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gmalmail.ru/Desktop/Mainor Üld/Mainor (IT Matemaatika)/"/>
    </mc:Choice>
  </mc:AlternateContent>
  <xr:revisionPtr revIDLastSave="0" documentId="13_ncr:1_{2DCEA276-B379-8B42-9C8F-7B5CEBA8B079}" xr6:coauthVersionLast="47" xr6:coauthVersionMax="47" xr10:uidLastSave="{00000000-0000-0000-0000-000000000000}"/>
  <bookViews>
    <workbookView xWindow="0" yWindow="500" windowWidth="28800" windowHeight="16260" activeTab="1" xr2:uid="{6EA08731-A96D-4886-AA6A-C19A60956F85}"/>
  </bookViews>
  <sheets>
    <sheet name="Solver" sheetId="1" r:id="rId1"/>
    <sheet name="Метод Ньютона" sheetId="3" r:id="rId2"/>
    <sheet name="Bisection" sheetId="2" r:id="rId3"/>
  </sheets>
  <definedNames>
    <definedName name="solver_adj" localSheetId="0" hidden="1">Solver!$A$35</definedName>
    <definedName name="solver_adj" localSheetId="1" hidden="1">'Метод Ньютона'!$A$25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itr" localSheetId="1" hidden="1">2147483647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opt" localSheetId="0" hidden="1">Solver!$A$29</definedName>
    <definedName name="solver_opt" localSheetId="1" hidden="1">'Метод Ньютона'!$B$25</definedName>
    <definedName name="solver_pre" localSheetId="0" hidden="1">0.000001</definedName>
    <definedName name="solver_pre" localSheetId="1" hidden="1">0.000000001</definedName>
    <definedName name="solver_rbv" localSheetId="0" hidden="1">2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9" i="3" l="1"/>
  <c r="G37" i="3"/>
  <c r="F37" i="3"/>
  <c r="E38" i="3" s="1"/>
  <c r="B32" i="3"/>
  <c r="G30" i="3"/>
  <c r="F30" i="3"/>
  <c r="E31" i="3" s="1"/>
  <c r="E25" i="3"/>
  <c r="F25" i="3" s="1"/>
  <c r="G25" i="3"/>
  <c r="H24" i="3"/>
  <c r="G24" i="3"/>
  <c r="F24" i="3"/>
  <c r="E24" i="3"/>
  <c r="H23" i="3"/>
  <c r="F23" i="3"/>
  <c r="G23" i="3"/>
  <c r="B25" i="3"/>
  <c r="D79" i="2"/>
  <c r="E79" i="2"/>
  <c r="K79" i="2" s="1"/>
  <c r="F79" i="2"/>
  <c r="E68" i="2"/>
  <c r="D68" i="2"/>
  <c r="B69" i="2"/>
  <c r="E54" i="2"/>
  <c r="D54" i="2"/>
  <c r="M46" i="2"/>
  <c r="E35" i="2"/>
  <c r="G35" i="2" s="1"/>
  <c r="D35" i="2"/>
  <c r="B61" i="2"/>
  <c r="B41" i="2"/>
  <c r="E22" i="1"/>
  <c r="E23" i="1"/>
  <c r="B22" i="1"/>
  <c r="B23" i="1"/>
  <c r="B35" i="1"/>
  <c r="E29" i="1"/>
  <c r="B29" i="1"/>
  <c r="E21" i="1"/>
  <c r="B21" i="1"/>
  <c r="D3" i="1"/>
  <c r="H2" i="1"/>
  <c r="C4" i="1" s="1"/>
  <c r="C5" i="1" s="1"/>
  <c r="D5" i="1" s="1"/>
  <c r="F38" i="3" l="1"/>
  <c r="E39" i="3" s="1"/>
  <c r="G38" i="3"/>
  <c r="H37" i="3"/>
  <c r="G31" i="3"/>
  <c r="F31" i="3"/>
  <c r="H31" i="3" s="1"/>
  <c r="H30" i="3"/>
  <c r="H25" i="3"/>
  <c r="E26" i="3"/>
  <c r="H79" i="2"/>
  <c r="I79" i="2" s="1"/>
  <c r="J79" i="2" s="1"/>
  <c r="G79" i="2"/>
  <c r="H68" i="2"/>
  <c r="I68" i="2" s="1"/>
  <c r="K68" i="2"/>
  <c r="F68" i="2"/>
  <c r="G68" i="2"/>
  <c r="H54" i="2"/>
  <c r="I54" i="2" s="1"/>
  <c r="K54" i="2"/>
  <c r="F54" i="2"/>
  <c r="G54" i="2"/>
  <c r="K35" i="2"/>
  <c r="F35" i="2"/>
  <c r="H35" i="2"/>
  <c r="I35" i="2" s="1"/>
  <c r="D4" i="1"/>
  <c r="C6" i="1"/>
  <c r="D6" i="1" s="1"/>
  <c r="F39" i="3" l="1"/>
  <c r="G39" i="3"/>
  <c r="E40" i="3" s="1"/>
  <c r="H38" i="3"/>
  <c r="E32" i="3"/>
  <c r="F26" i="3"/>
  <c r="E27" i="3" s="1"/>
  <c r="G26" i="3"/>
  <c r="H26" i="3" s="1"/>
  <c r="D80" i="2"/>
  <c r="E80" i="2"/>
  <c r="J68" i="2"/>
  <c r="E69" i="2"/>
  <c r="D69" i="2"/>
  <c r="J54" i="2"/>
  <c r="E55" i="2" s="1"/>
  <c r="J35" i="2"/>
  <c r="D36" i="2" s="1"/>
  <c r="C7" i="1"/>
  <c r="D7" i="1" s="1"/>
  <c r="H39" i="3" l="1"/>
  <c r="G40" i="3"/>
  <c r="F40" i="3"/>
  <c r="H40" i="3" s="1"/>
  <c r="E41" i="3"/>
  <c r="G32" i="3"/>
  <c r="F32" i="3"/>
  <c r="H32" i="3" s="1"/>
  <c r="G27" i="3"/>
  <c r="F27" i="3"/>
  <c r="H27" i="3" s="1"/>
  <c r="G80" i="2"/>
  <c r="K80" i="2"/>
  <c r="F80" i="2"/>
  <c r="J80" i="2" s="1"/>
  <c r="H80" i="2"/>
  <c r="I80" i="2" s="1"/>
  <c r="H69" i="2"/>
  <c r="I69" i="2" s="1"/>
  <c r="F69" i="2"/>
  <c r="J69" i="2" s="1"/>
  <c r="K69" i="2"/>
  <c r="G69" i="2"/>
  <c r="D55" i="2"/>
  <c r="H55" i="2" s="1"/>
  <c r="I55" i="2" s="1"/>
  <c r="K55" i="2"/>
  <c r="G55" i="2"/>
  <c r="E36" i="2"/>
  <c r="H36" i="2" s="1"/>
  <c r="I36" i="2" s="1"/>
  <c r="F36" i="2"/>
  <c r="C8" i="1"/>
  <c r="D8" i="1" s="1"/>
  <c r="G41" i="3" l="1"/>
  <c r="F41" i="3"/>
  <c r="H41" i="3" s="1"/>
  <c r="E33" i="3"/>
  <c r="D81" i="2"/>
  <c r="E81" i="2"/>
  <c r="D70" i="2"/>
  <c r="E70" i="2"/>
  <c r="G36" i="2"/>
  <c r="F55" i="2"/>
  <c r="J55" i="2" s="1"/>
  <c r="E56" i="2" s="1"/>
  <c r="K36" i="2"/>
  <c r="J36" i="2"/>
  <c r="C9" i="1"/>
  <c r="D9" i="1" s="1"/>
  <c r="G33" i="3" l="1"/>
  <c r="F33" i="3"/>
  <c r="E34" i="3" s="1"/>
  <c r="G81" i="2"/>
  <c r="K81" i="2"/>
  <c r="F81" i="2"/>
  <c r="H81" i="2"/>
  <c r="I81" i="2" s="1"/>
  <c r="K70" i="2"/>
  <c r="G70" i="2"/>
  <c r="H70" i="2"/>
  <c r="I70" i="2" s="1"/>
  <c r="F70" i="2"/>
  <c r="D56" i="2"/>
  <c r="F56" i="2" s="1"/>
  <c r="G56" i="2"/>
  <c r="D37" i="2"/>
  <c r="E37" i="2"/>
  <c r="C10" i="1"/>
  <c r="D10" i="1" s="1"/>
  <c r="G34" i="3" l="1"/>
  <c r="F34" i="3"/>
  <c r="H34" i="3" s="1"/>
  <c r="H33" i="3"/>
  <c r="J81" i="2"/>
  <c r="J70" i="2"/>
  <c r="K56" i="2"/>
  <c r="H56" i="2"/>
  <c r="I56" i="2" s="1"/>
  <c r="J56" i="2" s="1"/>
  <c r="K37" i="2"/>
  <c r="G37" i="2"/>
  <c r="H37" i="2"/>
  <c r="I37" i="2" s="1"/>
  <c r="F37" i="2"/>
  <c r="C11" i="1"/>
  <c r="D11" i="1" s="1"/>
  <c r="D82" i="2" l="1"/>
  <c r="E82" i="2"/>
  <c r="E71" i="2"/>
  <c r="D71" i="2"/>
  <c r="D57" i="2"/>
  <c r="E57" i="2"/>
  <c r="J37" i="2"/>
  <c r="D38" i="2" s="1"/>
  <c r="F38" i="2" s="1"/>
  <c r="C12" i="1"/>
  <c r="D12" i="1" s="1"/>
  <c r="G82" i="2" l="1"/>
  <c r="K82" i="2"/>
  <c r="F82" i="2"/>
  <c r="H82" i="2"/>
  <c r="I82" i="2" s="1"/>
  <c r="H71" i="2"/>
  <c r="I71" i="2" s="1"/>
  <c r="F71" i="2"/>
  <c r="J71" i="2" s="1"/>
  <c r="K71" i="2"/>
  <c r="G71" i="2"/>
  <c r="K57" i="2"/>
  <c r="G57" i="2"/>
  <c r="F57" i="2"/>
  <c r="H57" i="2"/>
  <c r="I57" i="2" s="1"/>
  <c r="E38" i="2"/>
  <c r="K38" i="2" s="1"/>
  <c r="C13" i="1"/>
  <c r="D13" i="1" s="1"/>
  <c r="J82" i="2" l="1"/>
  <c r="D72" i="2"/>
  <c r="E72" i="2"/>
  <c r="J57" i="2"/>
  <c r="H38" i="2"/>
  <c r="I38" i="2" s="1"/>
  <c r="J38" i="2" s="1"/>
  <c r="E39" i="2" s="1"/>
  <c r="G39" i="2" s="1"/>
  <c r="G38" i="2"/>
  <c r="D83" i="2" l="1"/>
  <c r="E83" i="2"/>
  <c r="K72" i="2"/>
  <c r="G72" i="2"/>
  <c r="H72" i="2"/>
  <c r="I72" i="2" s="1"/>
  <c r="F72" i="2"/>
  <c r="E58" i="2"/>
  <c r="D58" i="2"/>
  <c r="D39" i="2"/>
  <c r="K39" i="2" s="1"/>
  <c r="H39" i="2"/>
  <c r="I39" i="2" s="1"/>
  <c r="K83" i="2" l="1"/>
  <c r="G83" i="2"/>
  <c r="F83" i="2"/>
  <c r="H83" i="2"/>
  <c r="I83" i="2" s="1"/>
  <c r="J72" i="2"/>
  <c r="E73" i="2"/>
  <c r="D73" i="2"/>
  <c r="F58" i="2"/>
  <c r="H58" i="2"/>
  <c r="I58" i="2" s="1"/>
  <c r="K58" i="2"/>
  <c r="G58" i="2"/>
  <c r="F39" i="2"/>
  <c r="J39" i="2" s="1"/>
  <c r="J83" i="2" l="1"/>
  <c r="H73" i="2"/>
  <c r="I73" i="2" s="1"/>
  <c r="F73" i="2"/>
  <c r="K73" i="2"/>
  <c r="G73" i="2"/>
  <c r="J58" i="2"/>
  <c r="D40" i="2"/>
  <c r="F40" i="2" s="1"/>
  <c r="E40" i="2"/>
  <c r="K40" i="2" s="1"/>
  <c r="D84" i="2" l="1"/>
  <c r="E84" i="2"/>
  <c r="J73" i="2"/>
  <c r="E74" i="2" s="1"/>
  <c r="D74" i="2"/>
  <c r="E59" i="2"/>
  <c r="D59" i="2"/>
  <c r="G40" i="2"/>
  <c r="H40" i="2"/>
  <c r="I40" i="2" s="1"/>
  <c r="J40" i="2" s="1"/>
  <c r="G84" i="2" l="1"/>
  <c r="K84" i="2"/>
  <c r="F84" i="2"/>
  <c r="H84" i="2"/>
  <c r="I84" i="2" s="1"/>
  <c r="K74" i="2"/>
  <c r="G74" i="2"/>
  <c r="H74" i="2"/>
  <c r="I74" i="2" s="1"/>
  <c r="F74" i="2"/>
  <c r="J74" i="2" s="1"/>
  <c r="F59" i="2"/>
  <c r="H59" i="2"/>
  <c r="I59" i="2" s="1"/>
  <c r="K59" i="2"/>
  <c r="G59" i="2"/>
  <c r="D41" i="2"/>
  <c r="E41" i="2"/>
  <c r="J84" i="2" l="1"/>
  <c r="E75" i="2"/>
  <c r="D75" i="2"/>
  <c r="J59" i="2"/>
  <c r="F41" i="2"/>
  <c r="H41" i="2"/>
  <c r="I41" i="2" s="1"/>
  <c r="K41" i="2"/>
  <c r="G41" i="2"/>
  <c r="D85" i="2" l="1"/>
  <c r="E85" i="2"/>
  <c r="H75" i="2"/>
  <c r="I75" i="2" s="1"/>
  <c r="F75" i="2"/>
  <c r="J75" i="2" s="1"/>
  <c r="K75" i="2"/>
  <c r="G75" i="2"/>
  <c r="E60" i="2"/>
  <c r="D60" i="2"/>
  <c r="J41" i="2"/>
  <c r="K85" i="2" l="1"/>
  <c r="G85" i="2"/>
  <c r="F85" i="2"/>
  <c r="H85" i="2"/>
  <c r="I85" i="2" s="1"/>
  <c r="E76" i="2"/>
  <c r="D76" i="2"/>
  <c r="F60" i="2"/>
  <c r="H60" i="2"/>
  <c r="I60" i="2" s="1"/>
  <c r="K60" i="2"/>
  <c r="G60" i="2"/>
  <c r="D42" i="2"/>
  <c r="E42" i="2"/>
  <c r="J85" i="2" l="1"/>
  <c r="H76" i="2"/>
  <c r="I76" i="2" s="1"/>
  <c r="F76" i="2"/>
  <c r="J76" i="2" s="1"/>
  <c r="K76" i="2"/>
  <c r="G76" i="2"/>
  <c r="J60" i="2"/>
  <c r="G42" i="2"/>
  <c r="K42" i="2"/>
  <c r="F42" i="2"/>
  <c r="H42" i="2"/>
  <c r="I42" i="2" s="1"/>
  <c r="D86" i="2" l="1"/>
  <c r="E86" i="2"/>
  <c r="D77" i="2"/>
  <c r="E77" i="2"/>
  <c r="E61" i="2"/>
  <c r="D61" i="2"/>
  <c r="J42" i="2"/>
  <c r="G86" i="2" l="1"/>
  <c r="K86" i="2"/>
  <c r="F86" i="2"/>
  <c r="H86" i="2"/>
  <c r="I86" i="2" s="1"/>
  <c r="K77" i="2"/>
  <c r="G77" i="2"/>
  <c r="H77" i="2"/>
  <c r="I77" i="2" s="1"/>
  <c r="F77" i="2"/>
  <c r="F61" i="2"/>
  <c r="H61" i="2"/>
  <c r="I61" i="2" s="1"/>
  <c r="K61" i="2"/>
  <c r="G61" i="2"/>
  <c r="E43" i="2"/>
  <c r="D43" i="2"/>
  <c r="J86" i="2" l="1"/>
  <c r="J77" i="2"/>
  <c r="D78" i="2"/>
  <c r="E78" i="2"/>
  <c r="J61" i="2"/>
  <c r="E62" i="2" s="1"/>
  <c r="G43" i="2"/>
  <c r="K43" i="2"/>
  <c r="F43" i="2"/>
  <c r="H43" i="2"/>
  <c r="I43" i="2" s="1"/>
  <c r="D87" i="2" l="1"/>
  <c r="E87" i="2"/>
  <c r="K78" i="2"/>
  <c r="G78" i="2"/>
  <c r="H78" i="2"/>
  <c r="I78" i="2" s="1"/>
  <c r="F78" i="2"/>
  <c r="D62" i="2"/>
  <c r="F62" i="2" s="1"/>
  <c r="G62" i="2"/>
  <c r="J43" i="2"/>
  <c r="K87" i="2" l="1"/>
  <c r="G87" i="2"/>
  <c r="F87" i="2"/>
  <c r="H87" i="2"/>
  <c r="I87" i="2" s="1"/>
  <c r="J78" i="2"/>
  <c r="K62" i="2"/>
  <c r="H62" i="2"/>
  <c r="I62" i="2" s="1"/>
  <c r="J62" i="2" s="1"/>
  <c r="E63" i="2" s="1"/>
  <c r="D44" i="2"/>
  <c r="E44" i="2"/>
  <c r="J87" i="2" l="1"/>
  <c r="D63" i="2"/>
  <c r="F63" i="2" s="1"/>
  <c r="G63" i="2"/>
  <c r="K44" i="2"/>
  <c r="G44" i="2"/>
  <c r="F44" i="2"/>
  <c r="H44" i="2"/>
  <c r="I44" i="2" s="1"/>
  <c r="D88" i="2" l="1"/>
  <c r="E88" i="2"/>
  <c r="K63" i="2"/>
  <c r="H63" i="2"/>
  <c r="I63" i="2" s="1"/>
  <c r="J63" i="2" s="1"/>
  <c r="J44" i="2"/>
  <c r="G88" i="2" l="1"/>
  <c r="K88" i="2"/>
  <c r="F88" i="2"/>
  <c r="H88" i="2"/>
  <c r="I88" i="2" s="1"/>
  <c r="E64" i="2"/>
  <c r="D64" i="2"/>
  <c r="E45" i="2"/>
  <c r="D45" i="2"/>
  <c r="J88" i="2" l="1"/>
  <c r="F64" i="2"/>
  <c r="H64" i="2"/>
  <c r="I64" i="2" s="1"/>
  <c r="K64" i="2"/>
  <c r="G64" i="2"/>
  <c r="G45" i="2"/>
  <c r="K45" i="2"/>
  <c r="F45" i="2"/>
  <c r="H45" i="2"/>
  <c r="I45" i="2" s="1"/>
  <c r="J64" i="2" l="1"/>
  <c r="J45" i="2"/>
</calcChain>
</file>

<file path=xl/sharedStrings.xml><?xml version="1.0" encoding="utf-8"?>
<sst xmlns="http://schemas.openxmlformats.org/spreadsheetml/2006/main" count="164" uniqueCount="88">
  <si>
    <t>x=[-2,4; 2,5]</t>
  </si>
  <si>
    <t>4,9/10=</t>
  </si>
  <si>
    <t>Y=x^5-2x^2-4x+4</t>
  </si>
  <si>
    <t>=C3^5-2*C3^2-4*C3+4</t>
  </si>
  <si>
    <t>x</t>
  </si>
  <si>
    <t>Y</t>
  </si>
  <si>
    <t>max</t>
  </si>
  <si>
    <t>min</t>
  </si>
  <si>
    <t>root1</t>
  </si>
  <si>
    <t>root2</t>
  </si>
  <si>
    <t>root3</t>
  </si>
  <si>
    <t>DATA/SOLVER</t>
  </si>
  <si>
    <t>File/Options/Add_Ins/Go/galka Solver</t>
  </si>
  <si>
    <t>[-2; -1]</t>
  </si>
  <si>
    <t>[0; 1]</t>
  </si>
  <si>
    <t>[1; 2]</t>
  </si>
  <si>
    <t>a</t>
  </si>
  <si>
    <t>b</t>
  </si>
  <si>
    <t>f(a)</t>
  </si>
  <si>
    <t>f(b)</t>
  </si>
  <si>
    <t>c=(a+b)/2</t>
  </si>
  <si>
    <t>eps=b-a</t>
  </si>
  <si>
    <t>f(a)*f(c)</t>
  </si>
  <si>
    <t>f(c)</t>
  </si>
  <si>
    <t>y</t>
  </si>
  <si>
    <t>ИССЛЕДОВАНИЕ ФУНКЦИИ</t>
  </si>
  <si>
    <t>Пртабулируем</t>
  </si>
  <si>
    <t>функцию:</t>
  </si>
  <si>
    <t>1. Выделим два столбца C3:D13</t>
  </si>
  <si>
    <t>2. Insert/Scatter</t>
  </si>
  <si>
    <t>Построим график:</t>
  </si>
  <si>
    <t>Инсталляция:</t>
  </si>
  <si>
    <t>Solver</t>
  </si>
  <si>
    <t>Для нахождения какого- нибудь корня (или всех корней) функции на заданном отрезке x=[a;b] надо:</t>
  </si>
  <si>
    <t xml:space="preserve">1. Протабулировать функцию y=f(x) на заданном отрезке с шагом h=(b-a)/10 и построить её график.  </t>
  </si>
  <si>
    <t>внутри которого находится один корень .</t>
  </si>
  <si>
    <t>Значения функции на концах этого отрезка имеют разные знаки.</t>
  </si>
  <si>
    <t xml:space="preserve">    Например,   f(x)=x^5-2x^2-4x+4 (как на предыдущем листе)</t>
  </si>
  <si>
    <t>Например, для рассматриваемой функции (см. предыдущий лист)</t>
  </si>
  <si>
    <t>a1</t>
  </si>
  <si>
    <t>b1</t>
  </si>
  <si>
    <t>2. Локализовать корни - т.е. для каждого корня (по таблице или графику) найти маленький отрезок x=[a1; b1] ,</t>
  </si>
  <si>
    <t>Математически это условие выражается так:  f(a1)*f(b1)&lt;0.</t>
  </si>
  <si>
    <t>3. Для уточнения каждого корня применить какой-нибудь численный метод ( например, метод бисекции)</t>
  </si>
  <si>
    <t>на каждом из этих отрезков значения функции меняют знак</t>
  </si>
  <si>
    <t>3.  если критерий сходимости не выполнен, то перейти к п. 1</t>
  </si>
  <si>
    <t>Необходимо найти корни уравнения f(x)=0 на заданном отрезке x=[a;b], (a &lt; b).</t>
  </si>
  <si>
    <t>1.   выбрать a1, b1 и вычислить c=(a1+b1)/2,  т.е. делим отрезок пополам.</t>
  </si>
  <si>
    <t>Критерий сходимости может быть, например,  (b1-a1)&lt;0,001.</t>
  </si>
  <si>
    <t>root2: Solver</t>
  </si>
  <si>
    <t xml:space="preserve"> Корни уравнения это точки пересечения графика функции y=f(x) с осью x.</t>
  </si>
  <si>
    <t>&lt;0,001</t>
  </si>
  <si>
    <t>=1/2^10</t>
  </si>
  <si>
    <t xml:space="preserve"> &lt;0,001</t>
  </si>
  <si>
    <t>2^10=</t>
  </si>
  <si>
    <t>ответ</t>
  </si>
  <si>
    <t>РЕШЕНИЕ НЕЛИНЕЙНОГО УРАВНЕНИЯ.</t>
  </si>
  <si>
    <t>Метод деления отрезка пополам  Bisection Method</t>
  </si>
  <si>
    <t>Алгоритм метода бисекции для уточнения конкретного корня можно записать так:</t>
  </si>
  <si>
    <t>2. если f(a1)×f(с)&lt;0, то (a1=a1; b1 = c),   иначе  (a1 = c; b1=b1) - выбираем из двух полученных отрезков нужный</t>
  </si>
  <si>
    <t xml:space="preserve"> Другими словами, точность с которой находим корень (длина полученного отрезка, на котором находится корень) меньше 0,001</t>
  </si>
  <si>
    <t>Замечания.</t>
  </si>
  <si>
    <t xml:space="preserve"> (см. предыдущий лист)</t>
  </si>
  <si>
    <t>2. В ячейках D36:E36 реализован пункт 2 алгоритма</t>
  </si>
  <si>
    <t>3. Формулы в зелёных ячейках получены копированием вниз нераскрашенных ячеек</t>
  </si>
  <si>
    <t>1. В ячейках D35:E35 начальные условия берутся из таблицы наверху</t>
  </si>
  <si>
    <t>root3: Solver</t>
  </si>
  <si>
    <t>На данном отрезке 3 корня, т.к. функция три раза  пересекает ось x</t>
  </si>
  <si>
    <t>шаг = h =</t>
  </si>
  <si>
    <t>=(2,5-(-2,4))/10</t>
  </si>
  <si>
    <t>=C3+$H$2</t>
  </si>
  <si>
    <t>N</t>
  </si>
  <si>
    <t>Метод Ньютона Newton Method</t>
  </si>
  <si>
    <t>1.   выбрать x0 - начальная приближение из отрезка [a1;b1].</t>
  </si>
  <si>
    <t>1. Локализовать корни - т.е. для каждого корня (по таблице или графику) найти маленький отрезок x=[a1; b1] ,</t>
  </si>
  <si>
    <t>2.Уточнить каждый корень методом Ньютона.</t>
  </si>
  <si>
    <t>2. Найти первое приближение методом Ньютона x1 = x0 -f(x0)/f'(0)</t>
  </si>
  <si>
    <t xml:space="preserve">3. abs(x1-x0)&lt;eps, то использовать x0=x1 перейти к п. 2 </t>
  </si>
  <si>
    <t>eps - точность, например, eps = 0,000001</t>
  </si>
  <si>
    <t>x0</t>
  </si>
  <si>
    <t>f(x0)</t>
  </si>
  <si>
    <t>f'(x0)</t>
  </si>
  <si>
    <t>x1</t>
  </si>
  <si>
    <t>Метод касательных</t>
  </si>
  <si>
    <t>n</t>
  </si>
  <si>
    <t>f(x0)=x^5-2x^2-4x+4</t>
  </si>
  <si>
    <t>f'(x0)=5x^4-4x-4</t>
  </si>
  <si>
    <t>x1=x-x/x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</si>
</sst>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0.00000"/>
    <numFmt numFmtId="166" formatCode="0.000000"/>
    <numFmt numFmtId="167" formatCode="0.0000000"/>
    <numFmt numFmtId="169" formatCode="0.00000000"/>
    <numFmt numFmtId="170" formatCode="0.000000000"/>
    <numFmt numFmtId="171" formatCode="0.0000000000"/>
  </numFmts>
  <fonts count="9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1"/>
      <color rgb="FFFF0000"/>
      <name val="Calibri"/>
      <family val="2"/>
      <charset val="186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186"/>
      <scheme val="minor"/>
    </font>
    <font>
      <b/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2" borderId="0" xfId="0" quotePrefix="1" applyFill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4" fontId="1" fillId="0" borderId="15" xfId="0" applyNumberFormat="1" applyFont="1" applyBorder="1" applyAlignment="1">
      <alignment horizontal="center"/>
    </xf>
    <xf numFmtId="167" fontId="0" fillId="0" borderId="11" xfId="0" applyNumberFormat="1" applyBorder="1"/>
    <xf numFmtId="0" fontId="1" fillId="0" borderId="0" xfId="0" applyFont="1"/>
    <xf numFmtId="164" fontId="1" fillId="0" borderId="1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6" fontId="0" fillId="0" borderId="12" xfId="0" applyNumberFormat="1" applyBorder="1"/>
    <xf numFmtId="164" fontId="1" fillId="0" borderId="16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164" fontId="4" fillId="0" borderId="20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7" xfId="0" applyFont="1" applyBorder="1" applyAlignment="1">
      <alignment horizontal="center"/>
    </xf>
    <xf numFmtId="0" fontId="0" fillId="0" borderId="18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/>
    <xf numFmtId="0" fontId="2" fillId="0" borderId="20" xfId="0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24" xfId="0" applyBorder="1"/>
    <xf numFmtId="2" fontId="1" fillId="2" borderId="4" xfId="0" applyNumberFormat="1" applyFont="1" applyFill="1" applyBorder="1" applyAlignment="1">
      <alignment horizontal="center"/>
    </xf>
    <xf numFmtId="0" fontId="0" fillId="0" borderId="14" xfId="0" applyBorder="1"/>
    <xf numFmtId="0" fontId="3" fillId="0" borderId="17" xfId="0" applyFont="1" applyBorder="1"/>
    <xf numFmtId="0" fontId="3" fillId="0" borderId="25" xfId="0" applyFont="1" applyBorder="1"/>
    <xf numFmtId="0" fontId="3" fillId="0" borderId="18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13" xfId="0" applyFont="1" applyBorder="1"/>
    <xf numFmtId="0" fontId="3" fillId="0" borderId="26" xfId="0" applyFont="1" applyBorder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5" fillId="0" borderId="0" xfId="0" applyFont="1"/>
    <xf numFmtId="0" fontId="3" fillId="2" borderId="0" xfId="0" applyFont="1" applyFill="1"/>
    <xf numFmtId="0" fontId="0" fillId="2" borderId="0" xfId="0" applyFill="1"/>
    <xf numFmtId="0" fontId="4" fillId="0" borderId="0" xfId="0" applyFont="1"/>
    <xf numFmtId="0" fontId="6" fillId="0" borderId="0" xfId="0" applyFont="1"/>
    <xf numFmtId="165" fontId="0" fillId="0" borderId="21" xfId="0" applyNumberFormat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6" fontId="0" fillId="0" borderId="25" xfId="0" applyNumberFormat="1" applyBorder="1"/>
    <xf numFmtId="164" fontId="1" fillId="0" borderId="18" xfId="0" applyNumberFormat="1" applyFont="1" applyBorder="1" applyAlignment="1">
      <alignment horizontal="center"/>
    </xf>
    <xf numFmtId="167" fontId="0" fillId="0" borderId="18" xfId="0" applyNumberFormat="1" applyBorder="1"/>
    <xf numFmtId="165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6" fontId="0" fillId="0" borderId="0" xfId="0" applyNumberFormat="1"/>
    <xf numFmtId="167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center"/>
    </xf>
    <xf numFmtId="165" fontId="0" fillId="3" borderId="13" xfId="0" applyNumberFormat="1" applyFill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4" fontId="1" fillId="3" borderId="11" xfId="0" applyNumberFormat="1" applyFont="1" applyFill="1" applyBorder="1" applyAlignment="1">
      <alignment horizontal="center"/>
    </xf>
    <xf numFmtId="164" fontId="1" fillId="3" borderId="15" xfId="0" applyNumberFormat="1" applyFont="1" applyFill="1" applyBorder="1" applyAlignment="1">
      <alignment horizontal="center"/>
    </xf>
    <xf numFmtId="166" fontId="0" fillId="3" borderId="12" xfId="0" applyNumberFormat="1" applyFill="1" applyBorder="1"/>
    <xf numFmtId="166" fontId="8" fillId="3" borderId="12" xfId="0" applyNumberFormat="1" applyFont="1" applyFill="1" applyBorder="1"/>
    <xf numFmtId="164" fontId="2" fillId="3" borderId="15" xfId="0" applyNumberFormat="1" applyFont="1" applyFill="1" applyBorder="1" applyAlignment="1">
      <alignment horizontal="center"/>
    </xf>
    <xf numFmtId="166" fontId="8" fillId="0" borderId="12" xfId="0" applyNumberFormat="1" applyFont="1" applyBorder="1" applyAlignment="1">
      <alignment horizontal="center"/>
    </xf>
    <xf numFmtId="165" fontId="0" fillId="2" borderId="11" xfId="0" applyNumberFormat="1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1" fillId="0" borderId="19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/>
    <xf numFmtId="165" fontId="4" fillId="0" borderId="1" xfId="0" applyNumberFormat="1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16" xfId="0" applyNumberFormat="1" applyFont="1" applyBorder="1" applyAlignment="1">
      <alignment horizontal="center"/>
    </xf>
    <xf numFmtId="164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1" fillId="0" borderId="22" xfId="0" applyNumberFormat="1" applyFont="1" applyBorder="1" applyAlignment="1">
      <alignment horizontal="center"/>
    </xf>
    <xf numFmtId="167" fontId="0" fillId="0" borderId="22" xfId="0" applyNumberFormat="1" applyBorder="1"/>
    <xf numFmtId="165" fontId="4" fillId="0" borderId="1" xfId="0" applyNumberFormat="1" applyFont="1" applyBorder="1"/>
    <xf numFmtId="165" fontId="8" fillId="0" borderId="1" xfId="0" applyNumberFormat="1" applyFont="1" applyBorder="1"/>
    <xf numFmtId="0" fontId="8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165" fontId="3" fillId="6" borderId="27" xfId="0" applyNumberFormat="1" applyFont="1" applyFill="1" applyBorder="1" applyAlignment="1">
      <alignment horizontal="center"/>
    </xf>
    <xf numFmtId="165" fontId="3" fillId="6" borderId="18" xfId="0" applyNumberFormat="1" applyFont="1" applyFill="1" applyBorder="1" applyAlignment="1">
      <alignment horizontal="center"/>
    </xf>
    <xf numFmtId="0" fontId="0" fillId="6" borderId="0" xfId="0" applyFill="1"/>
    <xf numFmtId="0" fontId="0" fillId="0" borderId="28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5" fontId="8" fillId="0" borderId="7" xfId="0" applyNumberFormat="1" applyFont="1" applyBorder="1" applyAlignment="1">
      <alignment horizontal="center"/>
    </xf>
    <xf numFmtId="164" fontId="8" fillId="0" borderId="8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6" fontId="3" fillId="0" borderId="0" xfId="0" applyNumberFormat="1" applyFont="1"/>
    <xf numFmtId="0" fontId="3" fillId="4" borderId="17" xfId="0" applyFont="1" applyFill="1" applyBorder="1"/>
    <xf numFmtId="0" fontId="3" fillId="0" borderId="25" xfId="0" applyFont="1" applyBorder="1" applyAlignment="1">
      <alignment horizontal="center"/>
    </xf>
    <xf numFmtId="165" fontId="3" fillId="0" borderId="25" xfId="0" applyNumberFormat="1" applyFont="1" applyBorder="1" applyAlignment="1">
      <alignment horizontal="center"/>
    </xf>
    <xf numFmtId="166" fontId="3" fillId="0" borderId="25" xfId="0" applyNumberFormat="1" applyFont="1" applyBorder="1"/>
    <xf numFmtId="164" fontId="3" fillId="0" borderId="18" xfId="0" applyNumberFormat="1" applyFont="1" applyBorder="1" applyAlignment="1">
      <alignment horizontal="center"/>
    </xf>
    <xf numFmtId="164" fontId="3" fillId="0" borderId="22" xfId="0" applyNumberFormat="1" applyFont="1" applyBorder="1" applyAlignment="1">
      <alignment horizontal="center"/>
    </xf>
    <xf numFmtId="0" fontId="3" fillId="3" borderId="13" xfId="0" applyFont="1" applyFill="1" applyBorder="1"/>
    <xf numFmtId="0" fontId="3" fillId="0" borderId="26" xfId="0" applyFont="1" applyBorder="1" applyAlignment="1">
      <alignment horizontal="center"/>
    </xf>
    <xf numFmtId="165" fontId="3" fillId="0" borderId="26" xfId="0" applyNumberFormat="1" applyFont="1" applyBorder="1" applyAlignment="1">
      <alignment horizontal="center"/>
    </xf>
    <xf numFmtId="166" fontId="3" fillId="0" borderId="26" xfId="0" applyNumberFormat="1" applyFont="1" applyBorder="1"/>
    <xf numFmtId="164" fontId="3" fillId="0" borderId="14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3" fillId="7" borderId="0" xfId="0" quotePrefix="1" applyFont="1" applyFill="1"/>
    <xf numFmtId="0" fontId="3" fillId="2" borderId="0" xfId="0" quotePrefix="1" applyFont="1" applyFill="1"/>
    <xf numFmtId="166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9" fontId="3" fillId="6" borderId="27" xfId="0" applyNumberFormat="1" applyFont="1" applyFill="1" applyBorder="1" applyAlignment="1">
      <alignment horizontal="center"/>
    </xf>
    <xf numFmtId="169" fontId="4" fillId="0" borderId="1" xfId="0" applyNumberFormat="1" applyFont="1" applyBorder="1" applyAlignment="1">
      <alignment horizontal="center"/>
    </xf>
    <xf numFmtId="166" fontId="4" fillId="0" borderId="16" xfId="0" applyNumberFormat="1" applyFont="1" applyBorder="1" applyAlignment="1">
      <alignment horizontal="center"/>
    </xf>
    <xf numFmtId="166" fontId="4" fillId="0" borderId="22" xfId="0" applyNumberFormat="1" applyFont="1" applyBorder="1" applyAlignment="1">
      <alignment horizontal="center"/>
    </xf>
    <xf numFmtId="167" fontId="4" fillId="0" borderId="16" xfId="0" applyNumberFormat="1" applyFont="1" applyBorder="1" applyAlignment="1">
      <alignment horizontal="center"/>
    </xf>
    <xf numFmtId="167" fontId="4" fillId="0" borderId="22" xfId="0" applyNumberFormat="1" applyFont="1" applyBorder="1" applyAlignment="1">
      <alignment horizontal="center"/>
    </xf>
    <xf numFmtId="167" fontId="1" fillId="0" borderId="0" xfId="0" applyNumberFormat="1" applyFont="1"/>
    <xf numFmtId="167" fontId="3" fillId="2" borderId="0" xfId="0" applyNumberFormat="1" applyFont="1" applyFill="1"/>
    <xf numFmtId="167" fontId="0" fillId="2" borderId="0" xfId="0" applyNumberFormat="1" applyFill="1"/>
    <xf numFmtId="167" fontId="0" fillId="0" borderId="0" xfId="0" applyNumberFormat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7" fontId="1" fillId="0" borderId="15" xfId="0" applyNumberFormat="1" applyFont="1" applyBorder="1" applyAlignment="1">
      <alignment horizontal="center"/>
    </xf>
    <xf numFmtId="167" fontId="1" fillId="3" borderId="11" xfId="0" applyNumberFormat="1" applyFont="1" applyFill="1" applyBorder="1" applyAlignment="1">
      <alignment horizontal="center"/>
    </xf>
    <xf numFmtId="167" fontId="1" fillId="3" borderId="15" xfId="0" applyNumberFormat="1" applyFont="1" applyFill="1" applyBorder="1" applyAlignment="1">
      <alignment horizontal="center"/>
    </xf>
    <xf numFmtId="167" fontId="1" fillId="3" borderId="2" xfId="0" applyNumberFormat="1" applyFont="1" applyFill="1" applyBorder="1" applyAlignment="1">
      <alignment horizontal="center"/>
    </xf>
    <xf numFmtId="167" fontId="1" fillId="0" borderId="2" xfId="0" applyNumberFormat="1" applyFont="1" applyBorder="1" applyAlignment="1">
      <alignment horizontal="center"/>
    </xf>
    <xf numFmtId="167" fontId="1" fillId="0" borderId="27" xfId="0" applyNumberFormat="1" applyFont="1" applyBorder="1" applyAlignment="1">
      <alignment horizontal="center"/>
    </xf>
    <xf numFmtId="167" fontId="1" fillId="0" borderId="9" xfId="0" applyNumberFormat="1" applyFont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167" fontId="3" fillId="0" borderId="25" xfId="0" applyNumberFormat="1" applyFont="1" applyBorder="1" applyAlignment="1">
      <alignment horizontal="center"/>
    </xf>
    <xf numFmtId="167" fontId="3" fillId="0" borderId="0" xfId="0" applyNumberFormat="1" applyFont="1" applyAlignment="1">
      <alignment horizontal="center"/>
    </xf>
    <xf numFmtId="167" fontId="3" fillId="0" borderId="26" xfId="0" applyNumberFormat="1" applyFon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1" fillId="0" borderId="29" xfId="0" applyNumberFormat="1" applyFont="1" applyBorder="1" applyAlignment="1">
      <alignment horizontal="center"/>
    </xf>
    <xf numFmtId="167" fontId="1" fillId="0" borderId="31" xfId="0" applyNumberFormat="1" applyFont="1" applyBorder="1" applyAlignment="1">
      <alignment horizontal="center"/>
    </xf>
    <xf numFmtId="170" fontId="8" fillId="0" borderId="8" xfId="0" applyNumberFormat="1" applyFont="1" applyBorder="1" applyAlignment="1">
      <alignment horizontal="center"/>
    </xf>
    <xf numFmtId="171" fontId="1" fillId="0" borderId="15" xfId="0" applyNumberFormat="1" applyFont="1" applyBorder="1" applyAlignment="1">
      <alignment horizontal="center"/>
    </xf>
    <xf numFmtId="170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Y=x^5-2x^2-4x+4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2.9297606455909436E-2"/>
          <c:y val="5.737280994857192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E"/>
        </a:p>
      </c:txPr>
    </c:title>
    <c:autoTitleDeleted val="0"/>
    <c:plotArea>
      <c:layout>
        <c:manualLayout>
          <c:layoutTarget val="inner"/>
          <c:xMode val="edge"/>
          <c:yMode val="edge"/>
          <c:x val="3.4540344474108121E-2"/>
          <c:y val="0.11500277519073554"/>
          <c:w val="0.9223958880139983"/>
          <c:h val="0.8620481927710843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Solver!$C$3:$C$13</c:f>
              <c:numCache>
                <c:formatCode>General</c:formatCode>
                <c:ptCount val="11"/>
                <c:pt idx="0">
                  <c:v>-2.4</c:v>
                </c:pt>
                <c:pt idx="1">
                  <c:v>-1.91</c:v>
                </c:pt>
                <c:pt idx="2">
                  <c:v>-1.42</c:v>
                </c:pt>
                <c:pt idx="3">
                  <c:v>-0.92999999999999994</c:v>
                </c:pt>
                <c:pt idx="4">
                  <c:v>-0.43999999999999989</c:v>
                </c:pt>
                <c:pt idx="5">
                  <c:v>5.0000000000000155E-2</c:v>
                </c:pt>
                <c:pt idx="6">
                  <c:v>0.54000000000000026</c:v>
                </c:pt>
                <c:pt idx="7">
                  <c:v>1.0300000000000002</c:v>
                </c:pt>
                <c:pt idx="8">
                  <c:v>1.5200000000000002</c:v>
                </c:pt>
                <c:pt idx="9">
                  <c:v>2.0100000000000002</c:v>
                </c:pt>
                <c:pt idx="10">
                  <c:v>2.5000000000000004</c:v>
                </c:pt>
              </c:numCache>
            </c:numRef>
          </c:xVal>
          <c:yVal>
            <c:numRef>
              <c:f>Solver!$D$3:$D$13</c:f>
              <c:numCache>
                <c:formatCode>0.00</c:formatCode>
                <c:ptCount val="11"/>
                <c:pt idx="0">
                  <c:v>-77.546239999999997</c:v>
                </c:pt>
                <c:pt idx="1">
                  <c:v>-21.075690195099995</c:v>
                </c:pt>
                <c:pt idx="2">
                  <c:v>-0.12633392319999892</c:v>
                </c:pt>
                <c:pt idx="3">
                  <c:v>5.2945116307000006</c:v>
                </c:pt>
                <c:pt idx="4">
                  <c:v>5.3563083775999996</c:v>
                </c:pt>
                <c:pt idx="5">
                  <c:v>3.7950003124999991</c:v>
                </c:pt>
                <c:pt idx="6">
                  <c:v>1.3027165023999983</c:v>
                </c:pt>
                <c:pt idx="7">
                  <c:v>-1.0825259257000006</c:v>
                </c:pt>
                <c:pt idx="8">
                  <c:v>1.4128812032000049</c:v>
                </c:pt>
                <c:pt idx="9">
                  <c:v>20.687840100100011</c:v>
                </c:pt>
                <c:pt idx="10">
                  <c:v>79.156250000000071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AB-4DD3-A6D2-2C10A702E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675775"/>
        <c:axId val="1459577823"/>
      </c:scatterChart>
      <c:valAx>
        <c:axId val="95067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rgbClr val="FF0000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E"/>
          </a:p>
        </c:txPr>
        <c:crossAx val="1459577823"/>
        <c:crosses val="autoZero"/>
        <c:crossBetween val="midCat"/>
        <c:majorUnit val="0.5"/>
        <c:minorUnit val="0.5"/>
      </c:valAx>
      <c:valAx>
        <c:axId val="145957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 w="25400" cap="flat" cmpd="sng" algn="ctr">
            <a:solidFill>
              <a:srgbClr val="FF0000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E"/>
          </a:p>
        </c:txPr>
        <c:crossAx val="95067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525780</xdr:colOff>
      <xdr:row>12</xdr:row>
      <xdr:rowOff>152400</xdr:rowOff>
    </xdr:from>
    <xdr:to>
      <xdr:col>10</xdr:col>
      <xdr:colOff>392430</xdr:colOff>
      <xdr:row>37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3EC64-E3E9-41C3-85F4-3C5B605AAB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4CBB-E7C5-48A1-8D3E-E5DDD2614ADF}">
  <dimension ref="A1:I36"/>
  <sheetViews>
    <sheetView zoomScale="185" zoomScaleNormal="250" workbookViewId="0">
      <selection activeCell="D1" sqref="D1"/>
    </sheetView>
  </sheetViews>
  <sheetFormatPr baseColWidth="10" defaultColWidth="8.83203125" defaultRowHeight="15" x14ac:dyDescent="0.2"/>
  <cols>
    <col min="1" max="1" width="14.33203125" customWidth="1"/>
    <col min="2" max="2" width="7.5" customWidth="1"/>
    <col min="9" max="9" width="11.83203125" customWidth="1"/>
  </cols>
  <sheetData>
    <row r="1" spans="1:9" ht="16" thickBot="1" x14ac:dyDescent="0.25">
      <c r="A1" s="35" t="s">
        <v>25</v>
      </c>
      <c r="B1" s="35"/>
      <c r="C1" s="35"/>
      <c r="D1" s="35" t="s">
        <v>2</v>
      </c>
      <c r="E1" s="35"/>
      <c r="G1" t="s">
        <v>0</v>
      </c>
    </row>
    <row r="2" spans="1:9" ht="16" thickBot="1" x14ac:dyDescent="0.25">
      <c r="B2" s="17" t="s">
        <v>71</v>
      </c>
      <c r="C2" s="93" t="s">
        <v>4</v>
      </c>
      <c r="D2" s="93" t="s">
        <v>5</v>
      </c>
      <c r="F2" t="s">
        <v>68</v>
      </c>
      <c r="G2" s="7" t="s">
        <v>1</v>
      </c>
      <c r="H2" s="126">
        <f>(2.5-(-2.4))/10</f>
        <v>0.49000000000000005</v>
      </c>
      <c r="I2" s="71" t="s">
        <v>69</v>
      </c>
    </row>
    <row r="3" spans="1:9" x14ac:dyDescent="0.2">
      <c r="A3" t="s">
        <v>26</v>
      </c>
      <c r="B3" s="92">
        <v>1</v>
      </c>
      <c r="C3" s="2">
        <v>-2.4</v>
      </c>
      <c r="D3" s="46">
        <f>C3^5-2*C3^2-4*C3+4</f>
        <v>-77.546239999999997</v>
      </c>
      <c r="E3" s="129" t="s">
        <v>3</v>
      </c>
    </row>
    <row r="4" spans="1:9" ht="16" thickBot="1" x14ac:dyDescent="0.25">
      <c r="A4" t="s">
        <v>27</v>
      </c>
      <c r="B4" s="92">
        <v>2</v>
      </c>
      <c r="C4" s="127">
        <f>C3+$H$2</f>
        <v>-1.91</v>
      </c>
      <c r="D4" s="4">
        <f t="shared" ref="D4:D13" si="0">C4^5-2*C4^2-4*C4+4</f>
        <v>-21.075690195099995</v>
      </c>
      <c r="E4" s="128" t="s">
        <v>70</v>
      </c>
    </row>
    <row r="5" spans="1:9" x14ac:dyDescent="0.2">
      <c r="B5" s="92">
        <v>3</v>
      </c>
      <c r="C5" s="3">
        <f>C4+$H$2</f>
        <v>-1.42</v>
      </c>
      <c r="D5" s="4">
        <f t="shared" si="0"/>
        <v>-0.12633392319999892</v>
      </c>
      <c r="G5" s="48" t="s">
        <v>30</v>
      </c>
      <c r="H5" s="49"/>
      <c r="I5" s="50"/>
    </row>
    <row r="6" spans="1:9" x14ac:dyDescent="0.2">
      <c r="B6" s="92">
        <v>4</v>
      </c>
      <c r="C6" s="3">
        <f t="shared" ref="C6:C13" si="1">C5+$H$2</f>
        <v>-0.92999999999999994</v>
      </c>
      <c r="D6" s="4">
        <f t="shared" si="0"/>
        <v>5.2945116307000006</v>
      </c>
      <c r="G6" s="51" t="s">
        <v>28</v>
      </c>
      <c r="H6" s="35"/>
      <c r="I6" s="52"/>
    </row>
    <row r="7" spans="1:9" ht="16" thickBot="1" x14ac:dyDescent="0.25">
      <c r="B7" s="92">
        <v>5</v>
      </c>
      <c r="C7" s="3">
        <f t="shared" si="1"/>
        <v>-0.43999999999999989</v>
      </c>
      <c r="D7" s="4">
        <f t="shared" si="0"/>
        <v>5.3563083775999996</v>
      </c>
      <c r="G7" s="53" t="s">
        <v>29</v>
      </c>
      <c r="H7" s="54"/>
      <c r="I7" s="47"/>
    </row>
    <row r="8" spans="1:9" x14ac:dyDescent="0.2">
      <c r="B8" s="92">
        <v>6</v>
      </c>
      <c r="C8" s="3">
        <f t="shared" si="1"/>
        <v>5.0000000000000155E-2</v>
      </c>
      <c r="D8" s="4">
        <f t="shared" si="0"/>
        <v>3.7950003124999991</v>
      </c>
    </row>
    <row r="9" spans="1:9" x14ac:dyDescent="0.2">
      <c r="B9" s="92">
        <v>7</v>
      </c>
      <c r="C9" s="3">
        <f t="shared" si="1"/>
        <v>0.54000000000000026</v>
      </c>
      <c r="D9" s="4">
        <f t="shared" si="0"/>
        <v>1.3027165023999983</v>
      </c>
    </row>
    <row r="10" spans="1:9" x14ac:dyDescent="0.2">
      <c r="B10" s="92">
        <v>8</v>
      </c>
      <c r="C10" s="3">
        <f t="shared" si="1"/>
        <v>1.0300000000000002</v>
      </c>
      <c r="D10" s="4">
        <f t="shared" si="0"/>
        <v>-1.0825259257000006</v>
      </c>
    </row>
    <row r="11" spans="1:9" x14ac:dyDescent="0.2">
      <c r="B11" s="92">
        <v>9</v>
      </c>
      <c r="C11" s="3">
        <f t="shared" si="1"/>
        <v>1.5200000000000002</v>
      </c>
      <c r="D11" s="4">
        <f t="shared" si="0"/>
        <v>1.4128812032000049</v>
      </c>
    </row>
    <row r="12" spans="1:9" x14ac:dyDescent="0.2">
      <c r="B12" s="92">
        <v>10</v>
      </c>
      <c r="C12" s="3">
        <f t="shared" si="1"/>
        <v>2.0100000000000002</v>
      </c>
      <c r="D12" s="4">
        <f t="shared" si="0"/>
        <v>20.687840100100011</v>
      </c>
    </row>
    <row r="13" spans="1:9" ht="16" thickBot="1" x14ac:dyDescent="0.25">
      <c r="B13" s="92">
        <v>11</v>
      </c>
      <c r="C13" s="5">
        <f t="shared" si="1"/>
        <v>2.5000000000000004</v>
      </c>
      <c r="D13" s="6">
        <f t="shared" si="0"/>
        <v>79.156250000000071</v>
      </c>
    </row>
    <row r="14" spans="1:9" x14ac:dyDescent="0.2">
      <c r="C14" s="55"/>
      <c r="D14" s="56"/>
    </row>
    <row r="15" spans="1:9" ht="21" x14ac:dyDescent="0.25">
      <c r="A15" s="57" t="s">
        <v>32</v>
      </c>
      <c r="C15" s="55"/>
      <c r="D15" s="56"/>
    </row>
    <row r="16" spans="1:9" ht="16" thickBot="1" x14ac:dyDescent="0.25">
      <c r="A16" t="s">
        <v>31</v>
      </c>
      <c r="B16" t="s">
        <v>12</v>
      </c>
    </row>
    <row r="17" spans="1:5" ht="16" thickBot="1" x14ac:dyDescent="0.25">
      <c r="B17" s="10" t="s">
        <v>11</v>
      </c>
      <c r="C17" s="11"/>
    </row>
    <row r="18" spans="1:5" ht="16" thickBot="1" x14ac:dyDescent="0.25">
      <c r="B18" s="15"/>
      <c r="C18" s="15"/>
    </row>
    <row r="19" spans="1:5" ht="16" thickBot="1" x14ac:dyDescent="0.25">
      <c r="A19" s="36" t="s">
        <v>6</v>
      </c>
      <c r="B19" s="37"/>
      <c r="D19" s="36" t="s">
        <v>7</v>
      </c>
      <c r="E19" s="37"/>
    </row>
    <row r="20" spans="1:5" ht="16" thickBot="1" x14ac:dyDescent="0.25">
      <c r="A20" s="23" t="s">
        <v>4</v>
      </c>
      <c r="B20" s="24" t="s">
        <v>5</v>
      </c>
      <c r="D20" s="27" t="s">
        <v>4</v>
      </c>
      <c r="E20" s="28" t="s">
        <v>5</v>
      </c>
    </row>
    <row r="21" spans="1:5" ht="16" thickBot="1" x14ac:dyDescent="0.25">
      <c r="A21" s="25">
        <v>-0.69995395681183059</v>
      </c>
      <c r="B21" s="26">
        <f>A21^5-2*A21^2-4*A21+4</f>
        <v>5.6519300115106068</v>
      </c>
      <c r="D21" s="29">
        <v>1.1444641538097975</v>
      </c>
      <c r="E21" s="13">
        <f>D21^5-2*D21^2-4*D21+4</f>
        <v>-1.2340431314326112</v>
      </c>
    </row>
    <row r="22" spans="1:5" x14ac:dyDescent="0.2">
      <c r="A22" s="32">
        <v>-0.70499999999999996</v>
      </c>
      <c r="B22" s="33">
        <f t="shared" ref="B22:B23" si="2">A22^5-2*A22^2-4*A22+4</f>
        <v>5.6517911353093755</v>
      </c>
      <c r="D22" s="31">
        <v>1.1399999999999999</v>
      </c>
      <c r="E22" s="33">
        <f t="shared" ref="E22:E23" si="3">D22^5-2*D22^2-4*D22+4</f>
        <v>-1.2337854176</v>
      </c>
    </row>
    <row r="23" spans="1:5" x14ac:dyDescent="0.2">
      <c r="A23" s="17">
        <v>-0.69499999999999995</v>
      </c>
      <c r="B23" s="34">
        <f t="shared" si="2"/>
        <v>5.6517973603156246</v>
      </c>
      <c r="D23" s="30">
        <v>1.1499999999999999</v>
      </c>
      <c r="E23" s="34">
        <f t="shared" si="3"/>
        <v>-1.2336428124999994</v>
      </c>
    </row>
    <row r="24" spans="1:5" x14ac:dyDescent="0.2">
      <c r="B24" s="8"/>
    </row>
    <row r="25" spans="1:5" x14ac:dyDescent="0.2">
      <c r="A25" t="s">
        <v>67</v>
      </c>
      <c r="B25" s="8"/>
    </row>
    <row r="26" spans="1:5" ht="16" thickBot="1" x14ac:dyDescent="0.25">
      <c r="B26" s="8"/>
    </row>
    <row r="27" spans="1:5" ht="16" thickBot="1" x14ac:dyDescent="0.25">
      <c r="A27" s="36" t="s">
        <v>8</v>
      </c>
      <c r="B27" s="37"/>
      <c r="D27" s="36" t="s">
        <v>9</v>
      </c>
      <c r="E27" s="37"/>
    </row>
    <row r="28" spans="1:5" x14ac:dyDescent="0.2">
      <c r="A28" s="23" t="s">
        <v>4</v>
      </c>
      <c r="B28" s="24" t="s">
        <v>5</v>
      </c>
      <c r="D28" s="23" t="s">
        <v>4</v>
      </c>
      <c r="E28" s="24" t="s">
        <v>5</v>
      </c>
    </row>
    <row r="29" spans="1:5" ht="16" thickBot="1" x14ac:dyDescent="0.25">
      <c r="A29" s="42">
        <v>-1.414213545817933</v>
      </c>
      <c r="B29" s="26">
        <f>A29^5-2*A29^2-4*A29+4</f>
        <v>3.5853272262187375E-7</v>
      </c>
      <c r="D29" s="5">
        <v>0.77091709675838116</v>
      </c>
      <c r="E29" s="26">
        <f>D29^5-2*D29^2-4*D29+4</f>
        <v>-5.3016289403018391E-7</v>
      </c>
    </row>
    <row r="30" spans="1:5" ht="16" thickBot="1" x14ac:dyDescent="0.25">
      <c r="A30" s="31"/>
      <c r="B30" s="41">
        <v>0</v>
      </c>
      <c r="D30" s="40"/>
      <c r="E30" s="43">
        <v>0</v>
      </c>
    </row>
    <row r="31" spans="1:5" x14ac:dyDescent="0.2">
      <c r="B31" s="8"/>
      <c r="E31" s="8"/>
    </row>
    <row r="32" spans="1:5" x14ac:dyDescent="0.2">
      <c r="B32" s="8"/>
      <c r="E32" s="8"/>
    </row>
    <row r="33" spans="1:2" ht="16" thickBot="1" x14ac:dyDescent="0.25">
      <c r="A33" s="44" t="s">
        <v>10</v>
      </c>
      <c r="B33" s="45"/>
    </row>
    <row r="34" spans="1:2" x14ac:dyDescent="0.2">
      <c r="A34" s="23" t="s">
        <v>4</v>
      </c>
      <c r="B34" s="24" t="s">
        <v>5</v>
      </c>
    </row>
    <row r="35" spans="1:2" ht="16" thickBot="1" x14ac:dyDescent="0.25">
      <c r="A35" s="42">
        <v>1.4142134829650053</v>
      </c>
      <c r="B35" s="26">
        <f>A35^5-2*A35^2-4*A35+4</f>
        <v>-8.2132928103106906E-7</v>
      </c>
    </row>
    <row r="36" spans="1:2" ht="16" thickBot="1" x14ac:dyDescent="0.25">
      <c r="B36" s="4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2013-0332-3441-934A-1AB27988A22A}">
  <dimension ref="A1:K41"/>
  <sheetViews>
    <sheetView tabSelected="1" topLeftCell="A22" zoomScale="166" workbookViewId="0">
      <selection activeCell="H23" sqref="H23"/>
    </sheetView>
  </sheetViews>
  <sheetFormatPr baseColWidth="10" defaultRowHeight="15" x14ac:dyDescent="0.2"/>
  <cols>
    <col min="2" max="2" width="15.83203125" customWidth="1"/>
    <col min="7" max="7" width="14" customWidth="1"/>
  </cols>
  <sheetData>
    <row r="1" spans="3:11" ht="16" thickBot="1" x14ac:dyDescent="0.25">
      <c r="D1" t="s">
        <v>56</v>
      </c>
      <c r="E1" s="7"/>
      <c r="H1" s="70"/>
    </row>
    <row r="2" spans="3:11" ht="16" thickBot="1" x14ac:dyDescent="0.25">
      <c r="C2" s="12" t="s">
        <v>72</v>
      </c>
      <c r="E2" s="7"/>
      <c r="F2" s="15" t="s">
        <v>83</v>
      </c>
      <c r="G2" s="15"/>
      <c r="H2" s="138"/>
    </row>
    <row r="3" spans="3:11" x14ac:dyDescent="0.2">
      <c r="E3" s="7"/>
      <c r="H3" s="70"/>
    </row>
    <row r="4" spans="3:11" x14ac:dyDescent="0.2">
      <c r="C4" t="s">
        <v>46</v>
      </c>
      <c r="E4" s="7"/>
      <c r="H4" s="70"/>
    </row>
    <row r="5" spans="3:11" x14ac:dyDescent="0.2">
      <c r="C5" t="s">
        <v>74</v>
      </c>
      <c r="E5" s="7"/>
      <c r="H5" s="70"/>
      <c r="I5" s="70"/>
    </row>
    <row r="6" spans="3:11" x14ac:dyDescent="0.2">
      <c r="C6" t="s">
        <v>35</v>
      </c>
      <c r="E6" s="7"/>
      <c r="H6" s="70"/>
      <c r="I6" s="70"/>
    </row>
    <row r="7" spans="3:11" x14ac:dyDescent="0.2">
      <c r="C7" t="s">
        <v>37</v>
      </c>
      <c r="E7" s="7"/>
    </row>
    <row r="8" spans="3:11" x14ac:dyDescent="0.2">
      <c r="C8" t="s">
        <v>38</v>
      </c>
      <c r="D8" s="7"/>
      <c r="G8" s="70"/>
      <c r="H8" s="70"/>
    </row>
    <row r="9" spans="3:11" x14ac:dyDescent="0.2">
      <c r="C9" s="17"/>
      <c r="D9" s="17" t="s">
        <v>39</v>
      </c>
      <c r="E9" s="17" t="s">
        <v>40</v>
      </c>
      <c r="G9" s="70"/>
      <c r="H9" s="70"/>
    </row>
    <row r="10" spans="3:11" x14ac:dyDescent="0.2">
      <c r="C10" s="17" t="s">
        <v>8</v>
      </c>
      <c r="D10" s="17">
        <v>-2</v>
      </c>
      <c r="E10" s="17">
        <v>-1</v>
      </c>
      <c r="F10" s="58" t="s">
        <v>44</v>
      </c>
      <c r="G10" s="139"/>
      <c r="H10" s="139"/>
      <c r="I10" s="58"/>
      <c r="J10" s="58"/>
      <c r="K10" s="58"/>
    </row>
    <row r="11" spans="3:11" x14ac:dyDescent="0.2">
      <c r="C11" s="87" t="s">
        <v>9</v>
      </c>
      <c r="D11" s="87">
        <v>0</v>
      </c>
      <c r="E11" s="87">
        <v>1</v>
      </c>
      <c r="G11" s="140" t="s">
        <v>13</v>
      </c>
      <c r="H11" s="140" t="s">
        <v>14</v>
      </c>
      <c r="I11" s="59" t="s">
        <v>15</v>
      </c>
    </row>
    <row r="12" spans="3:11" x14ac:dyDescent="0.2">
      <c r="C12" s="103" t="s">
        <v>10</v>
      </c>
      <c r="D12" s="103">
        <v>1</v>
      </c>
      <c r="E12" s="103">
        <v>2</v>
      </c>
      <c r="G12" s="70"/>
      <c r="H12" s="70"/>
    </row>
    <row r="14" spans="3:11" x14ac:dyDescent="0.2">
      <c r="C14" t="s">
        <v>75</v>
      </c>
    </row>
    <row r="16" spans="3:11" x14ac:dyDescent="0.2">
      <c r="C16" s="35" t="s">
        <v>58</v>
      </c>
      <c r="D16" s="35"/>
      <c r="E16" s="22"/>
      <c r="F16" s="35"/>
      <c r="H16" s="70"/>
      <c r="I16" s="70"/>
    </row>
    <row r="17" spans="1:9" x14ac:dyDescent="0.2">
      <c r="C17" s="60" t="s">
        <v>73</v>
      </c>
      <c r="E17" s="7"/>
      <c r="H17" s="70"/>
      <c r="I17" s="70"/>
    </row>
    <row r="18" spans="1:9" x14ac:dyDescent="0.2">
      <c r="C18" s="60" t="s">
        <v>76</v>
      </c>
      <c r="E18" s="7"/>
      <c r="H18" s="70"/>
      <c r="I18" s="70"/>
    </row>
    <row r="19" spans="1:9" ht="16" x14ac:dyDescent="0.2">
      <c r="C19" s="61" t="s">
        <v>77</v>
      </c>
      <c r="E19" s="7"/>
      <c r="H19" s="140" t="s">
        <v>87</v>
      </c>
      <c r="I19" s="70"/>
    </row>
    <row r="20" spans="1:9" x14ac:dyDescent="0.2">
      <c r="C20" s="60"/>
      <c r="D20" t="s">
        <v>78</v>
      </c>
      <c r="E20" s="7"/>
      <c r="H20" s="140" t="s">
        <v>85</v>
      </c>
      <c r="I20" s="70"/>
    </row>
    <row r="21" spans="1:9" x14ac:dyDescent="0.2">
      <c r="H21" s="140" t="s">
        <v>86</v>
      </c>
    </row>
    <row r="22" spans="1:9" ht="16" thickBot="1" x14ac:dyDescent="0.25">
      <c r="D22" t="s">
        <v>84</v>
      </c>
      <c r="E22" t="s">
        <v>79</v>
      </c>
      <c r="F22" t="s">
        <v>80</v>
      </c>
      <c r="G22" t="s">
        <v>81</v>
      </c>
      <c r="H22" t="s">
        <v>82</v>
      </c>
    </row>
    <row r="23" spans="1:9" ht="16" thickBot="1" x14ac:dyDescent="0.25">
      <c r="A23" s="36" t="s">
        <v>8</v>
      </c>
      <c r="B23" s="37"/>
      <c r="D23">
        <v>0</v>
      </c>
      <c r="E23" s="111">
        <v>-2</v>
      </c>
      <c r="F23" s="112">
        <f>E23^5-2*E53^2-4*E53+4</f>
        <v>-28</v>
      </c>
      <c r="G23" s="112">
        <f>5*E23^4-4*E23-4</f>
        <v>84</v>
      </c>
      <c r="H23">
        <f>E23-F23/G23</f>
        <v>-1.6666666666666667</v>
      </c>
    </row>
    <row r="24" spans="1:9" ht="16" thickBot="1" x14ac:dyDescent="0.25">
      <c r="A24" s="23" t="s">
        <v>4</v>
      </c>
      <c r="B24" s="24" t="s">
        <v>5</v>
      </c>
      <c r="D24">
        <v>1</v>
      </c>
      <c r="E24">
        <f>E23-F23/G23</f>
        <v>-1.6666666666666667</v>
      </c>
      <c r="F24" s="112">
        <f>E24^5-2*E54^2-4*E54+4</f>
        <v>-8.8600823045267525</v>
      </c>
      <c r="G24" s="112">
        <f>5*E24^4-4*E24-4</f>
        <v>41.246913580246925</v>
      </c>
      <c r="H24">
        <f>E24-F24/G24</f>
        <v>-1.4518607203432108</v>
      </c>
    </row>
    <row r="25" spans="1:9" ht="16" thickBot="1" x14ac:dyDescent="0.25">
      <c r="A25" s="42">
        <v>0</v>
      </c>
      <c r="B25" s="159">
        <f>A25^5-2*A25^2-4*A25+4</f>
        <v>4</v>
      </c>
      <c r="D25">
        <v>2</v>
      </c>
      <c r="E25">
        <f t="shared" ref="E25:E27" si="0">E24-F24/G24</f>
        <v>-1.4518607203432108</v>
      </c>
      <c r="F25" s="112">
        <f t="shared" ref="F25:F27" si="1">E25^5-2*E55^2-4*E55+4</f>
        <v>-2.4509663795099685</v>
      </c>
      <c r="G25" s="112">
        <f t="shared" ref="G25:G27" si="2">5*E25^4-4*E25-4</f>
        <v>24.023645472710257</v>
      </c>
      <c r="H25">
        <f t="shared" ref="H25:H27" si="3">E25-F25/G25</f>
        <v>-1.3498376371981422</v>
      </c>
    </row>
    <row r="26" spans="1:9" ht="16" thickBot="1" x14ac:dyDescent="0.25">
      <c r="D26">
        <v>3</v>
      </c>
      <c r="E26">
        <f t="shared" si="0"/>
        <v>-1.3498376371981422</v>
      </c>
      <c r="F26" s="112">
        <f t="shared" si="1"/>
        <v>-0.48133764071247764</v>
      </c>
      <c r="G26" s="112">
        <f t="shared" si="2"/>
        <v>17.998893772429412</v>
      </c>
      <c r="H26">
        <f t="shared" si="3"/>
        <v>-1.3230950136348103</v>
      </c>
    </row>
    <row r="27" spans="1:9" ht="16" thickBot="1" x14ac:dyDescent="0.25">
      <c r="D27">
        <v>4</v>
      </c>
      <c r="E27">
        <f t="shared" si="0"/>
        <v>-1.3230950136348103</v>
      </c>
      <c r="F27" s="112">
        <f t="shared" si="1"/>
        <v>-5.4666730143903663E-2</v>
      </c>
      <c r="G27" s="112">
        <f t="shared" si="2"/>
        <v>16.615039003290445</v>
      </c>
      <c r="H27">
        <f t="shared" si="3"/>
        <v>-1.319804817919165</v>
      </c>
    </row>
    <row r="29" spans="1:9" ht="16" thickBot="1" x14ac:dyDescent="0.25">
      <c r="D29" t="s">
        <v>84</v>
      </c>
      <c r="E29" t="s">
        <v>79</v>
      </c>
      <c r="F29" t="s">
        <v>80</v>
      </c>
      <c r="G29" t="s">
        <v>81</v>
      </c>
      <c r="H29" t="s">
        <v>82</v>
      </c>
    </row>
    <row r="30" spans="1:9" ht="16" thickBot="1" x14ac:dyDescent="0.25">
      <c r="A30" s="36" t="s">
        <v>49</v>
      </c>
      <c r="B30" s="108"/>
      <c r="D30">
        <v>0</v>
      </c>
      <c r="E30" s="111">
        <v>0.7</v>
      </c>
      <c r="F30" s="112">
        <f>E30^5-2*E60^2-4*E60+4</f>
        <v>4.1680700000000002</v>
      </c>
      <c r="G30" s="112">
        <f>5*E30^4-4*E30-4</f>
        <v>-5.5994999999999999</v>
      </c>
      <c r="H30">
        <f>E30-F30/G30</f>
        <v>1.444364675417448</v>
      </c>
    </row>
    <row r="31" spans="1:9" ht="16" thickBot="1" x14ac:dyDescent="0.25">
      <c r="A31" s="109" t="s">
        <v>4</v>
      </c>
      <c r="B31" s="110" t="s">
        <v>24</v>
      </c>
      <c r="D31">
        <v>1</v>
      </c>
      <c r="E31">
        <f>E30-F30/G30</f>
        <v>1.444364675417448</v>
      </c>
      <c r="F31" s="112">
        <f>E31^5-2*E61^2-4*E61+4</f>
        <v>10.286143517753903</v>
      </c>
      <c r="G31" s="112">
        <f>5*E31^4-4*E31-4</f>
        <v>11.983470600817798</v>
      </c>
      <c r="H31">
        <f>E31-F31/G31</f>
        <v>0.58600369967041044</v>
      </c>
    </row>
    <row r="32" spans="1:9" ht="16" thickBot="1" x14ac:dyDescent="0.25">
      <c r="A32" s="111">
        <v>0.77091709675838116</v>
      </c>
      <c r="B32" s="157">
        <f>A32^5-2*A32^2-4*A32+4</f>
        <v>-5.3016289403018391E-7</v>
      </c>
      <c r="D32">
        <v>2</v>
      </c>
      <c r="E32">
        <f t="shared" ref="E32:E34" si="4">E31-F31/G31</f>
        <v>0.58600369967041044</v>
      </c>
      <c r="F32" s="112">
        <f t="shared" ref="F32:F34" si="5">E32^5-2*E62^2-4*E62+4</f>
        <v>4.0691037776784293</v>
      </c>
      <c r="G32" s="112">
        <f t="shared" ref="G32:G34" si="6">5*E32^4-4*E32-4</f>
        <v>-5.7543958447629562</v>
      </c>
      <c r="H32">
        <f t="shared" ref="H32:H34" si="7">E32-F32/G32</f>
        <v>1.2931333249953172</v>
      </c>
    </row>
    <row r="33" spans="1:8" ht="16" thickBot="1" x14ac:dyDescent="0.25">
      <c r="D33">
        <v>3</v>
      </c>
      <c r="E33">
        <f t="shared" si="4"/>
        <v>1.2931333249953172</v>
      </c>
      <c r="F33" s="112">
        <f t="shared" si="5"/>
        <v>7.6159009027090718</v>
      </c>
      <c r="G33" s="112">
        <f t="shared" si="6"/>
        <v>4.8086271604923851</v>
      </c>
      <c r="H33">
        <f t="shared" si="7"/>
        <v>-0.29066609394928489</v>
      </c>
    </row>
    <row r="34" spans="1:8" ht="16" thickBot="1" x14ac:dyDescent="0.25">
      <c r="D34">
        <v>4</v>
      </c>
      <c r="E34">
        <f t="shared" si="4"/>
        <v>-0.29066609394928489</v>
      </c>
      <c r="F34" s="112">
        <f t="shared" si="5"/>
        <v>3.9979252208620482</v>
      </c>
      <c r="G34" s="112">
        <f t="shared" si="6"/>
        <v>-2.8016455457736611</v>
      </c>
      <c r="H34">
        <f t="shared" si="7"/>
        <v>1.136325706242213</v>
      </c>
    </row>
    <row r="36" spans="1:8" ht="16" thickBot="1" x14ac:dyDescent="0.25">
      <c r="D36" t="s">
        <v>84</v>
      </c>
      <c r="E36" t="s">
        <v>79</v>
      </c>
      <c r="F36" t="s">
        <v>80</v>
      </c>
      <c r="G36" t="s">
        <v>81</v>
      </c>
      <c r="H36" t="s">
        <v>82</v>
      </c>
    </row>
    <row r="37" spans="1:8" ht="16" thickBot="1" x14ac:dyDescent="0.25">
      <c r="A37" s="36" t="s">
        <v>66</v>
      </c>
      <c r="B37" s="108"/>
      <c r="D37">
        <v>0</v>
      </c>
      <c r="E37" s="111">
        <v>1.5</v>
      </c>
      <c r="F37" s="112">
        <f>E37^5-2*E67^2-4*E67+4</f>
        <v>11.59375</v>
      </c>
      <c r="G37" s="112">
        <f>5*E37^4-4*E37-4</f>
        <v>15.3125</v>
      </c>
      <c r="H37">
        <f>E37-F37/G37</f>
        <v>0.74285714285714288</v>
      </c>
    </row>
    <row r="38" spans="1:8" ht="16" thickBot="1" x14ac:dyDescent="0.25">
      <c r="A38" s="109" t="s">
        <v>4</v>
      </c>
      <c r="B38" s="110" t="s">
        <v>24</v>
      </c>
      <c r="D38">
        <v>1</v>
      </c>
      <c r="E38">
        <f>E37-F37/G37</f>
        <v>0.74285714285714288</v>
      </c>
      <c r="F38" s="112">
        <f>E38^5-2*E68^2-4*E68+4</f>
        <v>4.2262176664485036</v>
      </c>
      <c r="G38" s="112">
        <f>5*E38^4-4*E38-4</f>
        <v>-5.4488096626405662</v>
      </c>
      <c r="H38">
        <f>E38-F38/G38</f>
        <v>1.518479329740511</v>
      </c>
    </row>
    <row r="39" spans="1:8" ht="16" thickBot="1" x14ac:dyDescent="0.25">
      <c r="A39" s="83">
        <v>-1.414213545817933</v>
      </c>
      <c r="B39" s="158">
        <f>A39^5-2*A39^2-4*A39+4</f>
        <v>3.5853272262187375E-7</v>
      </c>
      <c r="D39">
        <v>2</v>
      </c>
      <c r="E39">
        <f t="shared" ref="E39:E41" si="8">E38-F38/G38</f>
        <v>1.518479329740511</v>
      </c>
      <c r="F39" s="112">
        <f t="shared" ref="F39:F41" si="9">E39^5-2*E69^2-4*E69+4</f>
        <v>12.073176035312427</v>
      </c>
      <c r="G39" s="112">
        <f t="shared" ref="G39:G41" si="10">5*E39^4-4*E39-4</f>
        <v>16.50917761421703</v>
      </c>
      <c r="H39">
        <f t="shared" ref="H39:H41" si="11">E39-F39/G39</f>
        <v>0.78717845470991588</v>
      </c>
    </row>
    <row r="40" spans="1:8" ht="16" thickBot="1" x14ac:dyDescent="0.25">
      <c r="A40" t="s">
        <v>62</v>
      </c>
      <c r="D40">
        <v>3</v>
      </c>
      <c r="E40">
        <f t="shared" si="8"/>
        <v>0.78717845470991588</v>
      </c>
      <c r="F40" s="112">
        <f t="shared" si="9"/>
        <v>4.3022497804967541</v>
      </c>
      <c r="G40" s="112">
        <f t="shared" si="10"/>
        <v>-5.2288837047892445</v>
      </c>
      <c r="H40">
        <f t="shared" si="11"/>
        <v>1.6099639713501566</v>
      </c>
    </row>
    <row r="41" spans="1:8" ht="16" thickBot="1" x14ac:dyDescent="0.25">
      <c r="D41">
        <v>4</v>
      </c>
      <c r="E41">
        <f t="shared" si="8"/>
        <v>1.6099639713501566</v>
      </c>
      <c r="F41" s="112">
        <f t="shared" si="9"/>
        <v>14.816351354947859</v>
      </c>
      <c r="G41" s="112">
        <f t="shared" si="10"/>
        <v>23.15204911194224</v>
      </c>
      <c r="H41">
        <f t="shared" si="11"/>
        <v>0.97000543967507813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E6BC-6D52-41FB-831D-D11DA161962D}">
  <dimension ref="A1:M88"/>
  <sheetViews>
    <sheetView topLeftCell="A51" zoomScale="125" zoomScaleNormal="220" workbookViewId="0">
      <selection activeCell="A59" sqref="A59:B62"/>
    </sheetView>
  </sheetViews>
  <sheetFormatPr baseColWidth="10" defaultColWidth="8.83203125" defaultRowHeight="15" x14ac:dyDescent="0.2"/>
  <cols>
    <col min="1" max="1" width="11.83203125" customWidth="1"/>
    <col min="2" max="2" width="10" customWidth="1"/>
    <col min="3" max="3" width="6.33203125" style="7" customWidth="1"/>
    <col min="4" max="4" width="17.6640625" customWidth="1"/>
    <col min="5" max="5" width="11.1640625" bestFit="1" customWidth="1"/>
    <col min="6" max="7" width="14.33203125" style="70" customWidth="1"/>
    <col min="8" max="8" width="16.5" customWidth="1"/>
    <col min="9" max="11" width="16" customWidth="1"/>
    <col min="12" max="12" width="7.5" customWidth="1"/>
  </cols>
  <sheetData>
    <row r="1" spans="1:10" ht="16" thickBot="1" x14ac:dyDescent="0.25">
      <c r="B1" t="s">
        <v>56</v>
      </c>
    </row>
    <row r="2" spans="1:10" ht="16" thickBot="1" x14ac:dyDescent="0.25">
      <c r="A2" s="12" t="s">
        <v>57</v>
      </c>
      <c r="D2" s="15"/>
      <c r="E2" s="15"/>
      <c r="F2" s="138"/>
      <c r="G2" s="138"/>
      <c r="H2" s="15"/>
      <c r="I2" s="15"/>
      <c r="J2" s="15"/>
    </row>
    <row r="4" spans="1:10" x14ac:dyDescent="0.2">
      <c r="A4" t="s">
        <v>46</v>
      </c>
    </row>
    <row r="6" spans="1:10" x14ac:dyDescent="0.2">
      <c r="A6" t="s">
        <v>37</v>
      </c>
      <c r="G6" s="70" t="s">
        <v>0</v>
      </c>
    </row>
    <row r="8" spans="1:10" x14ac:dyDescent="0.2">
      <c r="A8" t="s">
        <v>33</v>
      </c>
    </row>
    <row r="10" spans="1:10" x14ac:dyDescent="0.2">
      <c r="A10" t="s">
        <v>34</v>
      </c>
    </row>
    <row r="11" spans="1:10" x14ac:dyDescent="0.2">
      <c r="A11" t="s">
        <v>50</v>
      </c>
    </row>
    <row r="13" spans="1:10" x14ac:dyDescent="0.2">
      <c r="A13" t="s">
        <v>41</v>
      </c>
    </row>
    <row r="14" spans="1:10" x14ac:dyDescent="0.2">
      <c r="A14" t="s">
        <v>35</v>
      </c>
    </row>
    <row r="15" spans="1:10" x14ac:dyDescent="0.2">
      <c r="A15" t="s">
        <v>36</v>
      </c>
    </row>
    <row r="16" spans="1:10" x14ac:dyDescent="0.2">
      <c r="A16" s="58" t="s">
        <v>42</v>
      </c>
      <c r="B16" s="58"/>
      <c r="C16" s="88"/>
      <c r="D16" s="58"/>
      <c r="E16" s="58"/>
    </row>
    <row r="17" spans="1:10" x14ac:dyDescent="0.2">
      <c r="A17" s="35"/>
      <c r="B17" s="35"/>
      <c r="C17" s="22"/>
      <c r="D17" s="35"/>
      <c r="E17" s="35"/>
    </row>
    <row r="18" spans="1:10" x14ac:dyDescent="0.2">
      <c r="B18" t="s">
        <v>38</v>
      </c>
    </row>
    <row r="19" spans="1:10" x14ac:dyDescent="0.2">
      <c r="B19" s="17"/>
      <c r="C19" s="17" t="s">
        <v>39</v>
      </c>
      <c r="D19" s="17" t="s">
        <v>40</v>
      </c>
    </row>
    <row r="20" spans="1:10" x14ac:dyDescent="0.2">
      <c r="B20" s="17" t="s">
        <v>8</v>
      </c>
      <c r="C20" s="17">
        <v>-2</v>
      </c>
      <c r="D20" s="17">
        <v>-1</v>
      </c>
      <c r="E20" s="58" t="s">
        <v>44</v>
      </c>
      <c r="F20" s="139"/>
      <c r="G20" s="139"/>
      <c r="H20" s="58"/>
      <c r="I20" s="58"/>
      <c r="J20" s="58"/>
    </row>
    <row r="21" spans="1:10" x14ac:dyDescent="0.2">
      <c r="B21" s="87" t="s">
        <v>9</v>
      </c>
      <c r="C21" s="87">
        <v>0</v>
      </c>
      <c r="D21" s="87">
        <v>1</v>
      </c>
      <c r="F21" s="140" t="s">
        <v>13</v>
      </c>
      <c r="G21" s="140" t="s">
        <v>14</v>
      </c>
      <c r="H21" s="59" t="s">
        <v>15</v>
      </c>
    </row>
    <row r="22" spans="1:10" x14ac:dyDescent="0.2">
      <c r="B22" s="103" t="s">
        <v>10</v>
      </c>
      <c r="C22" s="103">
        <v>1</v>
      </c>
      <c r="D22" s="103">
        <v>2</v>
      </c>
    </row>
    <row r="24" spans="1:10" x14ac:dyDescent="0.2">
      <c r="A24" t="s">
        <v>43</v>
      </c>
    </row>
    <row r="26" spans="1:10" x14ac:dyDescent="0.2">
      <c r="A26" s="35" t="s">
        <v>58</v>
      </c>
      <c r="B26" s="35"/>
      <c r="C26" s="22"/>
      <c r="D26" s="35"/>
    </row>
    <row r="27" spans="1:10" x14ac:dyDescent="0.2">
      <c r="A27" s="60" t="s">
        <v>47</v>
      </c>
    </row>
    <row r="28" spans="1:10" ht="16" x14ac:dyDescent="0.2">
      <c r="A28" s="61" t="s">
        <v>59</v>
      </c>
    </row>
    <row r="29" spans="1:10" x14ac:dyDescent="0.2">
      <c r="A29" s="60" t="s">
        <v>45</v>
      </c>
    </row>
    <row r="30" spans="1:10" x14ac:dyDescent="0.2">
      <c r="A30" s="60"/>
    </row>
    <row r="31" spans="1:10" x14ac:dyDescent="0.2">
      <c r="A31" s="60" t="s">
        <v>48</v>
      </c>
    </row>
    <row r="32" spans="1:10" x14ac:dyDescent="0.2">
      <c r="A32" s="60" t="s">
        <v>60</v>
      </c>
    </row>
    <row r="34" spans="1:13" ht="16" thickBot="1" x14ac:dyDescent="0.25">
      <c r="D34" s="7" t="s">
        <v>16</v>
      </c>
      <c r="E34" s="7" t="s">
        <v>17</v>
      </c>
      <c r="F34" s="141" t="s">
        <v>18</v>
      </c>
      <c r="G34" s="141" t="s">
        <v>19</v>
      </c>
      <c r="H34" s="7" t="s">
        <v>20</v>
      </c>
      <c r="I34" s="7" t="s">
        <v>23</v>
      </c>
      <c r="J34" s="7" t="s">
        <v>22</v>
      </c>
      <c r="K34" s="7" t="s">
        <v>21</v>
      </c>
    </row>
    <row r="35" spans="1:13" ht="16" thickBot="1" x14ac:dyDescent="0.25">
      <c r="B35" s="86" t="s">
        <v>9</v>
      </c>
      <c r="C35" s="7">
        <v>0</v>
      </c>
      <c r="D35" s="85">
        <f>C21</f>
        <v>0</v>
      </c>
      <c r="E35" s="85">
        <f>D21</f>
        <v>1</v>
      </c>
      <c r="F35" s="142">
        <f>D35^5-2*D35^2-4*D35+4</f>
        <v>4</v>
      </c>
      <c r="G35" s="143">
        <f>E35^5-2*E35^2-4*E35+4</f>
        <v>-1</v>
      </c>
      <c r="H35" s="20">
        <f>(D35+E35)/2</f>
        <v>0.5</v>
      </c>
      <c r="I35" s="13">
        <f>H35^5-2*H35^2-4*H35+4</f>
        <v>1.53125</v>
      </c>
      <c r="J35" s="16">
        <f>F35*I35</f>
        <v>6.125</v>
      </c>
      <c r="K35" s="81">
        <f>E35-D35</f>
        <v>1</v>
      </c>
    </row>
    <row r="36" spans="1:13" ht="16" thickBot="1" x14ac:dyDescent="0.25">
      <c r="C36" s="7">
        <v>1</v>
      </c>
      <c r="D36" s="84">
        <f>IF(J35&gt;0,H35,D35)</f>
        <v>0.5</v>
      </c>
      <c r="E36" s="84">
        <f>IF(J35&gt;0,E35,H35)</f>
        <v>1</v>
      </c>
      <c r="F36" s="144">
        <f t="shared" ref="F36:F44" si="0">D36^5-2*D36^2-4*D36+4</f>
        <v>1.53125</v>
      </c>
      <c r="G36" s="145">
        <f t="shared" ref="G36:G44" si="1">E36^5-2*E36^2-4*E36+4</f>
        <v>-1</v>
      </c>
      <c r="H36" s="77">
        <f t="shared" ref="H36:H44" si="2">(D36+E36)/2</f>
        <v>0.75</v>
      </c>
      <c r="I36" s="76">
        <f t="shared" ref="I36:I45" si="3">H36^5-2*H36^2-4*H36+4</f>
        <v>0.1123046875</v>
      </c>
      <c r="J36" s="75">
        <f t="shared" ref="J36:J45" si="4">F36*I36</f>
        <v>0.171966552734375</v>
      </c>
      <c r="K36" s="82">
        <f t="shared" ref="K36:K44" si="5">E36-D36</f>
        <v>0.5</v>
      </c>
    </row>
    <row r="37" spans="1:13" ht="16" thickBot="1" x14ac:dyDescent="0.25">
      <c r="C37" s="7">
        <v>2</v>
      </c>
      <c r="D37" s="73">
        <f t="shared" ref="D37:D45" si="6">IF(J36&gt;0,H36,D36)</f>
        <v>0.75</v>
      </c>
      <c r="E37" s="74">
        <f t="shared" ref="E37:E45" si="7">IF(J36&gt;0,E36,H36)</f>
        <v>1</v>
      </c>
      <c r="F37" s="146">
        <f t="shared" si="0"/>
        <v>0.1123046875</v>
      </c>
      <c r="G37" s="145">
        <f t="shared" si="1"/>
        <v>-1</v>
      </c>
      <c r="H37" s="77">
        <f t="shared" si="2"/>
        <v>0.875</v>
      </c>
      <c r="I37" s="76">
        <f t="shared" si="3"/>
        <v>-0.518341064453125</v>
      </c>
      <c r="J37" s="75">
        <f t="shared" si="4"/>
        <v>-5.8212131261825562E-2</v>
      </c>
      <c r="K37" s="82">
        <f t="shared" si="5"/>
        <v>0.25</v>
      </c>
    </row>
    <row r="38" spans="1:13" ht="16" thickBot="1" x14ac:dyDescent="0.25">
      <c r="C38" s="7">
        <v>3</v>
      </c>
      <c r="D38" s="73">
        <f t="shared" si="6"/>
        <v>0.75</v>
      </c>
      <c r="E38" s="74">
        <f t="shared" si="7"/>
        <v>0.875</v>
      </c>
      <c r="F38" s="146">
        <f t="shared" si="0"/>
        <v>0.1123046875</v>
      </c>
      <c r="G38" s="145">
        <f t="shared" si="1"/>
        <v>-0.518341064453125</v>
      </c>
      <c r="H38" s="77">
        <f t="shared" si="2"/>
        <v>0.8125</v>
      </c>
      <c r="I38" s="76">
        <f t="shared" si="3"/>
        <v>-0.21621990203857422</v>
      </c>
      <c r="J38" s="75">
        <f t="shared" si="4"/>
        <v>-2.4282508529722691E-2</v>
      </c>
      <c r="K38" s="82">
        <f t="shared" si="5"/>
        <v>0.125</v>
      </c>
    </row>
    <row r="39" spans="1:13" ht="16" thickBot="1" x14ac:dyDescent="0.25">
      <c r="A39" s="36" t="s">
        <v>49</v>
      </c>
      <c r="B39" s="108"/>
      <c r="C39" s="7">
        <v>4</v>
      </c>
      <c r="D39" s="73">
        <f t="shared" si="6"/>
        <v>0.75</v>
      </c>
      <c r="E39" s="74">
        <f t="shared" si="7"/>
        <v>0.8125</v>
      </c>
      <c r="F39" s="146">
        <f t="shared" si="0"/>
        <v>0.1123046875</v>
      </c>
      <c r="G39" s="145">
        <f t="shared" si="1"/>
        <v>-0.21621990203857422</v>
      </c>
      <c r="H39" s="77">
        <f t="shared" si="2"/>
        <v>0.78125</v>
      </c>
      <c r="I39" s="76">
        <f t="shared" si="3"/>
        <v>-5.4664820432662964E-2</v>
      </c>
      <c r="J39" s="75">
        <f t="shared" si="4"/>
        <v>-6.1391155759338289E-3</v>
      </c>
      <c r="K39" s="82">
        <f t="shared" si="5"/>
        <v>6.25E-2</v>
      </c>
    </row>
    <row r="40" spans="1:13" ht="16" thickBot="1" x14ac:dyDescent="0.25">
      <c r="A40" s="109" t="s">
        <v>4</v>
      </c>
      <c r="B40" s="110" t="s">
        <v>24</v>
      </c>
      <c r="C40" s="7">
        <v>5</v>
      </c>
      <c r="D40" s="73">
        <f t="shared" si="6"/>
        <v>0.75</v>
      </c>
      <c r="E40" s="74">
        <f t="shared" si="7"/>
        <v>0.78125</v>
      </c>
      <c r="F40" s="146">
        <f t="shared" si="0"/>
        <v>0.1123046875</v>
      </c>
      <c r="G40" s="145">
        <f t="shared" si="1"/>
        <v>-5.4664820432662964E-2</v>
      </c>
      <c r="H40" s="77">
        <f t="shared" si="2"/>
        <v>0.765625</v>
      </c>
      <c r="I40" s="76">
        <f t="shared" si="3"/>
        <v>2.8212294913828373E-2</v>
      </c>
      <c r="J40" s="75">
        <f t="shared" si="4"/>
        <v>3.1683729639553349E-3</v>
      </c>
      <c r="K40" s="82">
        <f t="shared" si="5"/>
        <v>3.125E-2</v>
      </c>
    </row>
    <row r="41" spans="1:13" ht="16" thickBot="1" x14ac:dyDescent="0.25">
      <c r="A41" s="111">
        <v>0.77091709675838116</v>
      </c>
      <c r="B41" s="112">
        <f>A41^5-2*A41^2-4*A41+4</f>
        <v>-5.3016289403018391E-7</v>
      </c>
      <c r="C41" s="7">
        <v>6</v>
      </c>
      <c r="D41" s="73">
        <f t="shared" si="6"/>
        <v>0.765625</v>
      </c>
      <c r="E41" s="74">
        <f t="shared" si="7"/>
        <v>0.78125</v>
      </c>
      <c r="F41" s="146">
        <f t="shared" si="0"/>
        <v>2.8212294913828373E-2</v>
      </c>
      <c r="G41" s="145">
        <f t="shared" si="1"/>
        <v>-5.4664820432662964E-2</v>
      </c>
      <c r="H41" s="77">
        <f t="shared" si="2"/>
        <v>0.7734375</v>
      </c>
      <c r="I41" s="76">
        <f t="shared" si="3"/>
        <v>-1.3386601029196754E-2</v>
      </c>
      <c r="J41" s="75">
        <f t="shared" si="4"/>
        <v>-3.7766673612945722E-4</v>
      </c>
      <c r="K41" s="82">
        <f t="shared" si="5"/>
        <v>1.5625E-2</v>
      </c>
    </row>
    <row r="42" spans="1:13" ht="16" thickBot="1" x14ac:dyDescent="0.25">
      <c r="A42" t="s">
        <v>62</v>
      </c>
      <c r="C42" s="7">
        <v>7</v>
      </c>
      <c r="D42" s="73">
        <f t="shared" si="6"/>
        <v>0.765625</v>
      </c>
      <c r="E42" s="74">
        <f t="shared" si="7"/>
        <v>0.7734375</v>
      </c>
      <c r="F42" s="146">
        <f t="shared" si="0"/>
        <v>2.8212294913828373E-2</v>
      </c>
      <c r="G42" s="145">
        <f t="shared" si="1"/>
        <v>-1.3386601029196754E-2</v>
      </c>
      <c r="H42" s="77">
        <f t="shared" si="2"/>
        <v>0.76953125</v>
      </c>
      <c r="I42" s="76">
        <f t="shared" si="3"/>
        <v>7.3738293622227502E-3</v>
      </c>
      <c r="J42" s="75">
        <f t="shared" si="4"/>
        <v>2.0803264861127521E-4</v>
      </c>
      <c r="K42" s="82">
        <f t="shared" si="5"/>
        <v>7.8125E-3</v>
      </c>
    </row>
    <row r="43" spans="1:13" ht="16" thickBot="1" x14ac:dyDescent="0.25">
      <c r="C43" s="7">
        <v>8</v>
      </c>
      <c r="D43" s="73">
        <f t="shared" si="6"/>
        <v>0.76953125</v>
      </c>
      <c r="E43" s="74">
        <f t="shared" si="7"/>
        <v>0.7734375</v>
      </c>
      <c r="F43" s="146">
        <f t="shared" si="0"/>
        <v>7.3738293622227502E-3</v>
      </c>
      <c r="G43" s="145">
        <f t="shared" si="1"/>
        <v>-1.3386601029196754E-2</v>
      </c>
      <c r="H43" s="77">
        <f t="shared" si="2"/>
        <v>0.771484375</v>
      </c>
      <c r="I43" s="76">
        <f t="shared" si="3"/>
        <v>-3.0162727590834493E-3</v>
      </c>
      <c r="J43" s="75">
        <f t="shared" si="4"/>
        <v>-2.2241480635402164E-5</v>
      </c>
      <c r="K43" s="82">
        <f t="shared" si="5"/>
        <v>3.90625E-3</v>
      </c>
    </row>
    <row r="44" spans="1:13" ht="16" thickBot="1" x14ac:dyDescent="0.25">
      <c r="C44" s="7">
        <v>9</v>
      </c>
      <c r="D44" s="73">
        <f t="shared" si="6"/>
        <v>0.76953125</v>
      </c>
      <c r="E44" s="74">
        <f t="shared" si="7"/>
        <v>0.771484375</v>
      </c>
      <c r="F44" s="146">
        <f t="shared" si="0"/>
        <v>7.3738293622227502E-3</v>
      </c>
      <c r="G44" s="145">
        <f t="shared" si="1"/>
        <v>-3.0162727590834493E-3</v>
      </c>
      <c r="H44" s="77">
        <f t="shared" si="2"/>
        <v>0.7705078125</v>
      </c>
      <c r="I44" s="76">
        <f t="shared" si="3"/>
        <v>2.1763231890234991E-3</v>
      </c>
      <c r="J44" s="75">
        <f t="shared" si="4"/>
        <v>1.6047835832907729E-5</v>
      </c>
      <c r="K44" s="82">
        <f t="shared" si="5"/>
        <v>1.953125E-3</v>
      </c>
    </row>
    <row r="45" spans="1:13" ht="16" thickBot="1" x14ac:dyDescent="0.25">
      <c r="C45" s="89">
        <v>10</v>
      </c>
      <c r="D45" s="73">
        <f t="shared" si="6"/>
        <v>0.7705078125</v>
      </c>
      <c r="E45" s="74">
        <f t="shared" si="7"/>
        <v>0.771484375</v>
      </c>
      <c r="F45" s="146">
        <f t="shared" ref="F45" si="8">D45^5-2*D45^2-4*D45+4</f>
        <v>2.1763231890234991E-3</v>
      </c>
      <c r="G45" s="145">
        <f t="shared" ref="G45" si="9">E45^5-2*E45^2-4*E45+4</f>
        <v>-3.0162727590834493E-3</v>
      </c>
      <c r="H45" s="78">
        <f t="shared" ref="H45" si="10">(D45+E45)/2</f>
        <v>0.77099609375</v>
      </c>
      <c r="I45" s="79">
        <f t="shared" si="3"/>
        <v>-4.2059063723520751E-4</v>
      </c>
      <c r="J45" s="75">
        <f t="shared" si="4"/>
        <v>-9.1534115690115248E-7</v>
      </c>
      <c r="K45" s="81">
        <f t="shared" ref="K45" si="11">E45-D45</f>
        <v>9.765625E-4</v>
      </c>
      <c r="L45" s="1" t="s">
        <v>52</v>
      </c>
      <c r="M45" s="71" t="s">
        <v>53</v>
      </c>
    </row>
    <row r="46" spans="1:13" ht="16" thickBot="1" x14ac:dyDescent="0.25">
      <c r="D46" s="18"/>
      <c r="E46" s="19"/>
      <c r="F46" s="147"/>
      <c r="G46" s="143"/>
      <c r="H46" s="80" t="s">
        <v>55</v>
      </c>
      <c r="I46" s="13"/>
      <c r="J46" s="16"/>
      <c r="K46" s="14"/>
      <c r="L46" s="72" t="s">
        <v>54</v>
      </c>
      <c r="M46" s="7">
        <f>2^10</f>
        <v>1024</v>
      </c>
    </row>
    <row r="47" spans="1:13" x14ac:dyDescent="0.2">
      <c r="D47" s="62"/>
      <c r="E47" s="63"/>
      <c r="F47" s="148"/>
      <c r="G47" s="149"/>
      <c r="H47" s="64"/>
      <c r="I47" s="9"/>
      <c r="J47" s="65"/>
      <c r="K47" s="66"/>
    </row>
    <row r="48" spans="1:13" ht="16" thickBot="1" x14ac:dyDescent="0.25">
      <c r="A48" s="35" t="s">
        <v>61</v>
      </c>
      <c r="D48" s="67"/>
      <c r="E48" s="67"/>
      <c r="F48" s="150"/>
      <c r="G48" s="150"/>
      <c r="H48" s="69"/>
      <c r="I48" s="68"/>
      <c r="J48" s="68"/>
      <c r="K48" s="70"/>
    </row>
    <row r="49" spans="1:12" x14ac:dyDescent="0.2">
      <c r="A49" s="115" t="s">
        <v>65</v>
      </c>
      <c r="B49" s="49"/>
      <c r="C49" s="116"/>
      <c r="D49" s="117"/>
      <c r="E49" s="117"/>
      <c r="F49" s="151"/>
      <c r="G49" s="151"/>
      <c r="H49" s="118"/>
      <c r="I49" s="119"/>
      <c r="J49" s="68"/>
      <c r="K49" s="70"/>
    </row>
    <row r="50" spans="1:12" x14ac:dyDescent="0.2">
      <c r="A50" s="51" t="s">
        <v>63</v>
      </c>
      <c r="B50" s="35"/>
      <c r="C50" s="22"/>
      <c r="D50" s="113"/>
      <c r="E50" s="113"/>
      <c r="F50" s="152"/>
      <c r="G50" s="152"/>
      <c r="H50" s="114"/>
      <c r="I50" s="120"/>
      <c r="J50" s="68"/>
      <c r="K50" s="70"/>
    </row>
    <row r="51" spans="1:12" ht="16" thickBot="1" x14ac:dyDescent="0.25">
      <c r="A51" s="121" t="s">
        <v>64</v>
      </c>
      <c r="B51" s="54"/>
      <c r="C51" s="122"/>
      <c r="D51" s="123"/>
      <c r="E51" s="123"/>
      <c r="F51" s="153"/>
      <c r="G51" s="153"/>
      <c r="H51" s="124"/>
      <c r="I51" s="125"/>
      <c r="J51" s="68"/>
      <c r="K51" s="70"/>
    </row>
    <row r="53" spans="1:12" ht="16" thickBot="1" x14ac:dyDescent="0.25">
      <c r="D53" s="93" t="s">
        <v>16</v>
      </c>
      <c r="E53" s="93" t="s">
        <v>17</v>
      </c>
      <c r="F53" s="154" t="s">
        <v>18</v>
      </c>
      <c r="G53" s="154" t="s">
        <v>19</v>
      </c>
      <c r="H53" s="17" t="s">
        <v>20</v>
      </c>
      <c r="I53" s="17" t="s">
        <v>23</v>
      </c>
      <c r="J53" s="17" t="s">
        <v>22</v>
      </c>
      <c r="K53" s="17" t="s">
        <v>21</v>
      </c>
    </row>
    <row r="54" spans="1:12" x14ac:dyDescent="0.2">
      <c r="A54" s="72"/>
      <c r="B54" s="106" t="s">
        <v>10</v>
      </c>
      <c r="C54" s="92">
        <v>0</v>
      </c>
      <c r="D54" s="104">
        <f>C22</f>
        <v>1</v>
      </c>
      <c r="E54" s="105">
        <f>D22</f>
        <v>2</v>
      </c>
      <c r="F54" s="137">
        <f>D54^5-2*D54^2-4*D54+4</f>
        <v>-1</v>
      </c>
      <c r="G54" s="136">
        <f>E54^5-2*E54^2-4*E54+4</f>
        <v>20</v>
      </c>
      <c r="H54" s="94">
        <f>(D54+E54)/2</f>
        <v>1.5</v>
      </c>
      <c r="I54" s="95">
        <f>H54^5-2*H54^2-4*H54+4</f>
        <v>1.09375</v>
      </c>
      <c r="J54" s="96">
        <f>F54*I54</f>
        <v>-1.09375</v>
      </c>
      <c r="K54" s="97">
        <f>E54-D54</f>
        <v>1</v>
      </c>
    </row>
    <row r="55" spans="1:12" x14ac:dyDescent="0.2">
      <c r="A55" s="71"/>
      <c r="C55" s="17">
        <v>1</v>
      </c>
      <c r="D55" s="91">
        <f>IF(J54&gt;0,H54,D54)</f>
        <v>1</v>
      </c>
      <c r="E55" s="91">
        <f>IF(J54&gt;0,E54,H54)</f>
        <v>1.5</v>
      </c>
      <c r="F55" s="131">
        <f t="shared" ref="F55:F64" si="12">D55^5-2*D55^2-4*D55+4</f>
        <v>-1</v>
      </c>
      <c r="G55" s="131">
        <f t="shared" ref="G55:G64" si="13">E55^5-2*E55^2-4*E55+4</f>
        <v>1.09375</v>
      </c>
      <c r="H55" s="100">
        <f t="shared" ref="H55:H64" si="14">(D55+E55)/2</f>
        <v>1.25</v>
      </c>
      <c r="I55" s="34">
        <f t="shared" ref="I55:I64" si="15">H55^5-2*H55^2-4*H55+4</f>
        <v>-1.0732421875</v>
      </c>
      <c r="J55" s="34">
        <f t="shared" ref="J55:J64" si="16">F55*I55</f>
        <v>1.0732421875</v>
      </c>
      <c r="K55" s="91">
        <f t="shared" ref="K55:K64" si="17">E55-D55</f>
        <v>0.5</v>
      </c>
    </row>
    <row r="56" spans="1:12" x14ac:dyDescent="0.2">
      <c r="C56" s="17">
        <v>2</v>
      </c>
      <c r="D56" s="91">
        <f t="shared" ref="D56:D64" si="18">IF(J55&gt;0,H55,D55)</f>
        <v>1.25</v>
      </c>
      <c r="E56" s="91">
        <f t="shared" ref="E56:E64" si="19">IF(J55&gt;0,E55,H55)</f>
        <v>1.5</v>
      </c>
      <c r="F56" s="131">
        <f t="shared" si="12"/>
        <v>-1.0732421875</v>
      </c>
      <c r="G56" s="131">
        <f t="shared" si="13"/>
        <v>1.09375</v>
      </c>
      <c r="H56" s="100">
        <f t="shared" si="14"/>
        <v>1.375</v>
      </c>
      <c r="I56" s="34">
        <f t="shared" si="15"/>
        <v>-0.366363525390625</v>
      </c>
      <c r="J56" s="34">
        <f t="shared" si="16"/>
        <v>0.39319679141044617</v>
      </c>
      <c r="K56" s="91">
        <f t="shared" si="17"/>
        <v>0.25</v>
      </c>
    </row>
    <row r="57" spans="1:12" x14ac:dyDescent="0.2">
      <c r="C57" s="17">
        <v>3</v>
      </c>
      <c r="D57" s="91">
        <f t="shared" si="18"/>
        <v>1.375</v>
      </c>
      <c r="E57" s="91">
        <f t="shared" si="19"/>
        <v>1.5</v>
      </c>
      <c r="F57" s="131">
        <f t="shared" si="12"/>
        <v>-0.366363525390625</v>
      </c>
      <c r="G57" s="131">
        <f t="shared" si="13"/>
        <v>1.09375</v>
      </c>
      <c r="H57" s="100">
        <f t="shared" si="14"/>
        <v>1.4375</v>
      </c>
      <c r="I57" s="34">
        <f t="shared" si="15"/>
        <v>0.25536251068115234</v>
      </c>
      <c r="J57" s="34">
        <f t="shared" si="16"/>
        <v>-9.3555509665748104E-2</v>
      </c>
      <c r="K57" s="91">
        <f t="shared" si="17"/>
        <v>0.125</v>
      </c>
    </row>
    <row r="58" spans="1:12" ht="16" thickBot="1" x14ac:dyDescent="0.25">
      <c r="C58" s="17">
        <v>4</v>
      </c>
      <c r="D58" s="91">
        <f t="shared" si="18"/>
        <v>1.375</v>
      </c>
      <c r="E58" s="91">
        <f t="shared" si="19"/>
        <v>1.4375</v>
      </c>
      <c r="F58" s="131">
        <f t="shared" si="12"/>
        <v>-0.366363525390625</v>
      </c>
      <c r="G58" s="131">
        <f t="shared" si="13"/>
        <v>0.25536251068115234</v>
      </c>
      <c r="H58" s="100">
        <f t="shared" si="14"/>
        <v>1.40625</v>
      </c>
      <c r="I58" s="34">
        <f t="shared" si="15"/>
        <v>-8.0711454153060913E-2</v>
      </c>
      <c r="J58" s="34">
        <f t="shared" si="16"/>
        <v>2.9569732882919197E-2</v>
      </c>
      <c r="K58" s="91">
        <f t="shared" si="17"/>
        <v>6.25E-2</v>
      </c>
    </row>
    <row r="59" spans="1:12" ht="16" thickBot="1" x14ac:dyDescent="0.25">
      <c r="A59" s="36" t="s">
        <v>66</v>
      </c>
      <c r="B59" s="108"/>
      <c r="C59" s="107">
        <v>5</v>
      </c>
      <c r="D59" s="91">
        <f t="shared" si="18"/>
        <v>1.40625</v>
      </c>
      <c r="E59" s="91">
        <f t="shared" si="19"/>
        <v>1.4375</v>
      </c>
      <c r="F59" s="131">
        <f t="shared" si="12"/>
        <v>-8.0711454153060913E-2</v>
      </c>
      <c r="G59" s="131">
        <f t="shared" si="13"/>
        <v>0.25536251068115234</v>
      </c>
      <c r="H59" s="100">
        <f t="shared" si="14"/>
        <v>1.421875</v>
      </c>
      <c r="I59" s="34">
        <f t="shared" si="15"/>
        <v>8.0795208923518658E-2</v>
      </c>
      <c r="J59" s="34">
        <f t="shared" si="16"/>
        <v>-6.5210988008175541E-3</v>
      </c>
      <c r="K59" s="91">
        <f t="shared" si="17"/>
        <v>3.125E-2</v>
      </c>
    </row>
    <row r="60" spans="1:12" ht="16" thickBot="1" x14ac:dyDescent="0.25">
      <c r="A60" s="109" t="s">
        <v>4</v>
      </c>
      <c r="B60" s="110" t="s">
        <v>24</v>
      </c>
      <c r="C60" s="107">
        <v>6</v>
      </c>
      <c r="D60" s="91">
        <f t="shared" si="18"/>
        <v>1.40625</v>
      </c>
      <c r="E60" s="91">
        <f t="shared" si="19"/>
        <v>1.421875</v>
      </c>
      <c r="F60" s="131">
        <f t="shared" si="12"/>
        <v>-8.0711454153060913E-2</v>
      </c>
      <c r="G60" s="131">
        <f t="shared" si="13"/>
        <v>8.0795208923518658E-2</v>
      </c>
      <c r="H60" s="100">
        <f t="shared" si="14"/>
        <v>1.4140625</v>
      </c>
      <c r="I60" s="34">
        <f t="shared" si="15"/>
        <v>-1.5618604084011167E-3</v>
      </c>
      <c r="J60" s="34">
        <f t="shared" si="16"/>
        <v>1.2606002474614773E-4</v>
      </c>
      <c r="K60" s="91">
        <f t="shared" si="17"/>
        <v>1.5625E-2</v>
      </c>
    </row>
    <row r="61" spans="1:12" ht="16" thickBot="1" x14ac:dyDescent="0.25">
      <c r="A61" s="83">
        <v>-1.414213545817933</v>
      </c>
      <c r="B61" s="13">
        <f>A61^5-2*A61^2-4*A61+4</f>
        <v>3.5853272262187375E-7</v>
      </c>
      <c r="C61" s="107">
        <v>7</v>
      </c>
      <c r="D61" s="91">
        <f t="shared" si="18"/>
        <v>1.4140625</v>
      </c>
      <c r="E61" s="91">
        <f t="shared" si="19"/>
        <v>1.421875</v>
      </c>
      <c r="F61" s="131">
        <f t="shared" si="12"/>
        <v>-1.5618604084011167E-3</v>
      </c>
      <c r="G61" s="131">
        <f t="shared" si="13"/>
        <v>8.0795208923518658E-2</v>
      </c>
      <c r="H61" s="100">
        <f t="shared" si="14"/>
        <v>1.41796875</v>
      </c>
      <c r="I61" s="34">
        <f t="shared" si="15"/>
        <v>3.9212159342241648E-2</v>
      </c>
      <c r="J61" s="34">
        <f t="shared" si="16"/>
        <v>-6.1243919204563211E-5</v>
      </c>
      <c r="K61" s="91">
        <f t="shared" si="17"/>
        <v>7.8125E-3</v>
      </c>
    </row>
    <row r="62" spans="1:12" x14ac:dyDescent="0.2">
      <c r="A62" t="s">
        <v>62</v>
      </c>
      <c r="C62" s="17">
        <v>8</v>
      </c>
      <c r="D62" s="91">
        <f t="shared" si="18"/>
        <v>1.4140625</v>
      </c>
      <c r="E62" s="91">
        <f t="shared" si="19"/>
        <v>1.41796875</v>
      </c>
      <c r="F62" s="131">
        <f t="shared" si="12"/>
        <v>-1.5618604084011167E-3</v>
      </c>
      <c r="G62" s="131">
        <f t="shared" si="13"/>
        <v>3.9212159342241648E-2</v>
      </c>
      <c r="H62" s="100">
        <f t="shared" si="14"/>
        <v>1.416015625</v>
      </c>
      <c r="I62" s="34">
        <f t="shared" si="15"/>
        <v>1.8724469841032487E-2</v>
      </c>
      <c r="J62" s="34">
        <f t="shared" si="16"/>
        <v>-2.9245008113009395E-5</v>
      </c>
      <c r="K62" s="91">
        <f t="shared" si="17"/>
        <v>3.90625E-3</v>
      </c>
    </row>
    <row r="63" spans="1:12" x14ac:dyDescent="0.2">
      <c r="C63" s="17">
        <v>9</v>
      </c>
      <c r="D63" s="91">
        <f t="shared" si="18"/>
        <v>1.4140625</v>
      </c>
      <c r="E63" s="91">
        <f t="shared" si="19"/>
        <v>1.416015625</v>
      </c>
      <c r="F63" s="131">
        <f t="shared" si="12"/>
        <v>-1.5618604084011167E-3</v>
      </c>
      <c r="G63" s="131">
        <f t="shared" si="13"/>
        <v>1.8724469841032487E-2</v>
      </c>
      <c r="H63" s="100">
        <f t="shared" si="14"/>
        <v>1.4150390625</v>
      </c>
      <c r="I63" s="34">
        <f t="shared" si="15"/>
        <v>8.5561908123930053E-3</v>
      </c>
      <c r="J63" s="34">
        <f t="shared" si="16"/>
        <v>-1.3363575676602022E-5</v>
      </c>
      <c r="K63" s="91">
        <f t="shared" si="17"/>
        <v>1.953125E-3</v>
      </c>
    </row>
    <row r="64" spans="1:12" x14ac:dyDescent="0.2">
      <c r="C64" s="17">
        <v>10</v>
      </c>
      <c r="D64" s="91">
        <f t="shared" si="18"/>
        <v>1.4140625</v>
      </c>
      <c r="E64" s="91">
        <f t="shared" si="19"/>
        <v>1.4150390625</v>
      </c>
      <c r="F64" s="131">
        <f t="shared" si="12"/>
        <v>-1.5618604084011167E-3</v>
      </c>
      <c r="G64" s="131">
        <f t="shared" si="13"/>
        <v>8.5561908123930053E-3</v>
      </c>
      <c r="H64" s="101">
        <f t="shared" si="14"/>
        <v>1.41455078125</v>
      </c>
      <c r="I64" s="34">
        <f t="shared" si="15"/>
        <v>3.4908937178856903E-3</v>
      </c>
      <c r="J64" s="34">
        <f t="shared" si="16"/>
        <v>-5.4522886879018373E-6</v>
      </c>
      <c r="K64" s="91">
        <f t="shared" si="17"/>
        <v>9.765625E-4</v>
      </c>
      <c r="L64" s="90" t="s">
        <v>51</v>
      </c>
    </row>
    <row r="65" spans="1:11" x14ac:dyDescent="0.2">
      <c r="D65" s="38"/>
      <c r="E65" s="39"/>
      <c r="F65" s="155"/>
      <c r="G65" s="156"/>
      <c r="H65" s="102" t="s">
        <v>55</v>
      </c>
      <c r="I65" s="21"/>
      <c r="J65" s="98"/>
      <c r="K65" s="99"/>
    </row>
    <row r="66" spans="1:11" ht="16" thickBot="1" x14ac:dyDescent="0.25">
      <c r="B66" t="s">
        <v>8</v>
      </c>
      <c r="D66" s="7"/>
      <c r="E66" s="7"/>
      <c r="F66" s="150"/>
      <c r="G66" s="150"/>
      <c r="I66" s="68"/>
      <c r="J66" s="68"/>
      <c r="K66" s="70"/>
    </row>
    <row r="67" spans="1:11" ht="16" thickBot="1" x14ac:dyDescent="0.25">
      <c r="A67" s="36" t="s">
        <v>8</v>
      </c>
      <c r="B67" s="37"/>
      <c r="D67" s="93" t="s">
        <v>16</v>
      </c>
      <c r="E67" s="93" t="s">
        <v>17</v>
      </c>
      <c r="F67" s="154" t="s">
        <v>18</v>
      </c>
      <c r="G67" s="154" t="s">
        <v>19</v>
      </c>
      <c r="H67" s="17" t="s">
        <v>20</v>
      </c>
      <c r="I67" s="17" t="s">
        <v>23</v>
      </c>
      <c r="J67" s="17" t="s">
        <v>22</v>
      </c>
      <c r="K67" s="17" t="s">
        <v>21</v>
      </c>
    </row>
    <row r="68" spans="1:11" x14ac:dyDescent="0.2">
      <c r="A68" s="23" t="s">
        <v>4</v>
      </c>
      <c r="B68" s="24" t="s">
        <v>5</v>
      </c>
      <c r="C68" s="92">
        <v>0</v>
      </c>
      <c r="D68" s="132">
        <f>C20</f>
        <v>-2</v>
      </c>
      <c r="E68" s="132">
        <f>D20</f>
        <v>-1</v>
      </c>
      <c r="F68" s="137">
        <f>D68^5-2*D68^2-4*D68+4</f>
        <v>-28</v>
      </c>
      <c r="G68" s="136">
        <f>E68^5-2*E68^2-4*E68+4</f>
        <v>5</v>
      </c>
      <c r="H68" s="94">
        <f>(D68+E68)/2</f>
        <v>-1.5</v>
      </c>
      <c r="I68" s="134">
        <f>H68^5-2*H68^2-4*H68+4</f>
        <v>-2.09375</v>
      </c>
      <c r="J68" s="135">
        <f>F68*I68</f>
        <v>58.625</v>
      </c>
      <c r="K68" s="135">
        <f>E68-D68</f>
        <v>1</v>
      </c>
    </row>
    <row r="69" spans="1:11" ht="16" thickBot="1" x14ac:dyDescent="0.25">
      <c r="A69" s="42">
        <v>-1.414213545817933</v>
      </c>
      <c r="B69" s="26">
        <f>A69^5-2*A69^2-4*A69+4</f>
        <v>3.5853272262187375E-7</v>
      </c>
      <c r="C69" s="17">
        <v>1</v>
      </c>
      <c r="D69" s="133">
        <f>IF(J68&gt;0,H68,D68)</f>
        <v>-1.5</v>
      </c>
      <c r="E69" s="133">
        <f>IF(J68&gt;0,E68,H68)</f>
        <v>-1</v>
      </c>
      <c r="F69" s="131">
        <f t="shared" ref="F69:F78" si="20">D69^5-2*D69^2-4*D69+4</f>
        <v>-2.09375</v>
      </c>
      <c r="G69" s="131">
        <f t="shared" ref="G69:G78" si="21">E69^5-2*E69^2-4*E69+4</f>
        <v>5</v>
      </c>
      <c r="H69" s="100">
        <f t="shared" ref="H69:H78" si="22">(D69+E69)/2</f>
        <v>-1.25</v>
      </c>
      <c r="I69" s="130">
        <f t="shared" ref="I69:I78" si="23">H69^5-2*H69^2-4*H69+4</f>
        <v>2.8232421875</v>
      </c>
      <c r="J69" s="130">
        <f t="shared" ref="J69:J78" si="24">F69*I69</f>
        <v>-5.911163330078125</v>
      </c>
      <c r="K69" s="130">
        <f t="shared" ref="K69:K78" si="25">E69-D69</f>
        <v>0.5</v>
      </c>
    </row>
    <row r="70" spans="1:11" x14ac:dyDescent="0.2">
      <c r="A70" s="31"/>
      <c r="B70" s="41">
        <v>0</v>
      </c>
      <c r="C70" s="17">
        <v>2</v>
      </c>
      <c r="D70" s="133">
        <f t="shared" ref="D70:D78" si="26">IF(J69&gt;0,H69,D69)</f>
        <v>-1.5</v>
      </c>
      <c r="E70" s="133">
        <f t="shared" ref="E70:E78" si="27">IF(J69&gt;0,E69,H69)</f>
        <v>-1.25</v>
      </c>
      <c r="F70" s="131">
        <f t="shared" si="20"/>
        <v>-2.09375</v>
      </c>
      <c r="G70" s="131">
        <f t="shared" si="21"/>
        <v>2.8232421875</v>
      </c>
      <c r="H70" s="100">
        <f t="shared" si="22"/>
        <v>-1.375</v>
      </c>
      <c r="I70" s="130">
        <f t="shared" si="23"/>
        <v>0.803863525390625</v>
      </c>
      <c r="J70" s="130">
        <f t="shared" si="24"/>
        <v>-1.6830892562866211</v>
      </c>
      <c r="K70" s="130">
        <f t="shared" si="25"/>
        <v>0.25</v>
      </c>
    </row>
    <row r="71" spans="1:11" x14ac:dyDescent="0.2">
      <c r="C71" s="17">
        <v>3</v>
      </c>
      <c r="D71" s="133">
        <f t="shared" si="26"/>
        <v>-1.5</v>
      </c>
      <c r="E71" s="133">
        <f t="shared" si="27"/>
        <v>-1.375</v>
      </c>
      <c r="F71" s="131">
        <f t="shared" si="20"/>
        <v>-2.09375</v>
      </c>
      <c r="G71" s="131">
        <f t="shared" si="21"/>
        <v>0.803863525390625</v>
      </c>
      <c r="H71" s="100">
        <f t="shared" si="22"/>
        <v>-1.4375</v>
      </c>
      <c r="I71" s="130">
        <f t="shared" si="23"/>
        <v>-0.52098751068115234</v>
      </c>
      <c r="J71" s="130">
        <f t="shared" si="24"/>
        <v>1.0908176004886627</v>
      </c>
      <c r="K71" s="130">
        <f t="shared" si="25"/>
        <v>0.125</v>
      </c>
    </row>
    <row r="72" spans="1:11" x14ac:dyDescent="0.2">
      <c r="C72" s="17">
        <v>4</v>
      </c>
      <c r="D72" s="133">
        <f t="shared" si="26"/>
        <v>-1.4375</v>
      </c>
      <c r="E72" s="133">
        <f t="shared" si="27"/>
        <v>-1.375</v>
      </c>
      <c r="F72" s="131">
        <f t="shared" si="20"/>
        <v>-0.52098751068115234</v>
      </c>
      <c r="G72" s="131">
        <f t="shared" si="21"/>
        <v>0.803863525390625</v>
      </c>
      <c r="H72" s="100">
        <f t="shared" si="22"/>
        <v>-1.40625</v>
      </c>
      <c r="I72" s="130">
        <f t="shared" si="23"/>
        <v>0.17055520415306091</v>
      </c>
      <c r="J72" s="130">
        <f t="shared" si="24"/>
        <v>-8.8857131245418941E-2</v>
      </c>
      <c r="K72" s="130">
        <f t="shared" si="25"/>
        <v>6.25E-2</v>
      </c>
    </row>
    <row r="73" spans="1:11" x14ac:dyDescent="0.2">
      <c r="C73" s="107">
        <v>5</v>
      </c>
      <c r="D73" s="133">
        <f t="shared" si="26"/>
        <v>-1.4375</v>
      </c>
      <c r="E73" s="133">
        <f t="shared" si="27"/>
        <v>-1.40625</v>
      </c>
      <c r="F73" s="131">
        <f t="shared" si="20"/>
        <v>-0.52098751068115234</v>
      </c>
      <c r="G73" s="131">
        <f t="shared" si="21"/>
        <v>0.17055520415306091</v>
      </c>
      <c r="H73" s="100">
        <f t="shared" si="22"/>
        <v>-1.421875</v>
      </c>
      <c r="I73" s="130">
        <f t="shared" si="23"/>
        <v>-0.16770927142351866</v>
      </c>
      <c r="J73" s="130">
        <f t="shared" si="24"/>
        <v>8.7374435837088704E-2</v>
      </c>
      <c r="K73" s="130">
        <f t="shared" si="25"/>
        <v>3.125E-2</v>
      </c>
    </row>
    <row r="74" spans="1:11" x14ac:dyDescent="0.2">
      <c r="C74" s="107">
        <v>6</v>
      </c>
      <c r="D74" s="133">
        <f t="shared" si="26"/>
        <v>-1.421875</v>
      </c>
      <c r="E74" s="133">
        <f t="shared" si="27"/>
        <v>-1.40625</v>
      </c>
      <c r="F74" s="131">
        <f t="shared" si="20"/>
        <v>-0.16770927142351866</v>
      </c>
      <c r="G74" s="131">
        <f t="shared" si="21"/>
        <v>0.17055520415306091</v>
      </c>
      <c r="H74" s="100">
        <f t="shared" si="22"/>
        <v>-1.4140625</v>
      </c>
      <c r="I74" s="130">
        <f t="shared" si="23"/>
        <v>3.2708447834011167E-3</v>
      </c>
      <c r="J74" s="130">
        <f t="shared" si="24"/>
        <v>-5.4855099556361795E-4</v>
      </c>
      <c r="K74" s="130">
        <f t="shared" si="25"/>
        <v>1.5625E-2</v>
      </c>
    </row>
    <row r="75" spans="1:11" x14ac:dyDescent="0.2">
      <c r="C75" s="107">
        <v>7</v>
      </c>
      <c r="D75" s="133">
        <f t="shared" si="26"/>
        <v>-1.421875</v>
      </c>
      <c r="E75" s="133">
        <f t="shared" si="27"/>
        <v>-1.4140625</v>
      </c>
      <c r="F75" s="131">
        <f t="shared" si="20"/>
        <v>-0.16770927142351866</v>
      </c>
      <c r="G75" s="131">
        <f t="shared" si="21"/>
        <v>3.2708447834011167E-3</v>
      </c>
      <c r="H75" s="100">
        <f t="shared" si="22"/>
        <v>-1.41796875</v>
      </c>
      <c r="I75" s="130">
        <f t="shared" si="23"/>
        <v>-8.1753663248491648E-2</v>
      </c>
      <c r="J75" s="130">
        <f t="shared" si="24"/>
        <v>1.3710847299608227E-2</v>
      </c>
      <c r="K75" s="130">
        <f t="shared" si="25"/>
        <v>7.8125E-3</v>
      </c>
    </row>
    <row r="76" spans="1:11" x14ac:dyDescent="0.2">
      <c r="C76" s="17">
        <v>8</v>
      </c>
      <c r="D76" s="133">
        <f t="shared" si="26"/>
        <v>-1.41796875</v>
      </c>
      <c r="E76" s="133">
        <f t="shared" si="27"/>
        <v>-1.4140625</v>
      </c>
      <c r="F76" s="131">
        <f t="shared" si="20"/>
        <v>-8.1753663248491648E-2</v>
      </c>
      <c r="G76" s="131">
        <f t="shared" si="21"/>
        <v>3.2708447834011167E-3</v>
      </c>
      <c r="H76" s="100">
        <f t="shared" si="22"/>
        <v>-1.416015625</v>
      </c>
      <c r="I76" s="130">
        <f t="shared" si="23"/>
        <v>-3.9125470817594987E-2</v>
      </c>
      <c r="J76" s="130">
        <f t="shared" si="24"/>
        <v>3.1986505656603479E-3</v>
      </c>
      <c r="K76" s="130">
        <f t="shared" si="25"/>
        <v>3.90625E-3</v>
      </c>
    </row>
    <row r="77" spans="1:11" x14ac:dyDescent="0.2">
      <c r="C77" s="17">
        <v>9</v>
      </c>
      <c r="D77" s="133">
        <f t="shared" si="26"/>
        <v>-1.416015625</v>
      </c>
      <c r="E77" s="133">
        <f t="shared" si="27"/>
        <v>-1.4140625</v>
      </c>
      <c r="F77" s="131">
        <f t="shared" si="20"/>
        <v>-3.9125470817594987E-2</v>
      </c>
      <c r="G77" s="131">
        <f t="shared" si="21"/>
        <v>3.2708447834011167E-3</v>
      </c>
      <c r="H77" s="100">
        <f t="shared" si="22"/>
        <v>-1.4150390625</v>
      </c>
      <c r="I77" s="130">
        <f t="shared" si="23"/>
        <v>-1.7898384415907742E-2</v>
      </c>
      <c r="J77" s="130">
        <f t="shared" si="24"/>
        <v>7.0028271714669531E-4</v>
      </c>
      <c r="K77" s="130">
        <f t="shared" si="25"/>
        <v>1.953125E-3</v>
      </c>
    </row>
    <row r="78" spans="1:11" x14ac:dyDescent="0.2">
      <c r="C78" s="17">
        <v>10</v>
      </c>
      <c r="D78" s="133">
        <f t="shared" si="26"/>
        <v>-1.4150390625</v>
      </c>
      <c r="E78" s="133">
        <f t="shared" si="27"/>
        <v>-1.4140625</v>
      </c>
      <c r="F78" s="131">
        <f t="shared" si="20"/>
        <v>-1.7898384415907742E-2</v>
      </c>
      <c r="G78" s="131">
        <f t="shared" si="21"/>
        <v>3.2708447834011167E-3</v>
      </c>
      <c r="H78" s="101">
        <f t="shared" si="22"/>
        <v>-1.41455078125</v>
      </c>
      <c r="I78" s="130">
        <f t="shared" si="23"/>
        <v>-7.3065446578262083E-3</v>
      </c>
      <c r="J78" s="130">
        <f t="shared" si="24"/>
        <v>1.3077534503777057E-4</v>
      </c>
      <c r="K78" s="130">
        <f t="shared" si="25"/>
        <v>9.765625E-4</v>
      </c>
    </row>
    <row r="79" spans="1:11" x14ac:dyDescent="0.2">
      <c r="C79" s="17">
        <v>11</v>
      </c>
      <c r="D79" s="133">
        <f t="shared" ref="D79:D88" si="28">IF(J78&gt;0,H78,D78)</f>
        <v>-1.41455078125</v>
      </c>
      <c r="E79" s="133">
        <f t="shared" ref="E79:E88" si="29">IF(J78&gt;0,E78,H78)</f>
        <v>-1.4140625</v>
      </c>
      <c r="F79" s="131">
        <f t="shared" ref="F79:F88" si="30">D79^5-2*D79^2-4*D79+4</f>
        <v>-7.3065446578262083E-3</v>
      </c>
      <c r="G79" s="131">
        <f t="shared" ref="G79:G88" si="31">E79^5-2*E79^2-4*E79+4</f>
        <v>3.2708447834011167E-3</v>
      </c>
      <c r="H79" s="100">
        <f t="shared" ref="H79:H88" si="32">(D79+E79)/2</f>
        <v>-1.414306640625</v>
      </c>
      <c r="I79" s="130">
        <f t="shared" ref="I79:I88" si="33">H79^5-2*H79^2-4*H79+4</f>
        <v>-2.0160445210617439E-3</v>
      </c>
      <c r="J79" s="130">
        <f t="shared" ref="J79:J88" si="34">F79*I79</f>
        <v>1.4730319325303482E-5</v>
      </c>
      <c r="K79" s="130">
        <f t="shared" ref="K79:K88" si="35">E79-D79</f>
        <v>4.8828125E-4</v>
      </c>
    </row>
    <row r="80" spans="1:11" x14ac:dyDescent="0.2">
      <c r="C80" s="17">
        <v>12</v>
      </c>
      <c r="D80" s="133">
        <f t="shared" si="28"/>
        <v>-1.414306640625</v>
      </c>
      <c r="E80" s="133">
        <f t="shared" si="29"/>
        <v>-1.4140625</v>
      </c>
      <c r="F80" s="131">
        <f t="shared" si="30"/>
        <v>-2.0160445210617439E-3</v>
      </c>
      <c r="G80" s="131">
        <f t="shared" si="31"/>
        <v>3.2708447834011167E-3</v>
      </c>
      <c r="H80" s="101">
        <f t="shared" si="32"/>
        <v>-1.4141845703125</v>
      </c>
      <c r="I80" s="130">
        <f t="shared" si="33"/>
        <v>6.2785137605914088E-4</v>
      </c>
      <c r="J80" s="130">
        <f t="shared" si="34"/>
        <v>-1.2657763267451075E-6</v>
      </c>
      <c r="K80" s="130">
        <f t="shared" si="35"/>
        <v>2.44140625E-4</v>
      </c>
    </row>
    <row r="81" spans="3:11" x14ac:dyDescent="0.2">
      <c r="C81" s="17">
        <v>13</v>
      </c>
      <c r="D81" s="133">
        <f t="shared" si="28"/>
        <v>-1.414306640625</v>
      </c>
      <c r="E81" s="133">
        <f t="shared" si="29"/>
        <v>-1.4141845703125</v>
      </c>
      <c r="F81" s="131">
        <f t="shared" si="30"/>
        <v>-2.0160445210617439E-3</v>
      </c>
      <c r="G81" s="131">
        <f t="shared" si="31"/>
        <v>6.2785137605914088E-4</v>
      </c>
      <c r="H81" s="100">
        <f t="shared" si="32"/>
        <v>-1.41424560546875</v>
      </c>
      <c r="I81" s="130">
        <f t="shared" si="33"/>
        <v>-6.9398374763807169E-4</v>
      </c>
      <c r="J81" s="130">
        <f t="shared" si="34"/>
        <v>1.3991021321316304E-6</v>
      </c>
      <c r="K81" s="130">
        <f t="shared" si="35"/>
        <v>1.220703125E-4</v>
      </c>
    </row>
    <row r="82" spans="3:11" x14ac:dyDescent="0.2">
      <c r="C82" s="17">
        <v>14</v>
      </c>
      <c r="D82" s="133">
        <f t="shared" si="28"/>
        <v>-1.41424560546875</v>
      </c>
      <c r="E82" s="133">
        <f t="shared" si="29"/>
        <v>-1.4141845703125</v>
      </c>
      <c r="F82" s="131">
        <f t="shared" si="30"/>
        <v>-6.9398374763807169E-4</v>
      </c>
      <c r="G82" s="131">
        <f t="shared" si="31"/>
        <v>6.2785137605914088E-4</v>
      </c>
      <c r="H82" s="101">
        <f t="shared" si="32"/>
        <v>-1.414215087890625</v>
      </c>
      <c r="I82" s="130">
        <f t="shared" si="33"/>
        <v>-3.3037981278738471E-5</v>
      </c>
      <c r="J82" s="130">
        <f t="shared" si="34"/>
        <v>2.2927822062215375E-8</v>
      </c>
      <c r="K82" s="130">
        <f t="shared" si="35"/>
        <v>6.103515625E-5</v>
      </c>
    </row>
    <row r="83" spans="3:11" x14ac:dyDescent="0.2">
      <c r="C83" s="17">
        <v>15</v>
      </c>
      <c r="D83" s="133">
        <f t="shared" si="28"/>
        <v>-1.414215087890625</v>
      </c>
      <c r="E83" s="133">
        <f t="shared" si="29"/>
        <v>-1.4141845703125</v>
      </c>
      <c r="F83" s="131">
        <f t="shared" si="30"/>
        <v>-3.3037981278738471E-5</v>
      </c>
      <c r="G83" s="131">
        <f t="shared" si="31"/>
        <v>6.2785137605914088E-4</v>
      </c>
      <c r="H83" s="100">
        <f t="shared" si="32"/>
        <v>-1.4141998291015625</v>
      </c>
      <c r="I83" s="130">
        <f t="shared" si="33"/>
        <v>2.9741374830294376E-4</v>
      </c>
      <c r="J83" s="130">
        <f t="shared" si="34"/>
        <v>-9.825949848472091E-9</v>
      </c>
      <c r="K83" s="130">
        <f t="shared" si="35"/>
        <v>3.0517578125E-5</v>
      </c>
    </row>
    <row r="84" spans="3:11" x14ac:dyDescent="0.2">
      <c r="C84" s="17">
        <v>16</v>
      </c>
      <c r="D84" s="133">
        <f t="shared" si="28"/>
        <v>-1.414215087890625</v>
      </c>
      <c r="E84" s="133">
        <f t="shared" si="29"/>
        <v>-1.4141998291015625</v>
      </c>
      <c r="F84" s="131">
        <f t="shared" si="30"/>
        <v>-3.3037981278738471E-5</v>
      </c>
      <c r="G84" s="131">
        <f t="shared" si="31"/>
        <v>2.9741374830294376E-4</v>
      </c>
      <c r="H84" s="101">
        <f t="shared" si="32"/>
        <v>-1.4142074584960938</v>
      </c>
      <c r="I84" s="130">
        <f t="shared" si="33"/>
        <v>1.3218964626915408E-4</v>
      </c>
      <c r="J84" s="130">
        <f t="shared" si="34"/>
        <v>-4.3672790586833731E-9</v>
      </c>
      <c r="K84" s="130">
        <f t="shared" si="35"/>
        <v>1.52587890625E-5</v>
      </c>
    </row>
    <row r="85" spans="3:11" x14ac:dyDescent="0.2">
      <c r="C85" s="17">
        <v>17</v>
      </c>
      <c r="D85" s="133">
        <f t="shared" si="28"/>
        <v>-1.414215087890625</v>
      </c>
      <c r="E85" s="133">
        <f t="shared" si="29"/>
        <v>-1.4142074584960938</v>
      </c>
      <c r="F85" s="131">
        <f t="shared" si="30"/>
        <v>-3.3037981278738471E-5</v>
      </c>
      <c r="G85" s="131">
        <f t="shared" si="31"/>
        <v>1.3218964626915408E-4</v>
      </c>
      <c r="H85" s="100">
        <f t="shared" si="32"/>
        <v>-1.4142112731933594</v>
      </c>
      <c r="I85" s="130">
        <f t="shared" si="33"/>
        <v>4.9576273188023379E-5</v>
      </c>
      <c r="J85" s="130">
        <f t="shared" si="34"/>
        <v>-1.6378999854555403E-9</v>
      </c>
      <c r="K85" s="130">
        <f t="shared" si="35"/>
        <v>7.62939453125E-6</v>
      </c>
    </row>
    <row r="86" spans="3:11" x14ac:dyDescent="0.2">
      <c r="C86" s="17">
        <v>18</v>
      </c>
      <c r="D86" s="133">
        <f t="shared" si="28"/>
        <v>-1.414215087890625</v>
      </c>
      <c r="E86" s="133">
        <f t="shared" si="29"/>
        <v>-1.4142112731933594</v>
      </c>
      <c r="F86" s="131">
        <f t="shared" si="30"/>
        <v>-3.3037981278738471E-5</v>
      </c>
      <c r="G86" s="131">
        <f t="shared" si="31"/>
        <v>4.9576273188023379E-5</v>
      </c>
      <c r="H86" s="101">
        <f t="shared" si="32"/>
        <v>-1.4142131805419922</v>
      </c>
      <c r="I86" s="130">
        <f t="shared" si="33"/>
        <v>8.2692561278463472E-6</v>
      </c>
      <c r="J86" s="130">
        <f t="shared" si="34"/>
        <v>-2.7319952914088099E-10</v>
      </c>
      <c r="K86" s="130">
        <f t="shared" si="35"/>
        <v>3.814697265625E-6</v>
      </c>
    </row>
    <row r="87" spans="3:11" x14ac:dyDescent="0.2">
      <c r="C87" s="17">
        <v>19</v>
      </c>
      <c r="D87" s="133">
        <f t="shared" si="28"/>
        <v>-1.414215087890625</v>
      </c>
      <c r="E87" s="133">
        <f t="shared" si="29"/>
        <v>-1.4142131805419922</v>
      </c>
      <c r="F87" s="131">
        <f t="shared" si="30"/>
        <v>-3.3037981278738471E-5</v>
      </c>
      <c r="G87" s="131">
        <f t="shared" si="31"/>
        <v>8.2692561278463472E-6</v>
      </c>
      <c r="H87" s="100">
        <f t="shared" si="32"/>
        <v>-1.4142141342163086</v>
      </c>
      <c r="I87" s="130">
        <f t="shared" si="33"/>
        <v>-1.2384335033033267E-5</v>
      </c>
      <c r="J87" s="130">
        <f t="shared" si="34"/>
        <v>4.0915342897097807E-10</v>
      </c>
      <c r="K87" s="130">
        <f t="shared" si="35"/>
        <v>1.9073486328125E-6</v>
      </c>
    </row>
    <row r="88" spans="3:11" x14ac:dyDescent="0.2">
      <c r="C88" s="17">
        <v>20</v>
      </c>
      <c r="D88" s="133">
        <f t="shared" si="28"/>
        <v>-1.4142141342163086</v>
      </c>
      <c r="E88" s="133">
        <f t="shared" si="29"/>
        <v>-1.4142131805419922</v>
      </c>
      <c r="F88" s="131">
        <f t="shared" si="30"/>
        <v>-1.2384335033033267E-5</v>
      </c>
      <c r="G88" s="131">
        <f t="shared" si="31"/>
        <v>8.2692561278463472E-6</v>
      </c>
      <c r="H88" s="101">
        <f t="shared" si="32"/>
        <v>-1.4142136573791504</v>
      </c>
      <c r="I88" s="130">
        <f t="shared" si="33"/>
        <v>-2.0575325656579935E-6</v>
      </c>
      <c r="J88" s="130">
        <f t="shared" si="34"/>
        <v>2.5481172634485108E-11</v>
      </c>
      <c r="K88" s="130">
        <f t="shared" si="35"/>
        <v>9.5367431640625E-7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Solver</vt:lpstr>
      <vt:lpstr>Метод Ньютона</vt:lpstr>
      <vt:lpstr>Bisection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Aleksei Maloshkin</cp:lastModifiedBy>
  <dcterms:created xsi:type="dcterms:W3CDTF">2023-02-16T12:59:21Z</dcterms:created>
  <dcterms:modified xsi:type="dcterms:W3CDTF">2023-02-17T14:56:22Z</dcterms:modified>
</cp:coreProperties>
</file>