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rgmalmail.ru/Desktop/"/>
    </mc:Choice>
  </mc:AlternateContent>
  <xr:revisionPtr revIDLastSave="0" documentId="13_ncr:1_{EC6955A7-00F1-9049-A751-9699F2CE9019}" xr6:coauthVersionLast="47" xr6:coauthVersionMax="47" xr10:uidLastSave="{00000000-0000-0000-0000-000000000000}"/>
  <bookViews>
    <workbookView xWindow="16960" yWindow="500" windowWidth="11840" windowHeight="15520" activeTab="1" xr2:uid="{6EA08731-A96D-4886-AA6A-C19A60956F85}"/>
  </bookViews>
  <sheets>
    <sheet name="Solver" sheetId="1" r:id="rId1"/>
    <sheet name="Bisection" sheetId="2" r:id="rId2"/>
  </sheets>
  <definedNames>
    <definedName name="solver_adj" localSheetId="0" hidden="1">Solver!$D$29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Solver!$E$29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1" i="1" l="1"/>
  <c r="B61" i="2" l="1"/>
  <c r="E70" i="2"/>
  <c r="D70" i="2"/>
  <c r="B73" i="2"/>
  <c r="M35" i="2"/>
  <c r="E22" i="1"/>
  <c r="E23" i="1"/>
  <c r="K70" i="2" l="1"/>
  <c r="H70" i="2"/>
  <c r="I70" i="2" s="1"/>
  <c r="F70" i="2"/>
  <c r="J70" i="2" s="1"/>
  <c r="G70" i="2"/>
  <c r="E54" i="2"/>
  <c r="D54" i="2"/>
  <c r="M46" i="2"/>
  <c r="E35" i="2"/>
  <c r="G35" i="2" s="1"/>
  <c r="D35" i="2"/>
  <c r="B41" i="2"/>
  <c r="B22" i="1"/>
  <c r="B23" i="1"/>
  <c r="B35" i="1"/>
  <c r="E29" i="1"/>
  <c r="B29" i="1"/>
  <c r="E21" i="1"/>
  <c r="D3" i="1"/>
  <c r="H2" i="1"/>
  <c r="C4" i="1" s="1"/>
  <c r="C5" i="1" s="1"/>
  <c r="D5" i="1" s="1"/>
  <c r="E71" i="2" l="1"/>
  <c r="D71" i="2"/>
  <c r="H54" i="2"/>
  <c r="I54" i="2" s="1"/>
  <c r="K54" i="2"/>
  <c r="F54" i="2"/>
  <c r="G54" i="2"/>
  <c r="K35" i="2"/>
  <c r="F35" i="2"/>
  <c r="H35" i="2"/>
  <c r="I35" i="2" s="1"/>
  <c r="D4" i="1"/>
  <c r="C6" i="1"/>
  <c r="D6" i="1" s="1"/>
  <c r="F71" i="2" l="1"/>
  <c r="H71" i="2"/>
  <c r="I71" i="2" s="1"/>
  <c r="K71" i="2"/>
  <c r="G71" i="2"/>
  <c r="J54" i="2"/>
  <c r="E55" i="2" s="1"/>
  <c r="J35" i="2"/>
  <c r="D36" i="2" s="1"/>
  <c r="C7" i="1"/>
  <c r="D7" i="1" s="1"/>
  <c r="F36" i="2" l="1"/>
  <c r="J71" i="2"/>
  <c r="D72" i="2" s="1"/>
  <c r="E72" i="2"/>
  <c r="D55" i="2"/>
  <c r="H55" i="2" s="1"/>
  <c r="I55" i="2" s="1"/>
  <c r="G55" i="2"/>
  <c r="E36" i="2"/>
  <c r="H36" i="2" s="1"/>
  <c r="I36" i="2" s="1"/>
  <c r="J36" i="2" s="1"/>
  <c r="C8" i="1"/>
  <c r="D8" i="1" s="1"/>
  <c r="K36" i="2" l="1"/>
  <c r="G36" i="2"/>
  <c r="K55" i="2"/>
  <c r="K72" i="2"/>
  <c r="G72" i="2"/>
  <c r="F72" i="2"/>
  <c r="H72" i="2"/>
  <c r="I72" i="2" s="1"/>
  <c r="F55" i="2"/>
  <c r="J55" i="2" s="1"/>
  <c r="E56" i="2" s="1"/>
  <c r="C9" i="1"/>
  <c r="D9" i="1" s="1"/>
  <c r="J72" i="2" l="1"/>
  <c r="D56" i="2"/>
  <c r="F56" i="2" s="1"/>
  <c r="G56" i="2"/>
  <c r="D37" i="2"/>
  <c r="E37" i="2"/>
  <c r="C10" i="1"/>
  <c r="D10" i="1" s="1"/>
  <c r="D73" i="2" l="1"/>
  <c r="E73" i="2"/>
  <c r="H37" i="2"/>
  <c r="I37" i="2" s="1"/>
  <c r="F37" i="2"/>
  <c r="K37" i="2"/>
  <c r="G37" i="2"/>
  <c r="K56" i="2"/>
  <c r="H56" i="2"/>
  <c r="I56" i="2" s="1"/>
  <c r="J56" i="2" s="1"/>
  <c r="C11" i="1"/>
  <c r="D11" i="1" s="1"/>
  <c r="J37" i="2" l="1"/>
  <c r="K73" i="2"/>
  <c r="G73" i="2"/>
  <c r="H73" i="2"/>
  <c r="I73" i="2" s="1"/>
  <c r="F73" i="2"/>
  <c r="D57" i="2"/>
  <c r="E57" i="2"/>
  <c r="D38" i="2"/>
  <c r="C12" i="1"/>
  <c r="D12" i="1" s="1"/>
  <c r="J73" i="2" l="1"/>
  <c r="F38" i="2"/>
  <c r="K57" i="2"/>
  <c r="G57" i="2"/>
  <c r="F57" i="2"/>
  <c r="H57" i="2"/>
  <c r="I57" i="2" s="1"/>
  <c r="E38" i="2"/>
  <c r="C13" i="1"/>
  <c r="D13" i="1" s="1"/>
  <c r="D74" i="2" l="1"/>
  <c r="E74" i="2"/>
  <c r="G38" i="2"/>
  <c r="K38" i="2"/>
  <c r="H38" i="2"/>
  <c r="I38" i="2" s="1"/>
  <c r="J38" i="2" s="1"/>
  <c r="E39" i="2" s="1"/>
  <c r="J57" i="2"/>
  <c r="K74" i="2" l="1"/>
  <c r="G74" i="2"/>
  <c r="F74" i="2"/>
  <c r="H74" i="2"/>
  <c r="I74" i="2" s="1"/>
  <c r="G39" i="2"/>
  <c r="K39" i="2"/>
  <c r="E58" i="2"/>
  <c r="D58" i="2"/>
  <c r="D39" i="2"/>
  <c r="J74" i="2" l="1"/>
  <c r="H39" i="2"/>
  <c r="I39" i="2" s="1"/>
  <c r="F39" i="2"/>
  <c r="F58" i="2"/>
  <c r="H58" i="2"/>
  <c r="I58" i="2" s="1"/>
  <c r="K58" i="2"/>
  <c r="G58" i="2"/>
  <c r="J39" i="2" l="1"/>
  <c r="D75" i="2"/>
  <c r="E75" i="2"/>
  <c r="J58" i="2"/>
  <c r="D40" i="2"/>
  <c r="E40" i="2"/>
  <c r="K75" i="2" l="1"/>
  <c r="G75" i="2"/>
  <c r="F75" i="2"/>
  <c r="H75" i="2"/>
  <c r="I75" i="2" s="1"/>
  <c r="G40" i="2"/>
  <c r="K40" i="2"/>
  <c r="F40" i="2"/>
  <c r="H40" i="2"/>
  <c r="I40" i="2" s="1"/>
  <c r="E59" i="2"/>
  <c r="D59" i="2"/>
  <c r="J75" i="2" l="1"/>
  <c r="J40" i="2"/>
  <c r="F59" i="2"/>
  <c r="H59" i="2"/>
  <c r="I59" i="2" s="1"/>
  <c r="K59" i="2"/>
  <c r="G59" i="2"/>
  <c r="D41" i="2"/>
  <c r="E41" i="2"/>
  <c r="D76" i="2" l="1"/>
  <c r="E76" i="2"/>
  <c r="K41" i="2"/>
  <c r="G41" i="2"/>
  <c r="H41" i="2"/>
  <c r="I41" i="2" s="1"/>
  <c r="F41" i="2"/>
  <c r="J41" i="2" s="1"/>
  <c r="J59" i="2"/>
  <c r="K76" i="2" l="1"/>
  <c r="G76" i="2"/>
  <c r="F76" i="2"/>
  <c r="H76" i="2"/>
  <c r="I76" i="2" s="1"/>
  <c r="E60" i="2"/>
  <c r="D60" i="2"/>
  <c r="J76" i="2" l="1"/>
  <c r="F60" i="2"/>
  <c r="H60" i="2"/>
  <c r="I60" i="2" s="1"/>
  <c r="K60" i="2"/>
  <c r="G60" i="2"/>
  <c r="D42" i="2"/>
  <c r="E42" i="2"/>
  <c r="D77" i="2" l="1"/>
  <c r="E77" i="2"/>
  <c r="G42" i="2"/>
  <c r="K42" i="2"/>
  <c r="F42" i="2"/>
  <c r="H42" i="2"/>
  <c r="I42" i="2" s="1"/>
  <c r="J60" i="2"/>
  <c r="K77" i="2" l="1"/>
  <c r="G77" i="2"/>
  <c r="H77" i="2"/>
  <c r="I77" i="2" s="1"/>
  <c r="F77" i="2"/>
  <c r="J42" i="2"/>
  <c r="E61" i="2"/>
  <c r="D61" i="2"/>
  <c r="J77" i="2" l="1"/>
  <c r="E78" i="2" s="1"/>
  <c r="F61" i="2"/>
  <c r="H61" i="2"/>
  <c r="I61" i="2" s="1"/>
  <c r="K61" i="2"/>
  <c r="G61" i="2"/>
  <c r="E43" i="2"/>
  <c r="D43" i="2"/>
  <c r="D78" i="2" l="1"/>
  <c r="H78" i="2" s="1"/>
  <c r="I78" i="2" s="1"/>
  <c r="F78" i="2"/>
  <c r="K78" i="2"/>
  <c r="G78" i="2"/>
  <c r="H43" i="2"/>
  <c r="I43" i="2" s="1"/>
  <c r="F43" i="2"/>
  <c r="G43" i="2"/>
  <c r="K43" i="2"/>
  <c r="J61" i="2"/>
  <c r="E62" i="2" s="1"/>
  <c r="J78" i="2" l="1"/>
  <c r="D79" i="2" s="1"/>
  <c r="J43" i="2"/>
  <c r="D62" i="2"/>
  <c r="F62" i="2" s="1"/>
  <c r="G62" i="2"/>
  <c r="E79" i="2" l="1"/>
  <c r="K79" i="2" s="1"/>
  <c r="G79" i="2"/>
  <c r="H79" i="2"/>
  <c r="I79" i="2" s="1"/>
  <c r="F79" i="2"/>
  <c r="K62" i="2"/>
  <c r="H62" i="2"/>
  <c r="I62" i="2" s="1"/>
  <c r="J62" i="2" s="1"/>
  <c r="E63" i="2" s="1"/>
  <c r="D44" i="2"/>
  <c r="E44" i="2"/>
  <c r="J79" i="2" l="1"/>
  <c r="D80" i="2" s="1"/>
  <c r="E80" i="2"/>
  <c r="G44" i="2"/>
  <c r="K44" i="2"/>
  <c r="F44" i="2"/>
  <c r="H44" i="2"/>
  <c r="I44" i="2" s="1"/>
  <c r="D63" i="2"/>
  <c r="F63" i="2" s="1"/>
  <c r="G63" i="2"/>
  <c r="K80" i="2" l="1"/>
  <c r="G80" i="2"/>
  <c r="H80" i="2"/>
  <c r="I80" i="2" s="1"/>
  <c r="F80" i="2"/>
  <c r="J80" i="2" s="1"/>
  <c r="J44" i="2"/>
  <c r="K63" i="2"/>
  <c r="H63" i="2"/>
  <c r="I63" i="2" s="1"/>
  <c r="J63" i="2" s="1"/>
  <c r="D81" i="2" l="1"/>
  <c r="E81" i="2"/>
  <c r="E64" i="2"/>
  <c r="D64" i="2"/>
  <c r="E45" i="2"/>
  <c r="D45" i="2"/>
  <c r="G81" i="2" l="1"/>
  <c r="K81" i="2"/>
  <c r="F81" i="2"/>
  <c r="H81" i="2"/>
  <c r="I81" i="2" s="1"/>
  <c r="J81" i="2" s="1"/>
  <c r="F64" i="2"/>
  <c r="H64" i="2"/>
  <c r="I64" i="2" s="1"/>
  <c r="K64" i="2"/>
  <c r="G64" i="2"/>
  <c r="G45" i="2"/>
  <c r="K45" i="2"/>
  <c r="F45" i="2"/>
  <c r="H45" i="2"/>
  <c r="I45" i="2" s="1"/>
  <c r="D82" i="2" l="1"/>
  <c r="E82" i="2"/>
  <c r="J64" i="2"/>
  <c r="J45" i="2"/>
  <c r="G82" i="2" l="1"/>
  <c r="K82" i="2"/>
  <c r="F82" i="2"/>
  <c r="H82" i="2"/>
  <c r="I82" i="2" s="1"/>
  <c r="J82" i="2" l="1"/>
  <c r="E83" i="2" l="1"/>
  <c r="D83" i="2"/>
  <c r="F83" i="2" l="1"/>
  <c r="H83" i="2"/>
  <c r="I83" i="2" s="1"/>
  <c r="G83" i="2"/>
  <c r="K83" i="2"/>
  <c r="J83" i="2" l="1"/>
  <c r="D84" i="2" l="1"/>
  <c r="E84" i="2"/>
  <c r="G84" i="2" l="1"/>
  <c r="K84" i="2"/>
  <c r="F84" i="2"/>
  <c r="H84" i="2"/>
  <c r="I84" i="2" s="1"/>
  <c r="J84" i="2" l="1"/>
  <c r="E85" i="2" l="1"/>
  <c r="D85" i="2"/>
  <c r="F85" i="2" l="1"/>
  <c r="H85" i="2"/>
  <c r="I85" i="2" s="1"/>
  <c r="K85" i="2"/>
  <c r="G85" i="2"/>
  <c r="J85" i="2" l="1"/>
  <c r="E86" i="2" l="1"/>
  <c r="D86" i="2"/>
  <c r="F86" i="2" l="1"/>
  <c r="H86" i="2"/>
  <c r="I86" i="2" s="1"/>
  <c r="G86" i="2"/>
  <c r="K86" i="2"/>
  <c r="J86" i="2" l="1"/>
  <c r="D87" i="2" l="1"/>
  <c r="E87" i="2"/>
  <c r="G87" i="2" l="1"/>
  <c r="K87" i="2"/>
  <c r="F87" i="2"/>
  <c r="H87" i="2"/>
  <c r="I87" i="2" s="1"/>
  <c r="J87" i="2" s="1"/>
  <c r="D88" i="2" l="1"/>
  <c r="E88" i="2"/>
  <c r="G88" i="2" l="1"/>
  <c r="K88" i="2"/>
  <c r="F88" i="2"/>
  <c r="H88" i="2"/>
  <c r="I88" i="2" s="1"/>
  <c r="J88" i="2" l="1"/>
  <c r="E89" i="2" l="1"/>
  <c r="D89" i="2"/>
  <c r="H89" i="2" l="1"/>
  <c r="I89" i="2" s="1"/>
  <c r="F89" i="2"/>
  <c r="J89" i="2" s="1"/>
  <c r="G89" i="2"/>
  <c r="K89" i="2"/>
  <c r="D90" i="2" l="1"/>
  <c r="E90" i="2"/>
  <c r="G90" i="2" l="1"/>
  <c r="K90" i="2"/>
  <c r="H90" i="2"/>
  <c r="I90" i="2" s="1"/>
  <c r="F90" i="2"/>
  <c r="J90" i="2" l="1"/>
</calcChain>
</file>

<file path=xl/sharedStrings.xml><?xml version="1.0" encoding="utf-8"?>
<sst xmlns="http://schemas.openxmlformats.org/spreadsheetml/2006/main" count="113" uniqueCount="69">
  <si>
    <t>x=[-2,4; 2,5]</t>
  </si>
  <si>
    <t>4,9/10=</t>
  </si>
  <si>
    <t>Y=x^5-2x^2-4x+4</t>
  </si>
  <si>
    <t>=C3^5-2*C3^2-4*C3+4</t>
  </si>
  <si>
    <t>x</t>
  </si>
  <si>
    <t>Y</t>
  </si>
  <si>
    <t>max</t>
  </si>
  <si>
    <t>min</t>
  </si>
  <si>
    <t>root1</t>
  </si>
  <si>
    <t>root2</t>
  </si>
  <si>
    <t>root3</t>
  </si>
  <si>
    <t>DATA/SOLVER</t>
  </si>
  <si>
    <t>File/Options/Add_Ins/Go/galka Solver</t>
  </si>
  <si>
    <t>[-2; -1]</t>
  </si>
  <si>
    <t>[0; 1]</t>
  </si>
  <si>
    <t>[1; 2]</t>
  </si>
  <si>
    <t>f(c)</t>
  </si>
  <si>
    <t>y</t>
  </si>
  <si>
    <t>ИССЛЕДОВАНИЕ ФУНКЦИИ</t>
  </si>
  <si>
    <t>Пртабулируем</t>
  </si>
  <si>
    <t>функцию:</t>
  </si>
  <si>
    <t>1. Выделим два столбца C3:D13</t>
  </si>
  <si>
    <t>2. Insert/Scatter</t>
  </si>
  <si>
    <t>Построим график:</t>
  </si>
  <si>
    <t>Инсталляция:</t>
  </si>
  <si>
    <t>Solver</t>
  </si>
  <si>
    <t>Для нахождения какого- нибудь корня (или всех корней) функции на заданном отрезке x=[a;b] надо:</t>
  </si>
  <si>
    <t xml:space="preserve">1. Протабулировать функцию y=f(x) на заданном отрезке с шагом h=(b-a)/10 и построить её график.  </t>
  </si>
  <si>
    <t>внутри которого находится один корень .</t>
  </si>
  <si>
    <t>Значения функции на концах этого отрезка имеют разные знаки.</t>
  </si>
  <si>
    <t xml:space="preserve">    Например,   f(x)=x^5-2x^2-4x+4 (как на предыдущем листе)</t>
  </si>
  <si>
    <t>Например, для рассматриваемой функции (см. предыдущий лист)</t>
  </si>
  <si>
    <t>a1</t>
  </si>
  <si>
    <t>b1</t>
  </si>
  <si>
    <t>2. Локализовать корни - т.е. для каждого корня (по таблице или графику) найти маленький отрезок x=[a1; b1] ,</t>
  </si>
  <si>
    <t>Математически это условие выражается так:  f(a1)*f(b1)&lt;0.</t>
  </si>
  <si>
    <t>3. Для уточнения каждого корня применить какой-нибудь численный метод ( например, метод бисекции)</t>
  </si>
  <si>
    <t>на каждом из этих отрезков значения функции меняют знак</t>
  </si>
  <si>
    <t>3.  если критерий сходимости не выполнен, то перейти к п. 1</t>
  </si>
  <si>
    <t>Необходимо найти корни уравнения f(x)=0 на заданном отрезке x=[a;b], (a &lt; b).</t>
  </si>
  <si>
    <t>1.   выбрать a1, b1 и вычислить c=(a1+b1)/2,  т.е. делим отрезок пополам.</t>
  </si>
  <si>
    <t>root2: Solver</t>
  </si>
  <si>
    <t xml:space="preserve"> Корни уравнения это точки пересечения графика функции y=f(x) с осью x.</t>
  </si>
  <si>
    <t>&lt;0,001</t>
  </si>
  <si>
    <t>=1/2^10</t>
  </si>
  <si>
    <t xml:space="preserve"> &lt;0,001</t>
  </si>
  <si>
    <t>2^10=</t>
  </si>
  <si>
    <t>ответ</t>
  </si>
  <si>
    <t>РЕШЕНИЕ НЕЛИНЕЙНОГО УРАВНЕНИЯ.</t>
  </si>
  <si>
    <t>Метод деления отрезка пополам  Bisection Method</t>
  </si>
  <si>
    <t>Алгоритм метода бисекции для уточнения конкретного корня можно записать так:</t>
  </si>
  <si>
    <t>2. если f(a1)×f(с)&lt;0, то (a1=a1; b1 = c),   иначе  (a1 = c; b1=b1) - выбираем из двух полученных отрезков нужный</t>
  </si>
  <si>
    <t xml:space="preserve"> Другими словами, точность с которой находим корень (длина полученного отрезка, на котором находится корень) меньше 0,001</t>
  </si>
  <si>
    <t>Замечания.</t>
  </si>
  <si>
    <t xml:space="preserve"> (см. предыдущий лист)</t>
  </si>
  <si>
    <t>2. В ячейках D36:E36 реализован пункт 2 алгоритма</t>
  </si>
  <si>
    <t>3. Формулы в зелёных ячейках получены копированием вниз нераскрашенных ячеек</t>
  </si>
  <si>
    <t>1. В ячейках D35:E35 начальные условия берутся из таблицы наверху</t>
  </si>
  <si>
    <t>На данном отрезке 3 корня, т.к. функция три раза  пересекает ось x</t>
  </si>
  <si>
    <t>шаг = h =</t>
  </si>
  <si>
    <t>=(2,5-(-2,4))/10</t>
  </si>
  <si>
    <t>=C3+$H$2</t>
  </si>
  <si>
    <t>N</t>
  </si>
  <si>
    <t>f(a1)</t>
  </si>
  <si>
    <t>f(b1)</t>
  </si>
  <si>
    <t>c=(a1+b1)/2</t>
  </si>
  <si>
    <t>f(a1)*f(c)</t>
  </si>
  <si>
    <t>Критерий сходимости может быть, например,  (b1-a1) &lt; 0,001.</t>
  </si>
  <si>
    <t>b1-a1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</si>
</sst>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0"/>
    <numFmt numFmtId="166" formatCode="0.000000"/>
    <numFmt numFmtId="167" formatCode="0.0000000"/>
    <numFmt numFmtId="168" formatCode="0.00000000"/>
  </numFmts>
  <fonts count="10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b/>
      <sz val="11"/>
      <color rgb="FFFF0000"/>
      <name val="Calibri"/>
      <family val="2"/>
      <charset val="186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6"/>
      <color rgb="FFFF0000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8"/>
      <name val="Calibri"/>
      <family val="2"/>
      <charset val="186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186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6">
    <xf numFmtId="0" fontId="0" fillId="0" borderId="0" xfId="0"/>
    <xf numFmtId="0" fontId="0" fillId="2" borderId="0" xfId="0" quotePrefix="1" applyFill="1"/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164" fontId="1" fillId="0" borderId="15" xfId="0" applyNumberFormat="1" applyFont="1" applyBorder="1" applyAlignment="1">
      <alignment horizontal="center"/>
    </xf>
    <xf numFmtId="167" fontId="0" fillId="0" borderId="11" xfId="0" applyNumberFormat="1" applyBorder="1"/>
    <xf numFmtId="0" fontId="1" fillId="0" borderId="0" xfId="0" applyFont="1"/>
    <xf numFmtId="0" fontId="0" fillId="0" borderId="1" xfId="0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1" xfId="0" applyBorder="1"/>
    <xf numFmtId="0" fontId="0" fillId="0" borderId="20" xfId="0" applyBorder="1"/>
    <xf numFmtId="0" fontId="0" fillId="0" borderId="20" xfId="0" applyBorder="1" applyAlignment="1">
      <alignment horizontal="center"/>
    </xf>
    <xf numFmtId="164" fontId="4" fillId="0" borderId="20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3" fillId="0" borderId="0" xfId="0" applyFont="1"/>
    <xf numFmtId="0" fontId="3" fillId="0" borderId="17" xfId="0" applyFont="1" applyBorder="1" applyAlignment="1">
      <alignment horizontal="center"/>
    </xf>
    <xf numFmtId="0" fontId="0" fillId="0" borderId="18" xfId="0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3" xfId="0" applyBorder="1"/>
    <xf numFmtId="0" fontId="2" fillId="0" borderId="20" xfId="0" applyFont="1" applyBorder="1" applyAlignment="1">
      <alignment horizontal="center"/>
    </xf>
    <xf numFmtId="166" fontId="1" fillId="0" borderId="7" xfId="0" applyNumberFormat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0" borderId="24" xfId="0" applyBorder="1"/>
    <xf numFmtId="2" fontId="1" fillId="2" borderId="4" xfId="0" applyNumberFormat="1" applyFont="1" applyFill="1" applyBorder="1" applyAlignment="1">
      <alignment horizontal="center"/>
    </xf>
    <xf numFmtId="0" fontId="0" fillId="0" borderId="14" xfId="0" applyBorder="1"/>
    <xf numFmtId="0" fontId="3" fillId="0" borderId="17" xfId="0" applyFont="1" applyBorder="1"/>
    <xf numFmtId="0" fontId="3" fillId="0" borderId="25" xfId="0" applyFont="1" applyBorder="1"/>
    <xf numFmtId="0" fontId="3" fillId="0" borderId="18" xfId="0" applyFont="1" applyBorder="1"/>
    <xf numFmtId="0" fontId="3" fillId="0" borderId="21" xfId="0" applyFont="1" applyBorder="1"/>
    <xf numFmtId="0" fontId="3" fillId="0" borderId="22" xfId="0" applyFont="1" applyBorder="1"/>
    <xf numFmtId="0" fontId="3" fillId="0" borderId="13" xfId="0" applyFont="1" applyBorder="1"/>
    <xf numFmtId="0" fontId="3" fillId="0" borderId="26" xfId="0" applyFont="1" applyBorder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5" fillId="0" borderId="0" xfId="0" applyFont="1"/>
    <xf numFmtId="0" fontId="3" fillId="2" borderId="0" xfId="0" applyFont="1" applyFill="1"/>
    <xf numFmtId="0" fontId="0" fillId="2" borderId="0" xfId="0" applyFill="1"/>
    <xf numFmtId="0" fontId="4" fillId="0" borderId="0" xfId="0" applyFont="1"/>
    <xf numFmtId="0" fontId="6" fillId="0" borderId="0" xfId="0" applyFont="1"/>
    <xf numFmtId="165" fontId="0" fillId="0" borderId="21" xfId="0" applyNumberFormat="1" applyBorder="1" applyAlignment="1">
      <alignment horizontal="center"/>
    </xf>
    <xf numFmtId="165" fontId="0" fillId="0" borderId="22" xfId="0" applyNumberFormat="1" applyBorder="1" applyAlignment="1">
      <alignment horizontal="center"/>
    </xf>
    <xf numFmtId="166" fontId="0" fillId="0" borderId="25" xfId="0" applyNumberFormat="1" applyBorder="1"/>
    <xf numFmtId="167" fontId="0" fillId="0" borderId="18" xfId="0" applyNumberFormat="1" applyBorder="1"/>
    <xf numFmtId="165" fontId="0" fillId="0" borderId="0" xfId="0" applyNumberFormat="1" applyAlignment="1">
      <alignment horizontal="center"/>
    </xf>
    <xf numFmtId="166" fontId="0" fillId="0" borderId="0" xfId="0" applyNumberFormat="1"/>
    <xf numFmtId="167" fontId="0" fillId="0" borderId="0" xfId="0" applyNumberFormat="1"/>
    <xf numFmtId="0" fontId="0" fillId="0" borderId="0" xfId="0" quotePrefix="1"/>
    <xf numFmtId="0" fontId="0" fillId="0" borderId="0" xfId="0" quotePrefix="1" applyAlignment="1">
      <alignment horizontal="center"/>
    </xf>
    <xf numFmtId="166" fontId="8" fillId="0" borderId="12" xfId="0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/>
    <xf numFmtId="165" fontId="4" fillId="0" borderId="1" xfId="0" applyNumberFormat="1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4" xfId="0" applyBorder="1" applyAlignment="1">
      <alignment horizontal="center"/>
    </xf>
    <xf numFmtId="0" fontId="4" fillId="0" borderId="0" xfId="0" applyFont="1" applyAlignment="1">
      <alignment horizontal="center"/>
    </xf>
    <xf numFmtId="167" fontId="0" fillId="0" borderId="22" xfId="0" applyNumberFormat="1" applyBorder="1"/>
    <xf numFmtId="0" fontId="8" fillId="0" borderId="1" xfId="0" applyFont="1" applyBorder="1" applyAlignment="1">
      <alignment horizontal="center"/>
    </xf>
    <xf numFmtId="165" fontId="3" fillId="4" borderId="27" xfId="0" applyNumberFormat="1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5" fontId="8" fillId="0" borderId="7" xfId="0" applyNumberFormat="1" applyFont="1" applyBorder="1" applyAlignment="1">
      <alignment horizontal="center"/>
    </xf>
    <xf numFmtId="164" fontId="8" fillId="0" borderId="8" xfId="0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166" fontId="3" fillId="0" borderId="0" xfId="0" applyNumberFormat="1" applyFont="1"/>
    <xf numFmtId="0" fontId="3" fillId="0" borderId="25" xfId="0" applyFont="1" applyBorder="1" applyAlignment="1">
      <alignment horizontal="center"/>
    </xf>
    <xf numFmtId="165" fontId="3" fillId="0" borderId="25" xfId="0" applyNumberFormat="1" applyFont="1" applyBorder="1" applyAlignment="1">
      <alignment horizontal="center"/>
    </xf>
    <xf numFmtId="166" fontId="3" fillId="0" borderId="25" xfId="0" applyNumberFormat="1" applyFont="1" applyBorder="1"/>
    <xf numFmtId="0" fontId="3" fillId="3" borderId="13" xfId="0" applyFont="1" applyFill="1" applyBorder="1"/>
    <xf numFmtId="0" fontId="3" fillId="0" borderId="26" xfId="0" applyFont="1" applyBorder="1" applyAlignment="1">
      <alignment horizontal="center"/>
    </xf>
    <xf numFmtId="165" fontId="3" fillId="0" borderId="26" xfId="0" applyNumberFormat="1" applyFont="1" applyBorder="1" applyAlignment="1">
      <alignment horizontal="center"/>
    </xf>
    <xf numFmtId="166" fontId="3" fillId="0" borderId="26" xfId="0" applyNumberFormat="1" applyFont="1" applyBorder="1"/>
    <xf numFmtId="0" fontId="0" fillId="0" borderId="2" xfId="0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3" fillId="5" borderId="0" xfId="0" quotePrefix="1" applyFont="1" applyFill="1"/>
    <xf numFmtId="0" fontId="3" fillId="2" borderId="0" xfId="0" quotePrefix="1" applyFont="1" applyFill="1"/>
    <xf numFmtId="0" fontId="9" fillId="6" borderId="1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3" fillId="6" borderId="17" xfId="0" applyFont="1" applyFill="1" applyBorder="1"/>
    <xf numFmtId="166" fontId="1" fillId="0" borderId="0" xfId="0" applyNumberFormat="1" applyFont="1"/>
    <xf numFmtId="166" fontId="3" fillId="2" borderId="0" xfId="0" applyNumberFormat="1" applyFont="1" applyFill="1"/>
    <xf numFmtId="166" fontId="1" fillId="0" borderId="15" xfId="0" applyNumberFormat="1" applyFont="1" applyBorder="1" applyAlignment="1">
      <alignment horizontal="center"/>
    </xf>
    <xf numFmtId="166" fontId="1" fillId="7" borderId="15" xfId="0" applyNumberFormat="1" applyFont="1" applyFill="1" applyBorder="1" applyAlignment="1">
      <alignment horizontal="center"/>
    </xf>
    <xf numFmtId="166" fontId="1" fillId="7" borderId="11" xfId="0" applyNumberFormat="1" applyFont="1" applyFill="1" applyBorder="1" applyAlignment="1">
      <alignment horizontal="center"/>
    </xf>
    <xf numFmtId="166" fontId="1" fillId="0" borderId="9" xfId="0" applyNumberFormat="1" applyFon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166" fontId="4" fillId="0" borderId="16" xfId="0" applyNumberFormat="1" applyFont="1" applyBorder="1" applyAlignment="1">
      <alignment horizontal="center"/>
    </xf>
    <xf numFmtId="166" fontId="4" fillId="0" borderId="22" xfId="0" applyNumberFormat="1" applyFont="1" applyBorder="1" applyAlignment="1">
      <alignment horizontal="center"/>
    </xf>
    <xf numFmtId="166" fontId="4" fillId="0" borderId="1" xfId="0" applyNumberFormat="1" applyFont="1" applyBorder="1" applyAlignment="1">
      <alignment horizontal="center"/>
    </xf>
    <xf numFmtId="167" fontId="1" fillId="0" borderId="0" xfId="0" applyNumberFormat="1" applyFont="1"/>
    <xf numFmtId="167" fontId="3" fillId="2" borderId="0" xfId="0" applyNumberFormat="1" applyFont="1" applyFill="1"/>
    <xf numFmtId="167" fontId="1" fillId="0" borderId="15" xfId="0" applyNumberFormat="1" applyFont="1" applyBorder="1" applyAlignment="1">
      <alignment horizontal="center"/>
    </xf>
    <xf numFmtId="167" fontId="1" fillId="0" borderId="11" xfId="0" applyNumberFormat="1" applyFont="1" applyBorder="1" applyAlignment="1">
      <alignment horizontal="center"/>
    </xf>
    <xf numFmtId="167" fontId="0" fillId="2" borderId="11" xfId="0" applyNumberFormat="1" applyFill="1" applyBorder="1" applyAlignment="1">
      <alignment horizontal="center"/>
    </xf>
    <xf numFmtId="167" fontId="1" fillId="7" borderId="15" xfId="0" applyNumberFormat="1" applyFont="1" applyFill="1" applyBorder="1" applyAlignment="1">
      <alignment horizontal="center"/>
    </xf>
    <xf numFmtId="167" fontId="1" fillId="7" borderId="11" xfId="0" applyNumberFormat="1" applyFont="1" applyFill="1" applyBorder="1" applyAlignment="1">
      <alignment horizontal="center"/>
    </xf>
    <xf numFmtId="167" fontId="2" fillId="3" borderId="15" xfId="0" applyNumberFormat="1" applyFont="1" applyFill="1" applyBorder="1" applyAlignment="1">
      <alignment horizontal="center"/>
    </xf>
    <xf numFmtId="167" fontId="1" fillId="3" borderId="11" xfId="0" applyNumberFormat="1" applyFont="1" applyFill="1" applyBorder="1" applyAlignment="1">
      <alignment horizontal="center"/>
    </xf>
    <xf numFmtId="167" fontId="1" fillId="0" borderId="9" xfId="0" applyNumberFormat="1" applyFont="1" applyBorder="1" applyAlignment="1">
      <alignment horizontal="center"/>
    </xf>
    <xf numFmtId="167" fontId="1" fillId="0" borderId="18" xfId="0" applyNumberFormat="1" applyFont="1" applyBorder="1" applyAlignment="1">
      <alignment horizontal="center"/>
    </xf>
    <xf numFmtId="167" fontId="1" fillId="0" borderId="0" xfId="0" applyNumberFormat="1" applyFont="1" applyAlignment="1">
      <alignment horizontal="center"/>
    </xf>
    <xf numFmtId="167" fontId="3" fillId="0" borderId="18" xfId="0" applyNumberFormat="1" applyFont="1" applyBorder="1" applyAlignment="1">
      <alignment horizontal="center"/>
    </xf>
    <xf numFmtId="167" fontId="3" fillId="0" borderId="22" xfId="0" applyNumberFormat="1" applyFont="1" applyBorder="1" applyAlignment="1">
      <alignment horizontal="center"/>
    </xf>
    <xf numFmtId="167" fontId="3" fillId="0" borderId="14" xfId="0" applyNumberFormat="1" applyFont="1" applyBorder="1" applyAlignment="1">
      <alignment horizontal="center"/>
    </xf>
    <xf numFmtId="167" fontId="4" fillId="0" borderId="16" xfId="0" applyNumberFormat="1" applyFont="1" applyBorder="1" applyAlignment="1">
      <alignment horizontal="center"/>
    </xf>
    <xf numFmtId="167" fontId="4" fillId="0" borderId="22" xfId="0" applyNumberFormat="1" applyFont="1" applyBorder="1" applyAlignment="1">
      <alignment horizontal="center"/>
    </xf>
    <xf numFmtId="167" fontId="4" fillId="0" borderId="1" xfId="0" applyNumberFormat="1" applyFont="1" applyBorder="1" applyAlignment="1">
      <alignment horizontal="center"/>
    </xf>
    <xf numFmtId="167" fontId="1" fillId="0" borderId="16" xfId="0" applyNumberFormat="1" applyFont="1" applyBorder="1" applyAlignment="1">
      <alignment horizontal="center"/>
    </xf>
    <xf numFmtId="167" fontId="1" fillId="0" borderId="22" xfId="0" applyNumberFormat="1" applyFont="1" applyBorder="1" applyAlignment="1">
      <alignment horizontal="center"/>
    </xf>
    <xf numFmtId="166" fontId="0" fillId="2" borderId="0" xfId="0" applyNumberFormat="1" applyFill="1"/>
    <xf numFmtId="166" fontId="1" fillId="3" borderId="15" xfId="0" applyNumberFormat="1" applyFont="1" applyFill="1" applyBorder="1" applyAlignment="1">
      <alignment horizontal="center"/>
    </xf>
    <xf numFmtId="166" fontId="1" fillId="0" borderId="2" xfId="0" applyNumberFormat="1" applyFont="1" applyBorder="1" applyAlignment="1">
      <alignment horizontal="center"/>
    </xf>
    <xf numFmtId="166" fontId="1" fillId="0" borderId="27" xfId="0" applyNumberFormat="1" applyFont="1" applyBorder="1" applyAlignment="1">
      <alignment horizontal="center"/>
    </xf>
    <xf numFmtId="166" fontId="3" fillId="0" borderId="25" xfId="0" applyNumberFormat="1" applyFont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166" fontId="3" fillId="0" borderId="26" xfId="0" applyNumberFormat="1" applyFont="1" applyBorder="1" applyAlignment="1">
      <alignment horizontal="center"/>
    </xf>
    <xf numFmtId="166" fontId="1" fillId="0" borderId="29" xfId="0" applyNumberFormat="1" applyFont="1" applyBorder="1" applyAlignment="1">
      <alignment horizontal="center"/>
    </xf>
    <xf numFmtId="166" fontId="1" fillId="0" borderId="31" xfId="0" applyNumberFormat="1" applyFont="1" applyBorder="1" applyAlignment="1">
      <alignment horizontal="center"/>
    </xf>
    <xf numFmtId="0" fontId="1" fillId="4" borderId="0" xfId="0" applyFont="1" applyFill="1"/>
    <xf numFmtId="165" fontId="3" fillId="8" borderId="27" xfId="0" applyNumberFormat="1" applyFont="1" applyFill="1" applyBorder="1" applyAlignment="1">
      <alignment horizontal="center"/>
    </xf>
    <xf numFmtId="165" fontId="3" fillId="8" borderId="18" xfId="0" applyNumberFormat="1" applyFont="1" applyFill="1" applyBorder="1" applyAlignment="1">
      <alignment horizontal="center"/>
    </xf>
    <xf numFmtId="0" fontId="1" fillId="8" borderId="0" xfId="0" applyFont="1" applyFill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7" fontId="1" fillId="9" borderId="7" xfId="0" applyNumberFormat="1" applyFont="1" applyFill="1" applyBorder="1" applyAlignment="1">
      <alignment horizontal="center"/>
    </xf>
    <xf numFmtId="166" fontId="1" fillId="0" borderId="14" xfId="0" applyNumberFormat="1" applyFont="1" applyBorder="1" applyAlignment="1">
      <alignment horizontal="center"/>
    </xf>
    <xf numFmtId="166" fontId="1" fillId="0" borderId="32" xfId="0" applyNumberFormat="1" applyFont="1" applyBorder="1" applyAlignment="1">
      <alignment horizontal="center"/>
    </xf>
    <xf numFmtId="167" fontId="1" fillId="0" borderId="32" xfId="0" applyNumberFormat="1" applyFont="1" applyBorder="1" applyAlignment="1">
      <alignment horizontal="center"/>
    </xf>
    <xf numFmtId="167" fontId="1" fillId="0" borderId="14" xfId="0" applyNumberFormat="1" applyFont="1" applyBorder="1" applyAlignment="1">
      <alignment horizontal="center"/>
    </xf>
    <xf numFmtId="167" fontId="0" fillId="2" borderId="14" xfId="0" applyNumberForma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167" fontId="0" fillId="0" borderId="11" xfId="0" applyNumberFormat="1" applyBorder="1" applyAlignment="1">
      <alignment horizontal="center"/>
    </xf>
    <xf numFmtId="166" fontId="0" fillId="0" borderId="26" xfId="0" applyNumberFormat="1" applyBorder="1" applyAlignment="1">
      <alignment horizontal="center"/>
    </xf>
    <xf numFmtId="166" fontId="0" fillId="7" borderId="12" xfId="0" applyNumberFormat="1" applyFill="1" applyBorder="1" applyAlignment="1">
      <alignment horizontal="center"/>
    </xf>
    <xf numFmtId="166" fontId="8" fillId="3" borderId="12" xfId="0" applyNumberFormat="1" applyFont="1" applyFill="1" applyBorder="1" applyAlignment="1">
      <alignment horizontal="center"/>
    </xf>
    <xf numFmtId="165" fontId="8" fillId="0" borderId="1" xfId="0" applyNumberFormat="1" applyFont="1" applyBorder="1" applyAlignment="1">
      <alignment horizontal="center"/>
    </xf>
    <xf numFmtId="168" fontId="8" fillId="0" borderId="1" xfId="0" applyNumberFormat="1" applyFont="1" applyBorder="1" applyAlignment="1">
      <alignment horizontal="center"/>
    </xf>
    <xf numFmtId="166" fontId="1" fillId="3" borderId="11" xfId="0" applyNumberFormat="1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165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Y=x^5-2x^2-4x+4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2.9297606455909436E-2"/>
          <c:y val="5.737280994857192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E"/>
        </a:p>
      </c:txPr>
    </c:title>
    <c:autoTitleDeleted val="0"/>
    <c:plotArea>
      <c:layout>
        <c:manualLayout>
          <c:layoutTarget val="inner"/>
          <c:xMode val="edge"/>
          <c:yMode val="edge"/>
          <c:x val="3.4540344474108121E-2"/>
          <c:y val="0.11500277519073554"/>
          <c:w val="0.9223958880139983"/>
          <c:h val="0.8620481927710843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Solver!$C$3:$C$13</c:f>
              <c:numCache>
                <c:formatCode>General</c:formatCode>
                <c:ptCount val="11"/>
                <c:pt idx="0">
                  <c:v>-2.4</c:v>
                </c:pt>
                <c:pt idx="1">
                  <c:v>-1.91</c:v>
                </c:pt>
                <c:pt idx="2">
                  <c:v>-1.42</c:v>
                </c:pt>
                <c:pt idx="3">
                  <c:v>-0.92999999999999994</c:v>
                </c:pt>
                <c:pt idx="4">
                  <c:v>-0.43999999999999989</c:v>
                </c:pt>
                <c:pt idx="5">
                  <c:v>5.0000000000000155E-2</c:v>
                </c:pt>
                <c:pt idx="6">
                  <c:v>0.54000000000000026</c:v>
                </c:pt>
                <c:pt idx="7">
                  <c:v>1.0300000000000002</c:v>
                </c:pt>
                <c:pt idx="8">
                  <c:v>1.5200000000000002</c:v>
                </c:pt>
                <c:pt idx="9">
                  <c:v>2.0100000000000002</c:v>
                </c:pt>
                <c:pt idx="10">
                  <c:v>2.5000000000000004</c:v>
                </c:pt>
              </c:numCache>
            </c:numRef>
          </c:xVal>
          <c:yVal>
            <c:numRef>
              <c:f>Solver!$D$3:$D$13</c:f>
              <c:numCache>
                <c:formatCode>0.00</c:formatCode>
                <c:ptCount val="11"/>
                <c:pt idx="0">
                  <c:v>-77.546239999999997</c:v>
                </c:pt>
                <c:pt idx="1">
                  <c:v>-21.075690195099995</c:v>
                </c:pt>
                <c:pt idx="2">
                  <c:v>-0.12633392319999892</c:v>
                </c:pt>
                <c:pt idx="3">
                  <c:v>5.2945116307000006</c:v>
                </c:pt>
                <c:pt idx="4">
                  <c:v>5.3563083775999996</c:v>
                </c:pt>
                <c:pt idx="5">
                  <c:v>3.7950003124999991</c:v>
                </c:pt>
                <c:pt idx="6">
                  <c:v>1.3027165023999983</c:v>
                </c:pt>
                <c:pt idx="7">
                  <c:v>-1.0825259257000006</c:v>
                </c:pt>
                <c:pt idx="8">
                  <c:v>1.4128812032000049</c:v>
                </c:pt>
                <c:pt idx="9">
                  <c:v>20.687840100100011</c:v>
                </c:pt>
                <c:pt idx="10">
                  <c:v>79.156250000000071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AB-4DD3-A6D2-2C10A702E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675775"/>
        <c:axId val="1459577823"/>
      </c:scatterChart>
      <c:valAx>
        <c:axId val="95067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rgbClr val="FF0000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E"/>
          </a:p>
        </c:txPr>
        <c:crossAx val="1459577823"/>
        <c:crosses val="autoZero"/>
        <c:crossBetween val="midCat"/>
        <c:majorUnit val="0.5"/>
        <c:minorUnit val="0.5"/>
      </c:valAx>
      <c:valAx>
        <c:axId val="145957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25400" cap="flat" cmpd="sng" algn="ctr">
            <a:solidFill>
              <a:srgbClr val="FF0000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E"/>
          </a:p>
        </c:txPr>
        <c:crossAx val="95067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525780</xdr:colOff>
      <xdr:row>12</xdr:row>
      <xdr:rowOff>152400</xdr:rowOff>
    </xdr:from>
    <xdr:to>
      <xdr:col>10</xdr:col>
      <xdr:colOff>392430</xdr:colOff>
      <xdr:row>37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63EC64-E3E9-41C3-85F4-3C5B605AA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94CBB-E7C5-48A1-8D3E-E5DDD2614ADF}">
  <dimension ref="A1:I36"/>
  <sheetViews>
    <sheetView topLeftCell="A7" zoomScaleNormal="238" workbookViewId="0">
      <selection activeCell="B21" sqref="B21"/>
    </sheetView>
  </sheetViews>
  <sheetFormatPr baseColWidth="10" defaultColWidth="8.83203125" defaultRowHeight="15" x14ac:dyDescent="0.2"/>
  <cols>
    <col min="1" max="1" width="14.33203125" customWidth="1"/>
    <col min="2" max="2" width="7.5" customWidth="1"/>
    <col min="9" max="9" width="11.83203125" customWidth="1"/>
  </cols>
  <sheetData>
    <row r="1" spans="1:9" ht="16" thickBot="1" x14ac:dyDescent="0.25">
      <c r="A1" s="31" t="s">
        <v>18</v>
      </c>
      <c r="B1" s="31"/>
      <c r="C1" s="31"/>
      <c r="D1" s="31" t="s">
        <v>2</v>
      </c>
      <c r="E1" s="31"/>
      <c r="G1" t="s">
        <v>0</v>
      </c>
    </row>
    <row r="2" spans="1:9" ht="16" thickBot="1" x14ac:dyDescent="0.25">
      <c r="B2" s="15" t="s">
        <v>62</v>
      </c>
      <c r="C2" s="74" t="s">
        <v>4</v>
      </c>
      <c r="D2" s="74" t="s">
        <v>5</v>
      </c>
      <c r="F2" t="s">
        <v>59</v>
      </c>
      <c r="G2" s="7" t="s">
        <v>1</v>
      </c>
      <c r="H2" s="94">
        <f>(2.5-(-2.4))/10</f>
        <v>0.49000000000000005</v>
      </c>
      <c r="I2" s="65" t="s">
        <v>60</v>
      </c>
    </row>
    <row r="3" spans="1:9" x14ac:dyDescent="0.2">
      <c r="A3" t="s">
        <v>19</v>
      </c>
      <c r="B3" s="73">
        <v>1</v>
      </c>
      <c r="C3" s="2">
        <v>-2.4</v>
      </c>
      <c r="D3" s="42">
        <f>C3^5-2*C3^2-4*C3+4</f>
        <v>-77.546239999999997</v>
      </c>
      <c r="E3" s="97" t="s">
        <v>3</v>
      </c>
    </row>
    <row r="4" spans="1:9" ht="16" thickBot="1" x14ac:dyDescent="0.25">
      <c r="A4" t="s">
        <v>20</v>
      </c>
      <c r="B4" s="73">
        <v>2</v>
      </c>
      <c r="C4" s="95">
        <f>C3+$H$2</f>
        <v>-1.91</v>
      </c>
      <c r="D4" s="4">
        <f t="shared" ref="D4:D13" si="0">C4^5-2*C4^2-4*C4+4</f>
        <v>-21.075690195099995</v>
      </c>
      <c r="E4" s="96" t="s">
        <v>61</v>
      </c>
    </row>
    <row r="5" spans="1:9" x14ac:dyDescent="0.2">
      <c r="B5" s="73">
        <v>3</v>
      </c>
      <c r="C5" s="3">
        <f>C4+$H$2</f>
        <v>-1.42</v>
      </c>
      <c r="D5" s="4">
        <f t="shared" si="0"/>
        <v>-0.12633392319999892</v>
      </c>
      <c r="G5" s="44" t="s">
        <v>23</v>
      </c>
      <c r="H5" s="45"/>
      <c r="I5" s="46"/>
    </row>
    <row r="6" spans="1:9" x14ac:dyDescent="0.2">
      <c r="B6" s="73">
        <v>4</v>
      </c>
      <c r="C6" s="3">
        <f t="shared" ref="C6:C13" si="1">C5+$H$2</f>
        <v>-0.92999999999999994</v>
      </c>
      <c r="D6" s="4">
        <f t="shared" si="0"/>
        <v>5.2945116307000006</v>
      </c>
      <c r="G6" s="47" t="s">
        <v>21</v>
      </c>
      <c r="H6" s="31"/>
      <c r="I6" s="48"/>
    </row>
    <row r="7" spans="1:9" ht="16" thickBot="1" x14ac:dyDescent="0.25">
      <c r="B7" s="73">
        <v>5</v>
      </c>
      <c r="C7" s="3">
        <f t="shared" si="1"/>
        <v>-0.43999999999999989</v>
      </c>
      <c r="D7" s="4">
        <f t="shared" si="0"/>
        <v>5.3563083775999996</v>
      </c>
      <c r="G7" s="49" t="s">
        <v>22</v>
      </c>
      <c r="H7" s="50"/>
      <c r="I7" s="43"/>
    </row>
    <row r="8" spans="1:9" x14ac:dyDescent="0.2">
      <c r="B8" s="73">
        <v>6</v>
      </c>
      <c r="C8" s="3">
        <f t="shared" si="1"/>
        <v>5.0000000000000155E-2</v>
      </c>
      <c r="D8" s="4">
        <f t="shared" si="0"/>
        <v>3.7950003124999991</v>
      </c>
    </row>
    <row r="9" spans="1:9" x14ac:dyDescent="0.2">
      <c r="B9" s="73">
        <v>7</v>
      </c>
      <c r="C9" s="3">
        <f t="shared" si="1"/>
        <v>0.54000000000000026</v>
      </c>
      <c r="D9" s="4">
        <f t="shared" si="0"/>
        <v>1.3027165023999983</v>
      </c>
    </row>
    <row r="10" spans="1:9" x14ac:dyDescent="0.2">
      <c r="B10" s="73">
        <v>8</v>
      </c>
      <c r="C10" s="3">
        <f t="shared" si="1"/>
        <v>1.0300000000000002</v>
      </c>
      <c r="D10" s="4">
        <f t="shared" si="0"/>
        <v>-1.0825259257000006</v>
      </c>
    </row>
    <row r="11" spans="1:9" x14ac:dyDescent="0.2">
      <c r="B11" s="73">
        <v>9</v>
      </c>
      <c r="C11" s="3">
        <f t="shared" si="1"/>
        <v>1.5200000000000002</v>
      </c>
      <c r="D11" s="4">
        <f t="shared" si="0"/>
        <v>1.4128812032000049</v>
      </c>
    </row>
    <row r="12" spans="1:9" x14ac:dyDescent="0.2">
      <c r="B12" s="73">
        <v>10</v>
      </c>
      <c r="C12" s="3">
        <f t="shared" si="1"/>
        <v>2.0100000000000002</v>
      </c>
      <c r="D12" s="4">
        <f t="shared" si="0"/>
        <v>20.687840100100011</v>
      </c>
    </row>
    <row r="13" spans="1:9" ht="16" thickBot="1" x14ac:dyDescent="0.25">
      <c r="B13" s="73">
        <v>11</v>
      </c>
      <c r="C13" s="5">
        <f t="shared" si="1"/>
        <v>2.5000000000000004</v>
      </c>
      <c r="D13" s="6">
        <f t="shared" si="0"/>
        <v>79.156250000000071</v>
      </c>
    </row>
    <row r="14" spans="1:9" x14ac:dyDescent="0.2">
      <c r="C14" s="51"/>
      <c r="D14" s="52"/>
    </row>
    <row r="15" spans="1:9" ht="21" x14ac:dyDescent="0.25">
      <c r="A15" s="53" t="s">
        <v>25</v>
      </c>
      <c r="C15" s="51"/>
      <c r="D15" s="52"/>
    </row>
    <row r="16" spans="1:9" ht="16" thickBot="1" x14ac:dyDescent="0.25">
      <c r="A16" t="s">
        <v>24</v>
      </c>
      <c r="B16" t="s">
        <v>12</v>
      </c>
    </row>
    <row r="17" spans="1:5" ht="16" thickBot="1" x14ac:dyDescent="0.25">
      <c r="B17" s="9" t="s">
        <v>11</v>
      </c>
      <c r="C17" s="10"/>
    </row>
    <row r="18" spans="1:5" ht="16" thickBot="1" x14ac:dyDescent="0.25">
      <c r="B18" s="14"/>
      <c r="C18" s="14"/>
    </row>
    <row r="19" spans="1:5" ht="16" thickBot="1" x14ac:dyDescent="0.25">
      <c r="A19" s="32" t="s">
        <v>6</v>
      </c>
      <c r="B19" s="33"/>
      <c r="D19" s="32" t="s">
        <v>7</v>
      </c>
      <c r="E19" s="33"/>
    </row>
    <row r="20" spans="1:5" ht="16" thickBot="1" x14ac:dyDescent="0.25">
      <c r="A20" s="19" t="s">
        <v>4</v>
      </c>
      <c r="B20" s="20" t="s">
        <v>5</v>
      </c>
      <c r="D20" s="23" t="s">
        <v>4</v>
      </c>
      <c r="E20" s="24" t="s">
        <v>5</v>
      </c>
    </row>
    <row r="21" spans="1:5" ht="16" thickBot="1" x14ac:dyDescent="0.25">
      <c r="A21" s="21">
        <v>-0.69995395681183059</v>
      </c>
      <c r="B21" s="22">
        <f>A21^5-2*A21^2-4*A21+4</f>
        <v>5.6519300115106068</v>
      </c>
      <c r="D21" s="25">
        <v>1.1444641538097975</v>
      </c>
      <c r="E21" s="12">
        <f>D21^5-2*D21^2-4*D21+4</f>
        <v>-1.2340431314326112</v>
      </c>
    </row>
    <row r="22" spans="1:5" ht="16" thickBot="1" x14ac:dyDescent="0.25">
      <c r="A22" s="28">
        <v>-0.70499999999999996</v>
      </c>
      <c r="B22" s="29">
        <f t="shared" ref="B22:B23" si="2">A22^5-2*A22^2-4*A22+4</f>
        <v>5.6517911353093755</v>
      </c>
      <c r="D22" s="27">
        <v>1.1399999999999999</v>
      </c>
      <c r="E22" s="12">
        <f t="shared" ref="E22:E23" si="3">D22^5-2*D22^2-4*D22+4</f>
        <v>-1.2337854176</v>
      </c>
    </row>
    <row r="23" spans="1:5" ht="16" thickBot="1" x14ac:dyDescent="0.25">
      <c r="A23" s="15">
        <v>-0.69499999999999995</v>
      </c>
      <c r="B23" s="30">
        <f t="shared" si="2"/>
        <v>5.6517973603156246</v>
      </c>
      <c r="D23" s="26">
        <v>1.1499999999999999</v>
      </c>
      <c r="E23" s="12">
        <f t="shared" si="3"/>
        <v>-1.2336428124999994</v>
      </c>
    </row>
    <row r="24" spans="1:5" x14ac:dyDescent="0.2">
      <c r="B24" s="8"/>
    </row>
    <row r="25" spans="1:5" x14ac:dyDescent="0.2">
      <c r="A25" t="s">
        <v>58</v>
      </c>
      <c r="B25" s="8"/>
    </row>
    <row r="26" spans="1:5" ht="16" thickBot="1" x14ac:dyDescent="0.25">
      <c r="B26" s="8"/>
    </row>
    <row r="27" spans="1:5" ht="16" thickBot="1" x14ac:dyDescent="0.25">
      <c r="A27" s="32" t="s">
        <v>8</v>
      </c>
      <c r="B27" s="33"/>
      <c r="D27" s="32" t="s">
        <v>9</v>
      </c>
      <c r="E27" s="33"/>
    </row>
    <row r="28" spans="1:5" x14ac:dyDescent="0.2">
      <c r="A28" s="19" t="s">
        <v>4</v>
      </c>
      <c r="B28" s="20" t="s">
        <v>5</v>
      </c>
      <c r="D28" s="19" t="s">
        <v>4</v>
      </c>
      <c r="E28" s="20" t="s">
        <v>5</v>
      </c>
    </row>
    <row r="29" spans="1:5" ht="16" thickBot="1" x14ac:dyDescent="0.25">
      <c r="A29" s="38">
        <v>-1.414213545817933</v>
      </c>
      <c r="B29" s="22">
        <f>A29^5-2*A29^2-4*A29+4</f>
        <v>3.5853272262187375E-7</v>
      </c>
      <c r="D29" s="5">
        <v>0.77091703492894426</v>
      </c>
      <c r="E29" s="22">
        <f>D29^5-2*D29^2-4*D29+4</f>
        <v>-2.013769595521353E-7</v>
      </c>
    </row>
    <row r="30" spans="1:5" ht="16" thickBot="1" x14ac:dyDescent="0.25">
      <c r="A30" s="27"/>
      <c r="B30" s="37">
        <v>0</v>
      </c>
      <c r="D30" s="36"/>
      <c r="E30" s="39">
        <v>0</v>
      </c>
    </row>
    <row r="31" spans="1:5" x14ac:dyDescent="0.2">
      <c r="B31" s="8"/>
      <c r="E31" s="8"/>
    </row>
    <row r="32" spans="1:5" x14ac:dyDescent="0.2">
      <c r="B32" s="8"/>
      <c r="E32" s="8"/>
    </row>
    <row r="33" spans="1:2" ht="16" thickBot="1" x14ac:dyDescent="0.25">
      <c r="A33" s="40" t="s">
        <v>10</v>
      </c>
      <c r="B33" s="41"/>
    </row>
    <row r="34" spans="1:2" x14ac:dyDescent="0.2">
      <c r="A34" s="19" t="s">
        <v>4</v>
      </c>
      <c r="B34" s="20" t="s">
        <v>5</v>
      </c>
    </row>
    <row r="35" spans="1:2" ht="16" thickBot="1" x14ac:dyDescent="0.25">
      <c r="A35" s="38">
        <v>1.4142134829650053</v>
      </c>
      <c r="B35" s="22">
        <f>A35^5-2*A35^2-4*A35+4</f>
        <v>-8.2132928103106906E-7</v>
      </c>
    </row>
    <row r="36" spans="1:2" ht="16" thickBot="1" x14ac:dyDescent="0.25">
      <c r="B36" s="3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CE6BC-6D52-41FB-831D-D11DA161962D}">
  <dimension ref="A1:M90"/>
  <sheetViews>
    <sheetView tabSelected="1" topLeftCell="A20" zoomScaleNormal="145" workbookViewId="0">
      <selection activeCell="A41" sqref="A41"/>
    </sheetView>
  </sheetViews>
  <sheetFormatPr baseColWidth="10" defaultColWidth="8.83203125" defaultRowHeight="15" x14ac:dyDescent="0.2"/>
  <cols>
    <col min="1" max="1" width="11.83203125" customWidth="1"/>
    <col min="2" max="2" width="10" customWidth="1"/>
    <col min="3" max="3" width="6.33203125" style="7" customWidth="1"/>
    <col min="6" max="7" width="13.33203125" style="63" customWidth="1"/>
    <col min="8" max="8" width="13.1640625" customWidth="1"/>
    <col min="9" max="9" width="12.33203125" style="64" customWidth="1"/>
    <col min="10" max="10" width="13" style="64" customWidth="1"/>
    <col min="11" max="11" width="12" style="64" customWidth="1"/>
    <col min="12" max="12" width="7.5" customWidth="1"/>
  </cols>
  <sheetData>
    <row r="1" spans="1:10" ht="16" thickBot="1" x14ac:dyDescent="0.25">
      <c r="B1" t="s">
        <v>48</v>
      </c>
    </row>
    <row r="2" spans="1:10" ht="16" thickBot="1" x14ac:dyDescent="0.25">
      <c r="A2" s="11" t="s">
        <v>49</v>
      </c>
      <c r="D2" s="14"/>
      <c r="E2" s="14"/>
      <c r="F2" s="101"/>
      <c r="G2" s="101"/>
      <c r="H2" s="14"/>
      <c r="I2" s="111"/>
      <c r="J2" s="111"/>
    </row>
    <row r="4" spans="1:10" x14ac:dyDescent="0.2">
      <c r="A4" t="s">
        <v>39</v>
      </c>
    </row>
    <row r="6" spans="1:10" x14ac:dyDescent="0.2">
      <c r="A6" t="s">
        <v>30</v>
      </c>
      <c r="G6" s="63" t="s">
        <v>0</v>
      </c>
    </row>
    <row r="8" spans="1:10" x14ac:dyDescent="0.2">
      <c r="A8" t="s">
        <v>26</v>
      </c>
    </row>
    <row r="10" spans="1:10" x14ac:dyDescent="0.2">
      <c r="A10" t="s">
        <v>27</v>
      </c>
    </row>
    <row r="11" spans="1:10" x14ac:dyDescent="0.2">
      <c r="A11" t="s">
        <v>42</v>
      </c>
    </row>
    <row r="13" spans="1:10" x14ac:dyDescent="0.2">
      <c r="A13" t="s">
        <v>34</v>
      </c>
    </row>
    <row r="14" spans="1:10" x14ac:dyDescent="0.2">
      <c r="A14" t="s">
        <v>28</v>
      </c>
    </row>
    <row r="15" spans="1:10" x14ac:dyDescent="0.2">
      <c r="A15" t="s">
        <v>29</v>
      </c>
    </row>
    <row r="16" spans="1:10" x14ac:dyDescent="0.2">
      <c r="A16" s="54" t="s">
        <v>35</v>
      </c>
      <c r="B16" s="54"/>
      <c r="C16" s="69"/>
      <c r="D16" s="54"/>
      <c r="E16" s="54"/>
    </row>
    <row r="17" spans="1:10" x14ac:dyDescent="0.2">
      <c r="A17" s="31"/>
      <c r="B17" s="31"/>
      <c r="C17" s="18"/>
      <c r="D17" s="31"/>
      <c r="E17" s="31"/>
    </row>
    <row r="18" spans="1:10" x14ac:dyDescent="0.2">
      <c r="B18" t="s">
        <v>31</v>
      </c>
    </row>
    <row r="19" spans="1:10" x14ac:dyDescent="0.2">
      <c r="B19" s="15"/>
      <c r="C19" s="15" t="s">
        <v>32</v>
      </c>
      <c r="D19" s="15" t="s">
        <v>33</v>
      </c>
    </row>
    <row r="20" spans="1:10" x14ac:dyDescent="0.2">
      <c r="B20" s="144" t="s">
        <v>8</v>
      </c>
      <c r="C20" s="144">
        <v>-2</v>
      </c>
      <c r="D20" s="144">
        <v>-1</v>
      </c>
      <c r="E20" s="54" t="s">
        <v>37</v>
      </c>
      <c r="F20" s="102"/>
      <c r="G20" s="102"/>
      <c r="H20" s="54"/>
      <c r="I20" s="112"/>
      <c r="J20" s="112"/>
    </row>
    <row r="21" spans="1:10" x14ac:dyDescent="0.2">
      <c r="B21" s="145" t="s">
        <v>9</v>
      </c>
      <c r="C21" s="145">
        <v>0</v>
      </c>
      <c r="D21" s="145">
        <v>1</v>
      </c>
      <c r="F21" s="131" t="s">
        <v>13</v>
      </c>
      <c r="G21" s="131" t="s">
        <v>14</v>
      </c>
      <c r="H21" s="55" t="s">
        <v>15</v>
      </c>
    </row>
    <row r="22" spans="1:10" x14ac:dyDescent="0.2">
      <c r="B22" s="146" t="s">
        <v>10</v>
      </c>
      <c r="C22" s="146">
        <v>1</v>
      </c>
      <c r="D22" s="146">
        <v>2</v>
      </c>
    </row>
    <row r="24" spans="1:10" x14ac:dyDescent="0.2">
      <c r="A24" t="s">
        <v>36</v>
      </c>
    </row>
    <row r="26" spans="1:10" x14ac:dyDescent="0.2">
      <c r="A26" s="31" t="s">
        <v>50</v>
      </c>
      <c r="B26" s="31"/>
      <c r="C26" s="18"/>
      <c r="D26" s="31"/>
    </row>
    <row r="27" spans="1:10" x14ac:dyDescent="0.2">
      <c r="A27" s="56" t="s">
        <v>40</v>
      </c>
    </row>
    <row r="28" spans="1:10" ht="16" x14ac:dyDescent="0.2">
      <c r="A28" s="57" t="s">
        <v>51</v>
      </c>
    </row>
    <row r="29" spans="1:10" x14ac:dyDescent="0.2">
      <c r="A29" s="56" t="s">
        <v>38</v>
      </c>
    </row>
    <row r="30" spans="1:10" x14ac:dyDescent="0.2">
      <c r="A30" s="56"/>
    </row>
    <row r="31" spans="1:10" x14ac:dyDescent="0.2">
      <c r="A31" s="56" t="s">
        <v>67</v>
      </c>
    </row>
    <row r="32" spans="1:10" x14ac:dyDescent="0.2">
      <c r="A32" s="56" t="s">
        <v>52</v>
      </c>
    </row>
    <row r="33" spans="1:13" ht="16" thickBot="1" x14ac:dyDescent="0.25"/>
    <row r="34" spans="1:13" ht="16" thickBot="1" x14ac:dyDescent="0.25">
      <c r="D34" s="23" t="s">
        <v>32</v>
      </c>
      <c r="E34" s="164" t="s">
        <v>33</v>
      </c>
      <c r="F34" s="155" t="s">
        <v>63</v>
      </c>
      <c r="G34" s="155" t="s">
        <v>64</v>
      </c>
      <c r="H34" s="154" t="s">
        <v>65</v>
      </c>
      <c r="I34" s="156" t="s">
        <v>16</v>
      </c>
      <c r="J34" s="156" t="s">
        <v>66</v>
      </c>
      <c r="K34" s="157" t="s">
        <v>68</v>
      </c>
    </row>
    <row r="35" spans="1:13" ht="16" thickBot="1" x14ac:dyDescent="0.25">
      <c r="B35" s="99" t="s">
        <v>9</v>
      </c>
      <c r="C35" s="7">
        <v>0</v>
      </c>
      <c r="D35" s="98">
        <f>C21</f>
        <v>0</v>
      </c>
      <c r="E35" s="98">
        <f>D21</f>
        <v>1</v>
      </c>
      <c r="F35" s="148">
        <f>D35^5-2*D35^2-4*D35+4</f>
        <v>4</v>
      </c>
      <c r="G35" s="149">
        <f>E35^5-2*E35^2-4*E35+4</f>
        <v>-1</v>
      </c>
      <c r="H35" s="158">
        <f>(D35+E35)/2</f>
        <v>0.5</v>
      </c>
      <c r="I35" s="150">
        <f>H35^5-2*H35^2-4*H35+4</f>
        <v>1.53125</v>
      </c>
      <c r="J35" s="151">
        <f>F35*I35</f>
        <v>6.125</v>
      </c>
      <c r="K35" s="152">
        <f>E35-D35</f>
        <v>1</v>
      </c>
      <c r="M35">
        <f>2^20</f>
        <v>1048576</v>
      </c>
    </row>
    <row r="36" spans="1:13" ht="16" thickBot="1" x14ac:dyDescent="0.25">
      <c r="C36" s="7">
        <v>1</v>
      </c>
      <c r="D36" s="68">
        <f>IF(J35&gt;0,H35,D35)</f>
        <v>0.5</v>
      </c>
      <c r="E36" s="68">
        <f>IF(J35&gt;0,E35,H35)</f>
        <v>1</v>
      </c>
      <c r="F36" s="105">
        <f t="shared" ref="F36:F44" si="0">D36^5-2*D36^2-4*D36+4</f>
        <v>1.53125</v>
      </c>
      <c r="G36" s="104">
        <f t="shared" ref="G36:G44" si="1">E36^5-2*E36^2-4*E36+4</f>
        <v>-1</v>
      </c>
      <c r="H36" s="159">
        <f t="shared" ref="H36:H44" si="2">(D36+E36)/2</f>
        <v>0.75</v>
      </c>
      <c r="I36" s="116">
        <f t="shared" ref="I36:I44" si="3">H36^5-2*H36^2-4*H36+4</f>
        <v>0.1123046875</v>
      </c>
      <c r="J36" s="117">
        <f t="shared" ref="J36:J44" si="4">F36*I36</f>
        <v>0.171966552734375</v>
      </c>
      <c r="K36" s="115">
        <f t="shared" ref="K36:K44" si="5">E36-D36</f>
        <v>0.5</v>
      </c>
    </row>
    <row r="37" spans="1:13" ht="16" thickBot="1" x14ac:dyDescent="0.25">
      <c r="C37" s="7">
        <v>2</v>
      </c>
      <c r="D37" s="165">
        <f t="shared" ref="D37:D45" si="6">IF(J36&gt;0,H36,D36)</f>
        <v>0.75</v>
      </c>
      <c r="E37" s="165">
        <f t="shared" ref="E37:E45" si="7">IF(J36&gt;0,E36,H36)</f>
        <v>1</v>
      </c>
      <c r="F37" s="105">
        <f t="shared" si="0"/>
        <v>0.1123046875</v>
      </c>
      <c r="G37" s="104">
        <f t="shared" si="1"/>
        <v>-1</v>
      </c>
      <c r="H37" s="159">
        <f t="shared" si="2"/>
        <v>0.875</v>
      </c>
      <c r="I37" s="116">
        <f t="shared" si="3"/>
        <v>-0.518341064453125</v>
      </c>
      <c r="J37" s="117">
        <f t="shared" si="4"/>
        <v>-5.8212131261825562E-2</v>
      </c>
      <c r="K37" s="115">
        <f t="shared" si="5"/>
        <v>0.25</v>
      </c>
    </row>
    <row r="38" spans="1:13" ht="16" thickBot="1" x14ac:dyDescent="0.25">
      <c r="C38" s="7">
        <v>3</v>
      </c>
      <c r="D38" s="165">
        <f t="shared" si="6"/>
        <v>0.75</v>
      </c>
      <c r="E38" s="165">
        <f t="shared" si="7"/>
        <v>0.875</v>
      </c>
      <c r="F38" s="105">
        <f t="shared" si="0"/>
        <v>0.1123046875</v>
      </c>
      <c r="G38" s="104">
        <f t="shared" si="1"/>
        <v>-0.518341064453125</v>
      </c>
      <c r="H38" s="159">
        <f t="shared" si="2"/>
        <v>0.8125</v>
      </c>
      <c r="I38" s="116">
        <f t="shared" si="3"/>
        <v>-0.21621990203857422</v>
      </c>
      <c r="J38" s="117">
        <f t="shared" si="4"/>
        <v>-2.4282508529722691E-2</v>
      </c>
      <c r="K38" s="115">
        <f t="shared" si="5"/>
        <v>0.125</v>
      </c>
    </row>
    <row r="39" spans="1:13" ht="16" thickBot="1" x14ac:dyDescent="0.25">
      <c r="A39" s="32" t="s">
        <v>41</v>
      </c>
      <c r="B39" s="80"/>
      <c r="C39" s="7">
        <v>4</v>
      </c>
      <c r="D39" s="165">
        <f t="shared" si="6"/>
        <v>0.75</v>
      </c>
      <c r="E39" s="165">
        <f t="shared" si="7"/>
        <v>0.8125</v>
      </c>
      <c r="F39" s="105">
        <f t="shared" si="0"/>
        <v>0.1123046875</v>
      </c>
      <c r="G39" s="104">
        <f t="shared" si="1"/>
        <v>-0.21621990203857422</v>
      </c>
      <c r="H39" s="159">
        <f t="shared" si="2"/>
        <v>0.78125</v>
      </c>
      <c r="I39" s="116">
        <f t="shared" si="3"/>
        <v>-5.4664820432662964E-2</v>
      </c>
      <c r="J39" s="117">
        <f t="shared" si="4"/>
        <v>-6.1391155759338289E-3</v>
      </c>
      <c r="K39" s="115">
        <f t="shared" si="5"/>
        <v>6.25E-2</v>
      </c>
    </row>
    <row r="40" spans="1:13" ht="16" thickBot="1" x14ac:dyDescent="0.25">
      <c r="A40" s="81" t="s">
        <v>4</v>
      </c>
      <c r="B40" s="82" t="s">
        <v>17</v>
      </c>
      <c r="C40" s="7">
        <v>5</v>
      </c>
      <c r="D40" s="165">
        <f t="shared" si="6"/>
        <v>0.75</v>
      </c>
      <c r="E40" s="165">
        <f t="shared" si="7"/>
        <v>0.78125</v>
      </c>
      <c r="F40" s="105">
        <f t="shared" si="0"/>
        <v>0.1123046875</v>
      </c>
      <c r="G40" s="104">
        <f t="shared" si="1"/>
        <v>-5.4664820432662964E-2</v>
      </c>
      <c r="H40" s="159">
        <f t="shared" si="2"/>
        <v>0.765625</v>
      </c>
      <c r="I40" s="116">
        <f t="shared" si="3"/>
        <v>2.8212294913828373E-2</v>
      </c>
      <c r="J40" s="117">
        <f t="shared" si="4"/>
        <v>3.1683729639553349E-3</v>
      </c>
      <c r="K40" s="115">
        <f t="shared" si="5"/>
        <v>3.125E-2</v>
      </c>
    </row>
    <row r="41" spans="1:13" ht="16" thickBot="1" x14ac:dyDescent="0.25">
      <c r="A41" s="83">
        <v>0.77091709675838116</v>
      </c>
      <c r="B41" s="84">
        <f>A41^5-2*A41^2-4*A41+4</f>
        <v>-5.3016289403018391E-7</v>
      </c>
      <c r="C41" s="7">
        <v>6</v>
      </c>
      <c r="D41" s="165">
        <f t="shared" si="6"/>
        <v>0.765625</v>
      </c>
      <c r="E41" s="165">
        <f t="shared" si="7"/>
        <v>0.78125</v>
      </c>
      <c r="F41" s="105">
        <f t="shared" si="0"/>
        <v>2.8212294913828373E-2</v>
      </c>
      <c r="G41" s="104">
        <f t="shared" si="1"/>
        <v>-5.4664820432662964E-2</v>
      </c>
      <c r="H41" s="159">
        <f t="shared" si="2"/>
        <v>0.7734375</v>
      </c>
      <c r="I41" s="116">
        <f t="shared" si="3"/>
        <v>-1.3386601029196754E-2</v>
      </c>
      <c r="J41" s="117">
        <f t="shared" si="4"/>
        <v>-3.7766673612945722E-4</v>
      </c>
      <c r="K41" s="115">
        <f t="shared" si="5"/>
        <v>1.5625E-2</v>
      </c>
    </row>
    <row r="42" spans="1:13" ht="16" thickBot="1" x14ac:dyDescent="0.25">
      <c r="A42" t="s">
        <v>54</v>
      </c>
      <c r="C42" s="7">
        <v>7</v>
      </c>
      <c r="D42" s="165">
        <f t="shared" si="6"/>
        <v>0.765625</v>
      </c>
      <c r="E42" s="165">
        <f t="shared" si="7"/>
        <v>0.7734375</v>
      </c>
      <c r="F42" s="105">
        <f t="shared" si="0"/>
        <v>2.8212294913828373E-2</v>
      </c>
      <c r="G42" s="104">
        <f t="shared" si="1"/>
        <v>-1.3386601029196754E-2</v>
      </c>
      <c r="H42" s="159">
        <f t="shared" si="2"/>
        <v>0.76953125</v>
      </c>
      <c r="I42" s="116">
        <f t="shared" si="3"/>
        <v>7.3738293622227502E-3</v>
      </c>
      <c r="J42" s="117">
        <f t="shared" si="4"/>
        <v>2.0803264861127521E-4</v>
      </c>
      <c r="K42" s="115">
        <f t="shared" si="5"/>
        <v>7.8125E-3</v>
      </c>
    </row>
    <row r="43" spans="1:13" ht="16" thickBot="1" x14ac:dyDescent="0.25">
      <c r="C43" s="7">
        <v>8</v>
      </c>
      <c r="D43" s="165">
        <f t="shared" si="6"/>
        <v>0.76953125</v>
      </c>
      <c r="E43" s="165">
        <f t="shared" si="7"/>
        <v>0.7734375</v>
      </c>
      <c r="F43" s="105">
        <f t="shared" si="0"/>
        <v>7.3738293622227502E-3</v>
      </c>
      <c r="G43" s="104">
        <f t="shared" si="1"/>
        <v>-1.3386601029196754E-2</v>
      </c>
      <c r="H43" s="159">
        <f t="shared" si="2"/>
        <v>0.771484375</v>
      </c>
      <c r="I43" s="116">
        <f t="shared" si="3"/>
        <v>-3.0162727590834493E-3</v>
      </c>
      <c r="J43" s="117">
        <f t="shared" si="4"/>
        <v>-2.2241480635402164E-5</v>
      </c>
      <c r="K43" s="115">
        <f t="shared" si="5"/>
        <v>3.90625E-3</v>
      </c>
    </row>
    <row r="44" spans="1:13" ht="16" thickBot="1" x14ac:dyDescent="0.25">
      <c r="C44" s="7">
        <v>9</v>
      </c>
      <c r="D44" s="165">
        <f t="shared" si="6"/>
        <v>0.76953125</v>
      </c>
      <c r="E44" s="165">
        <f t="shared" si="7"/>
        <v>0.771484375</v>
      </c>
      <c r="F44" s="105">
        <f t="shared" si="0"/>
        <v>7.3738293622227502E-3</v>
      </c>
      <c r="G44" s="104">
        <f t="shared" si="1"/>
        <v>-3.0162727590834493E-3</v>
      </c>
      <c r="H44" s="159">
        <f t="shared" si="2"/>
        <v>0.7705078125</v>
      </c>
      <c r="I44" s="116">
        <f t="shared" si="3"/>
        <v>2.1763231890234991E-3</v>
      </c>
      <c r="J44" s="117">
        <f t="shared" si="4"/>
        <v>1.6047835832907729E-5</v>
      </c>
      <c r="K44" s="115">
        <f t="shared" si="5"/>
        <v>1.953125E-3</v>
      </c>
    </row>
    <row r="45" spans="1:13" ht="16" thickBot="1" x14ac:dyDescent="0.25">
      <c r="C45" s="70">
        <v>10</v>
      </c>
      <c r="D45" s="165">
        <f t="shared" si="6"/>
        <v>0.7705078125</v>
      </c>
      <c r="E45" s="165">
        <f t="shared" si="7"/>
        <v>0.771484375</v>
      </c>
      <c r="F45" s="163">
        <f t="shared" ref="F45" si="8">D45^5-2*D45^2-4*D45+4</f>
        <v>2.1763231890234991E-3</v>
      </c>
      <c r="G45" s="132">
        <f t="shared" ref="G45" si="9">E45^5-2*E45^2-4*E45+4</f>
        <v>-3.0162727590834493E-3</v>
      </c>
      <c r="H45" s="160">
        <f t="shared" ref="H45" si="10">(D45+E45)/2</f>
        <v>0.77099609375</v>
      </c>
      <c r="I45" s="118">
        <f t="shared" ref="I45" si="11">H45^5-2*H45^2-4*H45+4</f>
        <v>-4.2059063723520751E-4</v>
      </c>
      <c r="J45" s="119">
        <f t="shared" ref="J45" si="12">F45*I45</f>
        <v>-9.1534115690115248E-7</v>
      </c>
      <c r="K45" s="115">
        <f t="shared" ref="K45" si="13">E45-D45</f>
        <v>9.765625E-4</v>
      </c>
      <c r="L45" s="1" t="s">
        <v>44</v>
      </c>
      <c r="M45" s="65" t="s">
        <v>45</v>
      </c>
    </row>
    <row r="46" spans="1:13" ht="16" thickBot="1" x14ac:dyDescent="0.25">
      <c r="D46" s="16"/>
      <c r="E46" s="17"/>
      <c r="F46" s="133"/>
      <c r="G46" s="103"/>
      <c r="H46" s="67" t="s">
        <v>47</v>
      </c>
      <c r="I46" s="113"/>
      <c r="J46" s="114"/>
      <c r="K46" s="13"/>
      <c r="L46" s="66" t="s">
        <v>46</v>
      </c>
      <c r="M46" s="7">
        <f>2^10</f>
        <v>1024</v>
      </c>
    </row>
    <row r="47" spans="1:13" x14ac:dyDescent="0.2">
      <c r="D47" s="58"/>
      <c r="E47" s="59"/>
      <c r="F47" s="134"/>
      <c r="G47" s="106"/>
      <c r="H47" s="60"/>
      <c r="I47" s="120"/>
      <c r="J47" s="121"/>
      <c r="K47" s="61"/>
    </row>
    <row r="48" spans="1:13" ht="16" thickBot="1" x14ac:dyDescent="0.25">
      <c r="A48" s="31" t="s">
        <v>53</v>
      </c>
      <c r="D48" s="62"/>
      <c r="E48" s="62"/>
      <c r="F48" s="107"/>
      <c r="G48" s="107"/>
      <c r="H48" s="63"/>
      <c r="I48" s="122"/>
      <c r="J48" s="122"/>
    </row>
    <row r="49" spans="1:12" x14ac:dyDescent="0.2">
      <c r="A49" s="100" t="s">
        <v>57</v>
      </c>
      <c r="B49" s="45"/>
      <c r="C49" s="87"/>
      <c r="D49" s="88"/>
      <c r="E49" s="88"/>
      <c r="F49" s="135"/>
      <c r="G49" s="135"/>
      <c r="H49" s="89"/>
      <c r="I49" s="123"/>
      <c r="J49" s="122"/>
    </row>
    <row r="50" spans="1:12" x14ac:dyDescent="0.2">
      <c r="A50" s="47" t="s">
        <v>55</v>
      </c>
      <c r="B50" s="31"/>
      <c r="C50" s="18"/>
      <c r="D50" s="85"/>
      <c r="E50" s="85"/>
      <c r="F50" s="136"/>
      <c r="G50" s="136"/>
      <c r="H50" s="86"/>
      <c r="I50" s="124"/>
      <c r="J50" s="122"/>
    </row>
    <row r="51" spans="1:12" ht="16" thickBot="1" x14ac:dyDescent="0.25">
      <c r="A51" s="90" t="s">
        <v>56</v>
      </c>
      <c r="B51" s="50"/>
      <c r="C51" s="91"/>
      <c r="D51" s="92"/>
      <c r="E51" s="92"/>
      <c r="F51" s="137"/>
      <c r="G51" s="137"/>
      <c r="H51" s="93"/>
      <c r="I51" s="125"/>
      <c r="J51" s="122"/>
    </row>
    <row r="52" spans="1:12" ht="16" thickBot="1" x14ac:dyDescent="0.25"/>
    <row r="53" spans="1:12" ht="16" thickBot="1" x14ac:dyDescent="0.25">
      <c r="D53" s="153" t="s">
        <v>32</v>
      </c>
      <c r="E53" s="154" t="s">
        <v>33</v>
      </c>
      <c r="F53" s="155" t="s">
        <v>63</v>
      </c>
      <c r="G53" s="155" t="s">
        <v>64</v>
      </c>
      <c r="H53" s="154" t="s">
        <v>65</v>
      </c>
      <c r="I53" s="156" t="s">
        <v>16</v>
      </c>
      <c r="J53" s="156" t="s">
        <v>66</v>
      </c>
      <c r="K53" s="157" t="s">
        <v>68</v>
      </c>
    </row>
    <row r="54" spans="1:12" x14ac:dyDescent="0.2">
      <c r="A54" s="66"/>
      <c r="B54" s="143" t="s">
        <v>10</v>
      </c>
      <c r="C54" s="73">
        <v>0</v>
      </c>
      <c r="D54" s="141">
        <f>C22</f>
        <v>1</v>
      </c>
      <c r="E54" s="142">
        <f>D22</f>
        <v>2</v>
      </c>
      <c r="F54" s="109">
        <f>D54^5-2*D54^2-4*D54+4</f>
        <v>-1</v>
      </c>
      <c r="G54" s="108">
        <f>E54^5-2*E54^2-4*E54+4</f>
        <v>20</v>
      </c>
      <c r="H54" s="75">
        <f>(D54+E54)/2</f>
        <v>1.5</v>
      </c>
      <c r="I54" s="126">
        <f>H54^5-2*H54^2-4*H54+4</f>
        <v>1.09375</v>
      </c>
      <c r="J54" s="127">
        <f>F54*I54</f>
        <v>-1.09375</v>
      </c>
      <c r="K54" s="127">
        <f>E54-D54</f>
        <v>1</v>
      </c>
    </row>
    <row r="55" spans="1:12" x14ac:dyDescent="0.2">
      <c r="A55" s="65"/>
      <c r="C55" s="15">
        <v>1</v>
      </c>
      <c r="D55" s="72">
        <f>IF(J54&gt;0,H54,D54)</f>
        <v>1</v>
      </c>
      <c r="E55" s="72">
        <f>IF(J54&gt;0,E54,H54)</f>
        <v>1.5</v>
      </c>
      <c r="F55" s="110">
        <f t="shared" ref="F55:F64" si="14">D55^5-2*D55^2-4*D55+4</f>
        <v>-1</v>
      </c>
      <c r="G55" s="110">
        <f t="shared" ref="G55:G64" si="15">E55^5-2*E55^2-4*E55+4</f>
        <v>1.09375</v>
      </c>
      <c r="H55" s="72">
        <f t="shared" ref="H55:H64" si="16">(D55+E55)/2</f>
        <v>1.25</v>
      </c>
      <c r="I55" s="128">
        <f t="shared" ref="I55:I64" si="17">H55^5-2*H55^2-4*H55+4</f>
        <v>-1.0732421875</v>
      </c>
      <c r="J55" s="128">
        <f t="shared" ref="J55:J64" si="18">F55*I55</f>
        <v>1.0732421875</v>
      </c>
      <c r="K55" s="128">
        <f t="shared" ref="K55:K64" si="19">E55-D55</f>
        <v>0.5</v>
      </c>
    </row>
    <row r="56" spans="1:12" x14ac:dyDescent="0.2">
      <c r="C56" s="15">
        <v>2</v>
      </c>
      <c r="D56" s="72">
        <f t="shared" ref="D56:D64" si="20">IF(J55&gt;0,H55,D55)</f>
        <v>1.25</v>
      </c>
      <c r="E56" s="72">
        <f t="shared" ref="E56:E64" si="21">IF(J55&gt;0,E55,H55)</f>
        <v>1.5</v>
      </c>
      <c r="F56" s="110">
        <f t="shared" si="14"/>
        <v>-1.0732421875</v>
      </c>
      <c r="G56" s="110">
        <f t="shared" si="15"/>
        <v>1.09375</v>
      </c>
      <c r="H56" s="72">
        <f t="shared" si="16"/>
        <v>1.375</v>
      </c>
      <c r="I56" s="128">
        <f t="shared" si="17"/>
        <v>-0.366363525390625</v>
      </c>
      <c r="J56" s="128">
        <f t="shared" si="18"/>
        <v>0.39319679141044617</v>
      </c>
      <c r="K56" s="128">
        <f t="shared" si="19"/>
        <v>0.25</v>
      </c>
    </row>
    <row r="57" spans="1:12" x14ac:dyDescent="0.2">
      <c r="C57" s="15">
        <v>3</v>
      </c>
      <c r="D57" s="72">
        <f t="shared" si="20"/>
        <v>1.375</v>
      </c>
      <c r="E57" s="72">
        <f t="shared" si="21"/>
        <v>1.5</v>
      </c>
      <c r="F57" s="110">
        <f t="shared" si="14"/>
        <v>-0.366363525390625</v>
      </c>
      <c r="G57" s="110">
        <f t="shared" si="15"/>
        <v>1.09375</v>
      </c>
      <c r="H57" s="72">
        <f t="shared" si="16"/>
        <v>1.4375</v>
      </c>
      <c r="I57" s="128">
        <f t="shared" si="17"/>
        <v>0.25536251068115234</v>
      </c>
      <c r="J57" s="128">
        <f t="shared" si="18"/>
        <v>-9.3555509665748104E-2</v>
      </c>
      <c r="K57" s="128">
        <f t="shared" si="19"/>
        <v>0.125</v>
      </c>
    </row>
    <row r="58" spans="1:12" x14ac:dyDescent="0.2">
      <c r="C58" s="15">
        <v>4</v>
      </c>
      <c r="D58" s="72">
        <f t="shared" si="20"/>
        <v>1.375</v>
      </c>
      <c r="E58" s="72">
        <f t="shared" si="21"/>
        <v>1.4375</v>
      </c>
      <c r="F58" s="110">
        <f t="shared" si="14"/>
        <v>-0.366363525390625</v>
      </c>
      <c r="G58" s="110">
        <f t="shared" si="15"/>
        <v>0.25536251068115234</v>
      </c>
      <c r="H58" s="72">
        <f t="shared" si="16"/>
        <v>1.40625</v>
      </c>
      <c r="I58" s="128">
        <f t="shared" si="17"/>
        <v>-8.0711454153060913E-2</v>
      </c>
      <c r="J58" s="128">
        <f t="shared" si="18"/>
        <v>2.9569732882919197E-2</v>
      </c>
      <c r="K58" s="128">
        <f t="shared" si="19"/>
        <v>6.25E-2</v>
      </c>
    </row>
    <row r="59" spans="1:12" ht="16" thickBot="1" x14ac:dyDescent="0.25">
      <c r="A59" s="40" t="s">
        <v>10</v>
      </c>
      <c r="B59" s="41"/>
      <c r="C59" s="79">
        <v>5</v>
      </c>
      <c r="D59" s="72">
        <f t="shared" si="20"/>
        <v>1.40625</v>
      </c>
      <c r="E59" s="72">
        <f t="shared" si="21"/>
        <v>1.4375</v>
      </c>
      <c r="F59" s="110">
        <f t="shared" si="14"/>
        <v>-8.0711454153060913E-2</v>
      </c>
      <c r="G59" s="110">
        <f t="shared" si="15"/>
        <v>0.25536251068115234</v>
      </c>
      <c r="H59" s="72">
        <f t="shared" si="16"/>
        <v>1.421875</v>
      </c>
      <c r="I59" s="128">
        <f t="shared" si="17"/>
        <v>8.0795208923518658E-2</v>
      </c>
      <c r="J59" s="128">
        <f t="shared" si="18"/>
        <v>-6.5210988008175541E-3</v>
      </c>
      <c r="K59" s="128">
        <f t="shared" si="19"/>
        <v>3.125E-2</v>
      </c>
    </row>
    <row r="60" spans="1:12" x14ac:dyDescent="0.2">
      <c r="A60" s="19" t="s">
        <v>4</v>
      </c>
      <c r="B60" s="20" t="s">
        <v>5</v>
      </c>
      <c r="C60" s="79">
        <v>6</v>
      </c>
      <c r="D60" s="72">
        <f t="shared" si="20"/>
        <v>1.40625</v>
      </c>
      <c r="E60" s="72">
        <f t="shared" si="21"/>
        <v>1.421875</v>
      </c>
      <c r="F60" s="110">
        <f t="shared" si="14"/>
        <v>-8.0711454153060913E-2</v>
      </c>
      <c r="G60" s="110">
        <f t="shared" si="15"/>
        <v>8.0795208923518658E-2</v>
      </c>
      <c r="H60" s="72">
        <f t="shared" si="16"/>
        <v>1.4140625</v>
      </c>
      <c r="I60" s="128">
        <f t="shared" si="17"/>
        <v>-1.5618604084011167E-3</v>
      </c>
      <c r="J60" s="128">
        <f t="shared" si="18"/>
        <v>1.2606002474614773E-4</v>
      </c>
      <c r="K60" s="128">
        <f t="shared" si="19"/>
        <v>1.5625E-2</v>
      </c>
    </row>
    <row r="61" spans="1:12" ht="16" thickBot="1" x14ac:dyDescent="0.25">
      <c r="A61" s="38">
        <v>1.4142134829650053</v>
      </c>
      <c r="B61" s="22">
        <f>A61^5-2*A61^2-4*A61+4</f>
        <v>-8.2132928103106906E-7</v>
      </c>
      <c r="C61" s="79">
        <v>7</v>
      </c>
      <c r="D61" s="72">
        <f t="shared" si="20"/>
        <v>1.4140625</v>
      </c>
      <c r="E61" s="72">
        <f t="shared" si="21"/>
        <v>1.421875</v>
      </c>
      <c r="F61" s="110">
        <f t="shared" si="14"/>
        <v>-1.5618604084011167E-3</v>
      </c>
      <c r="G61" s="110">
        <f t="shared" si="15"/>
        <v>8.0795208923518658E-2</v>
      </c>
      <c r="H61" s="72">
        <f t="shared" si="16"/>
        <v>1.41796875</v>
      </c>
      <c r="I61" s="128">
        <f t="shared" si="17"/>
        <v>3.9212159342241648E-2</v>
      </c>
      <c r="J61" s="128">
        <f t="shared" si="18"/>
        <v>-6.1243919204563211E-5</v>
      </c>
      <c r="K61" s="128">
        <f t="shared" si="19"/>
        <v>7.8125E-3</v>
      </c>
    </row>
    <row r="62" spans="1:12" x14ac:dyDescent="0.2">
      <c r="A62" t="s">
        <v>54</v>
      </c>
      <c r="C62" s="15">
        <v>8</v>
      </c>
      <c r="D62" s="72">
        <f t="shared" si="20"/>
        <v>1.4140625</v>
      </c>
      <c r="E62" s="72">
        <f t="shared" si="21"/>
        <v>1.41796875</v>
      </c>
      <c r="F62" s="110">
        <f t="shared" si="14"/>
        <v>-1.5618604084011167E-3</v>
      </c>
      <c r="G62" s="110">
        <f t="shared" si="15"/>
        <v>3.9212159342241648E-2</v>
      </c>
      <c r="H62" s="72">
        <f t="shared" si="16"/>
        <v>1.416015625</v>
      </c>
      <c r="I62" s="128">
        <f t="shared" si="17"/>
        <v>1.8724469841032487E-2</v>
      </c>
      <c r="J62" s="128">
        <f t="shared" si="18"/>
        <v>-2.9245008113009395E-5</v>
      </c>
      <c r="K62" s="128">
        <f t="shared" si="19"/>
        <v>3.90625E-3</v>
      </c>
    </row>
    <row r="63" spans="1:12" x14ac:dyDescent="0.2">
      <c r="C63" s="15">
        <v>9</v>
      </c>
      <c r="D63" s="72">
        <f t="shared" si="20"/>
        <v>1.4140625</v>
      </c>
      <c r="E63" s="72">
        <f t="shared" si="21"/>
        <v>1.416015625</v>
      </c>
      <c r="F63" s="110">
        <f t="shared" si="14"/>
        <v>-1.5618604084011167E-3</v>
      </c>
      <c r="G63" s="110">
        <f t="shared" si="15"/>
        <v>1.8724469841032487E-2</v>
      </c>
      <c r="H63" s="72">
        <f t="shared" si="16"/>
        <v>1.4150390625</v>
      </c>
      <c r="I63" s="128">
        <f t="shared" si="17"/>
        <v>8.5561908123930053E-3</v>
      </c>
      <c r="J63" s="128">
        <f t="shared" si="18"/>
        <v>-1.3363575676602022E-5</v>
      </c>
      <c r="K63" s="128">
        <f t="shared" si="19"/>
        <v>1.953125E-3</v>
      </c>
    </row>
    <row r="64" spans="1:12" x14ac:dyDescent="0.2">
      <c r="C64" s="15">
        <v>10</v>
      </c>
      <c r="D64" s="72">
        <f t="shared" si="20"/>
        <v>1.4140625</v>
      </c>
      <c r="E64" s="72">
        <f t="shared" si="21"/>
        <v>1.4150390625</v>
      </c>
      <c r="F64" s="110">
        <f t="shared" si="14"/>
        <v>-1.5618604084011167E-3</v>
      </c>
      <c r="G64" s="110">
        <f t="shared" si="15"/>
        <v>8.5561908123930053E-3</v>
      </c>
      <c r="H64" s="161">
        <f t="shared" si="16"/>
        <v>1.41455078125</v>
      </c>
      <c r="I64" s="128">
        <f t="shared" si="17"/>
        <v>3.4908937178856903E-3</v>
      </c>
      <c r="J64" s="128">
        <f t="shared" si="18"/>
        <v>-5.4522886879018373E-6</v>
      </c>
      <c r="K64" s="128">
        <f t="shared" si="19"/>
        <v>9.765625E-4</v>
      </c>
      <c r="L64" s="71" t="s">
        <v>43</v>
      </c>
    </row>
    <row r="65" spans="1:11" x14ac:dyDescent="0.2">
      <c r="D65" s="34"/>
      <c r="E65" s="35"/>
      <c r="F65" s="138"/>
      <c r="G65" s="139"/>
      <c r="H65" s="77" t="s">
        <v>47</v>
      </c>
      <c r="I65" s="129"/>
      <c r="J65" s="130"/>
      <c r="K65" s="76"/>
    </row>
    <row r="66" spans="1:11" x14ac:dyDescent="0.2">
      <c r="D66" s="7"/>
      <c r="E66" s="7"/>
      <c r="F66" s="107"/>
      <c r="G66" s="107"/>
      <c r="I66" s="122"/>
      <c r="J66" s="122"/>
    </row>
    <row r="67" spans="1:11" x14ac:dyDescent="0.2">
      <c r="D67" s="7"/>
      <c r="E67" s="7"/>
      <c r="F67" s="107"/>
      <c r="G67" s="107"/>
      <c r="I67" s="122"/>
      <c r="J67" s="122"/>
    </row>
    <row r="68" spans="1:11" ht="16" thickBot="1" x14ac:dyDescent="0.25">
      <c r="D68" s="7"/>
      <c r="E68" s="7"/>
      <c r="F68" s="107"/>
      <c r="G68" s="107"/>
      <c r="I68" s="122"/>
      <c r="J68" s="122"/>
    </row>
    <row r="69" spans="1:11" ht="16" thickBot="1" x14ac:dyDescent="0.25">
      <c r="B69" s="140" t="s">
        <v>8</v>
      </c>
      <c r="D69" s="153" t="s">
        <v>32</v>
      </c>
      <c r="E69" s="154" t="s">
        <v>33</v>
      </c>
      <c r="F69" s="155" t="s">
        <v>63</v>
      </c>
      <c r="G69" s="155" t="s">
        <v>64</v>
      </c>
      <c r="H69" s="154" t="s">
        <v>65</v>
      </c>
      <c r="I69" s="156" t="s">
        <v>16</v>
      </c>
      <c r="J69" s="156" t="s">
        <v>66</v>
      </c>
      <c r="K69" s="157" t="s">
        <v>68</v>
      </c>
    </row>
    <row r="70" spans="1:11" ht="16" thickBot="1" x14ac:dyDescent="0.25">
      <c r="C70" s="73">
        <v>0</v>
      </c>
      <c r="D70" s="78">
        <f>C20</f>
        <v>-2</v>
      </c>
      <c r="E70" s="78">
        <f>D20</f>
        <v>-1</v>
      </c>
      <c r="F70" s="109">
        <f>D70^5-2*D70^2-4*D70+4</f>
        <v>-28</v>
      </c>
      <c r="G70" s="108">
        <f>E70^5-2*E70^2-4*E70+4</f>
        <v>5</v>
      </c>
      <c r="H70" s="75">
        <f>(D70+E70)/2</f>
        <v>-1.5</v>
      </c>
      <c r="I70" s="126">
        <f>H70^5-2*H70^2-4*H70+4</f>
        <v>-2.09375</v>
      </c>
      <c r="J70" s="127">
        <f>F70*I70</f>
        <v>58.625</v>
      </c>
      <c r="K70" s="127">
        <f>E70-D70</f>
        <v>1</v>
      </c>
    </row>
    <row r="71" spans="1:11" ht="16" thickBot="1" x14ac:dyDescent="0.25">
      <c r="A71" s="32" t="s">
        <v>8</v>
      </c>
      <c r="B71" s="33"/>
      <c r="C71" s="15">
        <v>1</v>
      </c>
      <c r="D71" s="72">
        <f>IF(J70&gt;0,H70,D70)</f>
        <v>-1.5</v>
      </c>
      <c r="E71" s="72">
        <f>IF(J70&gt;0,E70,H70)</f>
        <v>-1</v>
      </c>
      <c r="F71" s="110">
        <f t="shared" ref="F71:F80" si="22">D71^5-2*D71^2-4*D71+4</f>
        <v>-2.09375</v>
      </c>
      <c r="G71" s="110">
        <f t="shared" ref="G71:G80" si="23">E71^5-2*E71^2-4*E71+4</f>
        <v>5</v>
      </c>
      <c r="H71" s="72">
        <f t="shared" ref="H71:H80" si="24">(D71+E71)/2</f>
        <v>-1.25</v>
      </c>
      <c r="I71" s="128">
        <f t="shared" ref="I71:I80" si="25">H71^5-2*H71^2-4*H71+4</f>
        <v>2.8232421875</v>
      </c>
      <c r="J71" s="128">
        <f t="shared" ref="J71:J80" si="26">F71*I71</f>
        <v>-5.911163330078125</v>
      </c>
      <c r="K71" s="128">
        <f t="shared" ref="K71:K80" si="27">E71-D71</f>
        <v>0.5</v>
      </c>
    </row>
    <row r="72" spans="1:11" x14ac:dyDescent="0.2">
      <c r="A72" s="19" t="s">
        <v>4</v>
      </c>
      <c r="B72" s="20" t="s">
        <v>5</v>
      </c>
      <c r="C72" s="15">
        <v>2</v>
      </c>
      <c r="D72" s="72">
        <f t="shared" ref="D72:D80" si="28">IF(J71&gt;0,H71,D71)</f>
        <v>-1.5</v>
      </c>
      <c r="E72" s="72">
        <f t="shared" ref="E72:E80" si="29">IF(J71&gt;0,E71,H71)</f>
        <v>-1.25</v>
      </c>
      <c r="F72" s="110">
        <f t="shared" si="22"/>
        <v>-2.09375</v>
      </c>
      <c r="G72" s="110">
        <f t="shared" si="23"/>
        <v>2.8232421875</v>
      </c>
      <c r="H72" s="72">
        <f t="shared" si="24"/>
        <v>-1.375</v>
      </c>
      <c r="I72" s="128">
        <f t="shared" si="25"/>
        <v>0.803863525390625</v>
      </c>
      <c r="J72" s="128">
        <f t="shared" si="26"/>
        <v>-1.6830892562866211</v>
      </c>
      <c r="K72" s="128">
        <f t="shared" si="27"/>
        <v>0.25</v>
      </c>
    </row>
    <row r="73" spans="1:11" ht="16" thickBot="1" x14ac:dyDescent="0.25">
      <c r="A73" s="147">
        <v>-1.414213545817933</v>
      </c>
      <c r="B73" s="22">
        <f>A73^5-2*A73^2-4*A73+4</f>
        <v>3.5853272262187375E-7</v>
      </c>
      <c r="C73" s="15">
        <v>3</v>
      </c>
      <c r="D73" s="72">
        <f t="shared" si="28"/>
        <v>-1.5</v>
      </c>
      <c r="E73" s="72">
        <f t="shared" si="29"/>
        <v>-1.375</v>
      </c>
      <c r="F73" s="110">
        <f t="shared" si="22"/>
        <v>-2.09375</v>
      </c>
      <c r="G73" s="110">
        <f t="shared" si="23"/>
        <v>0.803863525390625</v>
      </c>
      <c r="H73" s="72">
        <f t="shared" si="24"/>
        <v>-1.4375</v>
      </c>
      <c r="I73" s="128">
        <f t="shared" si="25"/>
        <v>-0.52098751068115234</v>
      </c>
      <c r="J73" s="128">
        <f t="shared" si="26"/>
        <v>1.0908176004886627</v>
      </c>
      <c r="K73" s="128">
        <f t="shared" si="27"/>
        <v>0.125</v>
      </c>
    </row>
    <row r="74" spans="1:11" x14ac:dyDescent="0.2">
      <c r="A74" s="27"/>
      <c r="B74" s="37">
        <v>0</v>
      </c>
      <c r="C74" s="15">
        <v>4</v>
      </c>
      <c r="D74" s="72">
        <f t="shared" si="28"/>
        <v>-1.4375</v>
      </c>
      <c r="E74" s="72">
        <f t="shared" si="29"/>
        <v>-1.375</v>
      </c>
      <c r="F74" s="110">
        <f t="shared" si="22"/>
        <v>-0.52098751068115234</v>
      </c>
      <c r="G74" s="110">
        <f t="shared" si="23"/>
        <v>0.803863525390625</v>
      </c>
      <c r="H74" s="72">
        <f t="shared" si="24"/>
        <v>-1.40625</v>
      </c>
      <c r="I74" s="128">
        <f t="shared" si="25"/>
        <v>0.17055520415306091</v>
      </c>
      <c r="J74" s="128">
        <f t="shared" si="26"/>
        <v>-8.8857131245418941E-2</v>
      </c>
      <c r="K74" s="128">
        <f t="shared" si="27"/>
        <v>6.25E-2</v>
      </c>
    </row>
    <row r="75" spans="1:11" x14ac:dyDescent="0.2">
      <c r="C75" s="79">
        <v>5</v>
      </c>
      <c r="D75" s="72">
        <f t="shared" si="28"/>
        <v>-1.4375</v>
      </c>
      <c r="E75" s="72">
        <f t="shared" si="29"/>
        <v>-1.40625</v>
      </c>
      <c r="F75" s="110">
        <f t="shared" si="22"/>
        <v>-0.52098751068115234</v>
      </c>
      <c r="G75" s="110">
        <f t="shared" si="23"/>
        <v>0.17055520415306091</v>
      </c>
      <c r="H75" s="72">
        <f t="shared" si="24"/>
        <v>-1.421875</v>
      </c>
      <c r="I75" s="128">
        <f t="shared" si="25"/>
        <v>-0.16770927142351866</v>
      </c>
      <c r="J75" s="128">
        <f t="shared" si="26"/>
        <v>8.7374435837088704E-2</v>
      </c>
      <c r="K75" s="128">
        <f t="shared" si="27"/>
        <v>3.125E-2</v>
      </c>
    </row>
    <row r="76" spans="1:11" x14ac:dyDescent="0.2">
      <c r="C76" s="79">
        <v>6</v>
      </c>
      <c r="D76" s="72">
        <f t="shared" si="28"/>
        <v>-1.421875</v>
      </c>
      <c r="E76" s="72">
        <f t="shared" si="29"/>
        <v>-1.40625</v>
      </c>
      <c r="F76" s="110">
        <f t="shared" si="22"/>
        <v>-0.16770927142351866</v>
      </c>
      <c r="G76" s="110">
        <f t="shared" si="23"/>
        <v>0.17055520415306091</v>
      </c>
      <c r="H76" s="72">
        <f t="shared" si="24"/>
        <v>-1.4140625</v>
      </c>
      <c r="I76" s="128">
        <f t="shared" si="25"/>
        <v>3.2708447834011167E-3</v>
      </c>
      <c r="J76" s="128">
        <f t="shared" si="26"/>
        <v>-5.4855099556361795E-4</v>
      </c>
      <c r="K76" s="128">
        <f t="shared" si="27"/>
        <v>1.5625E-2</v>
      </c>
    </row>
    <row r="77" spans="1:11" x14ac:dyDescent="0.2">
      <c r="C77" s="79">
        <v>7</v>
      </c>
      <c r="D77" s="72">
        <f t="shared" si="28"/>
        <v>-1.421875</v>
      </c>
      <c r="E77" s="72">
        <f t="shared" si="29"/>
        <v>-1.4140625</v>
      </c>
      <c r="F77" s="110">
        <f t="shared" si="22"/>
        <v>-0.16770927142351866</v>
      </c>
      <c r="G77" s="110">
        <f t="shared" si="23"/>
        <v>3.2708447834011167E-3</v>
      </c>
      <c r="H77" s="72">
        <f t="shared" si="24"/>
        <v>-1.41796875</v>
      </c>
      <c r="I77" s="128">
        <f t="shared" si="25"/>
        <v>-8.1753663248491648E-2</v>
      </c>
      <c r="J77" s="128">
        <f t="shared" si="26"/>
        <v>1.3710847299608227E-2</v>
      </c>
      <c r="K77" s="128">
        <f t="shared" si="27"/>
        <v>7.8125E-3</v>
      </c>
    </row>
    <row r="78" spans="1:11" x14ac:dyDescent="0.2">
      <c r="C78" s="15">
        <v>8</v>
      </c>
      <c r="D78" s="72">
        <f t="shared" si="28"/>
        <v>-1.41796875</v>
      </c>
      <c r="E78" s="72">
        <f t="shared" si="29"/>
        <v>-1.4140625</v>
      </c>
      <c r="F78" s="110">
        <f t="shared" si="22"/>
        <v>-8.1753663248491648E-2</v>
      </c>
      <c r="G78" s="110">
        <f t="shared" si="23"/>
        <v>3.2708447834011167E-3</v>
      </c>
      <c r="H78" s="72">
        <f t="shared" si="24"/>
        <v>-1.416015625</v>
      </c>
      <c r="I78" s="128">
        <f t="shared" si="25"/>
        <v>-3.9125470817594987E-2</v>
      </c>
      <c r="J78" s="128">
        <f t="shared" si="26"/>
        <v>3.1986505656603479E-3</v>
      </c>
      <c r="K78" s="128">
        <f t="shared" si="27"/>
        <v>3.90625E-3</v>
      </c>
    </row>
    <row r="79" spans="1:11" x14ac:dyDescent="0.2">
      <c r="C79" s="15">
        <v>9</v>
      </c>
      <c r="D79" s="72">
        <f t="shared" si="28"/>
        <v>-1.416015625</v>
      </c>
      <c r="E79" s="72">
        <f t="shared" si="29"/>
        <v>-1.4140625</v>
      </c>
      <c r="F79" s="110">
        <f t="shared" si="22"/>
        <v>-3.9125470817594987E-2</v>
      </c>
      <c r="G79" s="110">
        <f t="shared" si="23"/>
        <v>3.2708447834011167E-3</v>
      </c>
      <c r="H79" s="72">
        <f t="shared" si="24"/>
        <v>-1.4150390625</v>
      </c>
      <c r="I79" s="128">
        <f t="shared" si="25"/>
        <v>-1.7898384415907742E-2</v>
      </c>
      <c r="J79" s="128">
        <f t="shared" si="26"/>
        <v>7.0028271714669531E-4</v>
      </c>
      <c r="K79" s="128">
        <f t="shared" si="27"/>
        <v>1.953125E-3</v>
      </c>
    </row>
    <row r="80" spans="1:11" x14ac:dyDescent="0.2">
      <c r="C80" s="15">
        <v>10</v>
      </c>
      <c r="D80" s="72">
        <f t="shared" si="28"/>
        <v>-1.4150390625</v>
      </c>
      <c r="E80" s="72">
        <f t="shared" si="29"/>
        <v>-1.4140625</v>
      </c>
      <c r="F80" s="110">
        <f t="shared" si="22"/>
        <v>-1.7898384415907742E-2</v>
      </c>
      <c r="G80" s="110">
        <f t="shared" si="23"/>
        <v>3.2708447834011167E-3</v>
      </c>
      <c r="H80" s="161">
        <f t="shared" si="24"/>
        <v>-1.41455078125</v>
      </c>
      <c r="I80" s="128">
        <f t="shared" si="25"/>
        <v>-7.3065446578262083E-3</v>
      </c>
      <c r="J80" s="128">
        <f t="shared" si="26"/>
        <v>1.3077534503777057E-4</v>
      </c>
      <c r="K80" s="128">
        <f t="shared" si="27"/>
        <v>9.765625E-4</v>
      </c>
    </row>
    <row r="81" spans="3:11" x14ac:dyDescent="0.2">
      <c r="C81" s="15">
        <v>11</v>
      </c>
      <c r="D81" s="72">
        <f t="shared" ref="D81:D87" si="30">IF(J80&gt;0,H80,D80)</f>
        <v>-1.41455078125</v>
      </c>
      <c r="E81" s="72">
        <f t="shared" ref="E81:E87" si="31">IF(J80&gt;0,E80,H80)</f>
        <v>-1.4140625</v>
      </c>
      <c r="F81" s="110">
        <f t="shared" ref="F81:F87" si="32">D81^5-2*D81^2-4*D81+4</f>
        <v>-7.3065446578262083E-3</v>
      </c>
      <c r="G81" s="110">
        <f t="shared" ref="G81:G87" si="33">E81^5-2*E81^2-4*E81+4</f>
        <v>3.2708447834011167E-3</v>
      </c>
      <c r="H81" s="161">
        <f t="shared" ref="H81:H87" si="34">(D81+E81)/2</f>
        <v>-1.414306640625</v>
      </c>
      <c r="I81" s="128">
        <f t="shared" ref="I81:I87" si="35">H81^5-2*H81^2-4*H81+4</f>
        <v>-2.0160445210617439E-3</v>
      </c>
      <c r="J81" s="128">
        <f t="shared" ref="J81:J87" si="36">F81*I81</f>
        <v>1.4730319325303482E-5</v>
      </c>
      <c r="K81" s="128">
        <f t="shared" ref="K81:K87" si="37">E81-D81</f>
        <v>4.8828125E-4</v>
      </c>
    </row>
    <row r="82" spans="3:11" x14ac:dyDescent="0.2">
      <c r="C82" s="15">
        <v>12</v>
      </c>
      <c r="D82" s="72">
        <f t="shared" si="30"/>
        <v>-1.414306640625</v>
      </c>
      <c r="E82" s="72">
        <f t="shared" si="31"/>
        <v>-1.4140625</v>
      </c>
      <c r="F82" s="110">
        <f t="shared" si="32"/>
        <v>-2.0160445210617439E-3</v>
      </c>
      <c r="G82" s="110">
        <f t="shared" si="33"/>
        <v>3.2708447834011167E-3</v>
      </c>
      <c r="H82" s="161">
        <f t="shared" si="34"/>
        <v>-1.4141845703125</v>
      </c>
      <c r="I82" s="128">
        <f t="shared" si="35"/>
        <v>6.2785137605914088E-4</v>
      </c>
      <c r="J82" s="128">
        <f t="shared" si="36"/>
        <v>-1.2657763267451075E-6</v>
      </c>
      <c r="K82" s="128">
        <f t="shared" si="37"/>
        <v>2.44140625E-4</v>
      </c>
    </row>
    <row r="83" spans="3:11" x14ac:dyDescent="0.2">
      <c r="C83" s="15">
        <v>13</v>
      </c>
      <c r="D83" s="72">
        <f t="shared" si="30"/>
        <v>-1.414306640625</v>
      </c>
      <c r="E83" s="72">
        <f t="shared" si="31"/>
        <v>-1.4141845703125</v>
      </c>
      <c r="F83" s="110">
        <f t="shared" si="32"/>
        <v>-2.0160445210617439E-3</v>
      </c>
      <c r="G83" s="110">
        <f t="shared" si="33"/>
        <v>6.2785137605914088E-4</v>
      </c>
      <c r="H83" s="161">
        <f t="shared" si="34"/>
        <v>-1.41424560546875</v>
      </c>
      <c r="I83" s="128">
        <f t="shared" si="35"/>
        <v>-6.9398374763807169E-4</v>
      </c>
      <c r="J83" s="128">
        <f t="shared" si="36"/>
        <v>1.3991021321316304E-6</v>
      </c>
      <c r="K83" s="128">
        <f t="shared" si="37"/>
        <v>1.220703125E-4</v>
      </c>
    </row>
    <row r="84" spans="3:11" x14ac:dyDescent="0.2">
      <c r="C84" s="15">
        <v>14</v>
      </c>
      <c r="D84" s="72">
        <f t="shared" si="30"/>
        <v>-1.41424560546875</v>
      </c>
      <c r="E84" s="72">
        <f t="shared" si="31"/>
        <v>-1.4141845703125</v>
      </c>
      <c r="F84" s="110">
        <f t="shared" si="32"/>
        <v>-6.9398374763807169E-4</v>
      </c>
      <c r="G84" s="110">
        <f t="shared" si="33"/>
        <v>6.2785137605914088E-4</v>
      </c>
      <c r="H84" s="161">
        <f t="shared" si="34"/>
        <v>-1.414215087890625</v>
      </c>
      <c r="I84" s="128">
        <f t="shared" si="35"/>
        <v>-3.3037981278738471E-5</v>
      </c>
      <c r="J84" s="128">
        <f t="shared" si="36"/>
        <v>2.2927822062215375E-8</v>
      </c>
      <c r="K84" s="128">
        <f t="shared" si="37"/>
        <v>6.103515625E-5</v>
      </c>
    </row>
    <row r="85" spans="3:11" x14ac:dyDescent="0.2">
      <c r="C85" s="15">
        <v>15</v>
      </c>
      <c r="D85" s="72">
        <f t="shared" si="30"/>
        <v>-1.414215087890625</v>
      </c>
      <c r="E85" s="72">
        <f t="shared" si="31"/>
        <v>-1.4141845703125</v>
      </c>
      <c r="F85" s="110">
        <f t="shared" si="32"/>
        <v>-3.3037981278738471E-5</v>
      </c>
      <c r="G85" s="110">
        <f t="shared" si="33"/>
        <v>6.2785137605914088E-4</v>
      </c>
      <c r="H85" s="161">
        <f t="shared" si="34"/>
        <v>-1.4141998291015625</v>
      </c>
      <c r="I85" s="128">
        <f t="shared" si="35"/>
        <v>2.9741374830294376E-4</v>
      </c>
      <c r="J85" s="128">
        <f t="shared" si="36"/>
        <v>-9.825949848472091E-9</v>
      </c>
      <c r="K85" s="128">
        <f t="shared" si="37"/>
        <v>3.0517578125E-5</v>
      </c>
    </row>
    <row r="86" spans="3:11" x14ac:dyDescent="0.2">
      <c r="C86" s="15">
        <v>16</v>
      </c>
      <c r="D86" s="72">
        <f t="shared" si="30"/>
        <v>-1.414215087890625</v>
      </c>
      <c r="E86" s="72">
        <f t="shared" si="31"/>
        <v>-1.4141998291015625</v>
      </c>
      <c r="F86" s="110">
        <f t="shared" si="32"/>
        <v>-3.3037981278738471E-5</v>
      </c>
      <c r="G86" s="110">
        <f t="shared" si="33"/>
        <v>2.9741374830294376E-4</v>
      </c>
      <c r="H86" s="161">
        <f t="shared" si="34"/>
        <v>-1.4142074584960938</v>
      </c>
      <c r="I86" s="128">
        <f t="shared" si="35"/>
        <v>1.3218964626915408E-4</v>
      </c>
      <c r="J86" s="128">
        <f t="shared" si="36"/>
        <v>-4.3672790586833731E-9</v>
      </c>
      <c r="K86" s="128">
        <f t="shared" si="37"/>
        <v>1.52587890625E-5</v>
      </c>
    </row>
    <row r="87" spans="3:11" x14ac:dyDescent="0.2">
      <c r="C87" s="15">
        <v>17</v>
      </c>
      <c r="D87" s="72">
        <f t="shared" si="30"/>
        <v>-1.414215087890625</v>
      </c>
      <c r="E87" s="72">
        <f t="shared" si="31"/>
        <v>-1.4142074584960938</v>
      </c>
      <c r="F87" s="110">
        <f t="shared" si="32"/>
        <v>-3.3037981278738471E-5</v>
      </c>
      <c r="G87" s="110">
        <f t="shared" si="33"/>
        <v>1.3218964626915408E-4</v>
      </c>
      <c r="H87" s="161">
        <f t="shared" si="34"/>
        <v>-1.4142112731933594</v>
      </c>
      <c r="I87" s="128">
        <f t="shared" si="35"/>
        <v>4.9576273188023379E-5</v>
      </c>
      <c r="J87" s="128">
        <f t="shared" si="36"/>
        <v>-1.6378999854555403E-9</v>
      </c>
      <c r="K87" s="128">
        <f t="shared" si="37"/>
        <v>7.62939453125E-6</v>
      </c>
    </row>
    <row r="88" spans="3:11" x14ac:dyDescent="0.2">
      <c r="C88" s="15">
        <v>18</v>
      </c>
      <c r="D88" s="72">
        <f t="shared" ref="D88:D90" si="38">IF(J87&gt;0,H87,D87)</f>
        <v>-1.414215087890625</v>
      </c>
      <c r="E88" s="72">
        <f t="shared" ref="E88:E90" si="39">IF(J87&gt;0,E87,H87)</f>
        <v>-1.4142112731933594</v>
      </c>
      <c r="F88" s="110">
        <f t="shared" ref="F88:F90" si="40">D88^5-2*D88^2-4*D88+4</f>
        <v>-3.3037981278738471E-5</v>
      </c>
      <c r="G88" s="110">
        <f t="shared" ref="G88:G90" si="41">E88^5-2*E88^2-4*E88+4</f>
        <v>4.9576273188023379E-5</v>
      </c>
      <c r="H88" s="161">
        <f t="shared" ref="H88:H90" si="42">(D88+E88)/2</f>
        <v>-1.4142131805419922</v>
      </c>
      <c r="I88" s="128">
        <f t="shared" ref="I88:I90" si="43">H88^5-2*H88^2-4*H88+4</f>
        <v>8.2692561278463472E-6</v>
      </c>
      <c r="J88" s="128">
        <f t="shared" ref="J88:J90" si="44">F88*I88</f>
        <v>-2.7319952914088099E-10</v>
      </c>
      <c r="K88" s="128">
        <f t="shared" ref="K88:K90" si="45">E88-D88</f>
        <v>3.814697265625E-6</v>
      </c>
    </row>
    <row r="89" spans="3:11" x14ac:dyDescent="0.2">
      <c r="C89" s="15">
        <v>19</v>
      </c>
      <c r="D89" s="72">
        <f t="shared" si="38"/>
        <v>-1.414215087890625</v>
      </c>
      <c r="E89" s="72">
        <f t="shared" si="39"/>
        <v>-1.4142131805419922</v>
      </c>
      <c r="F89" s="110">
        <f t="shared" si="40"/>
        <v>-3.3037981278738471E-5</v>
      </c>
      <c r="G89" s="110">
        <f t="shared" si="41"/>
        <v>8.2692561278463472E-6</v>
      </c>
      <c r="H89" s="161">
        <f t="shared" si="42"/>
        <v>-1.4142141342163086</v>
      </c>
      <c r="I89" s="128">
        <f t="shared" si="43"/>
        <v>-1.2384335033033267E-5</v>
      </c>
      <c r="J89" s="128">
        <f t="shared" si="44"/>
        <v>4.0915342897097807E-10</v>
      </c>
      <c r="K89" s="128">
        <f t="shared" si="45"/>
        <v>1.9073486328125E-6</v>
      </c>
    </row>
    <row r="90" spans="3:11" x14ac:dyDescent="0.2">
      <c r="C90" s="15">
        <v>20</v>
      </c>
      <c r="D90" s="72">
        <f t="shared" si="38"/>
        <v>-1.4142141342163086</v>
      </c>
      <c r="E90" s="72">
        <f t="shared" si="39"/>
        <v>-1.4142131805419922</v>
      </c>
      <c r="F90" s="110">
        <f t="shared" si="40"/>
        <v>-1.2384335033033267E-5</v>
      </c>
      <c r="G90" s="110">
        <f t="shared" si="41"/>
        <v>8.2692561278463472E-6</v>
      </c>
      <c r="H90" s="162">
        <f t="shared" si="42"/>
        <v>-1.4142136573791504</v>
      </c>
      <c r="I90" s="128">
        <f t="shared" si="43"/>
        <v>-2.0575325656579935E-6</v>
      </c>
      <c r="J90" s="128">
        <f t="shared" si="44"/>
        <v>2.5481172634485108E-11</v>
      </c>
      <c r="K90" s="128">
        <f t="shared" si="45"/>
        <v>9.5367431640625E-7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Solver</vt:lpstr>
      <vt:lpstr>Bisection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Aleksei Maloshkin</cp:lastModifiedBy>
  <dcterms:created xsi:type="dcterms:W3CDTF">2023-02-16T12:59:21Z</dcterms:created>
  <dcterms:modified xsi:type="dcterms:W3CDTF">2023-04-20T07:59:47Z</dcterms:modified>
</cp:coreProperties>
</file>