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E38" i="6" l="1"/>
  <c r="E39" i="6"/>
  <c r="E40" i="6"/>
  <c r="E41" i="6"/>
  <c r="E42" i="6"/>
  <c r="E43" i="6"/>
  <c r="E44" i="6"/>
  <c r="E45" i="6"/>
  <c r="E37" i="6"/>
  <c r="E36" i="6"/>
  <c r="E35" i="6"/>
  <c r="E34" i="6"/>
  <c r="E33" i="6"/>
  <c r="I20" i="6" l="1"/>
  <c r="I19" i="6"/>
  <c r="E48" i="6" l="1"/>
  <c r="E47" i="6"/>
  <c r="E46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49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<sst xmlns="http://schemas.openxmlformats.org/spreadsheetml/2006/main" count="389" uniqueCount="313">
  <si>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</si>
  <si>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</si>
  <si>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</si>
  <si>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</si>
  <si>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</si>
  <si>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</si>
  <si>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</si>
  <si>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</si>
  <si>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</si>
  <si>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</si>
  <si>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</si>
  <si>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</si>
  <si>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</si>
  <si>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</si>
  <si>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</si>
  <si>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</si>
  <si>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</si>
  <si>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</si>
  <si>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</si>
  <si>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</si>
  <si>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</si>
  <si>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</si>
  <si>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</si>
  <si>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</si>
  <si>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</si>
  <si>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</si>
  <si>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</si>
  <si>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</si>
  <si>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</si>
  <si>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</si>
  <si>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</si>
  <si>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</si>
  <si>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</si>
  <si>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</si>
  <si>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</si>
  <si>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</si>
  <si>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</si>
  <si>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</si>
  <si>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</si>
  <si>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</si>
  <si>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</si>
  <si>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</si>
  <si>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</si>
  <si>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</si>
  <si>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</si>
  <si>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</si>
  <si>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</si>
  <si>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</si>
  <si>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</si>
  <si>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</si>
  <si>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</si>
  <si>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</si>
  <si>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</si>
  <si>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</si>
  <si>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</si>
  <si>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</si>
  <si>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</si>
  <si>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</si>
  <si>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</si>
  <si>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</si>
  <si>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</si>
  <si>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</si>
  <si>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</si>
  <si>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</si>
  <si>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</si>
  <si>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</si>
  <si>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</si>
  <si>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</si>
  <si>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</si>
  <si>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</si>
  <si>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</si>
  <si>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</si>
  <si>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</si>
  <si>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</si>
  <si>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</si>
  <si>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</si>
  <si>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</si>
  <si>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</si>
  <si>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</si>
  <si>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</si>
  <si>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</si>
  <si>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</si>
  <si>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</si>
  <si>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</si>
  <si>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</si>
  <si>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</si>
  <si>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</si>
  <si>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</si>
  <si>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</si>
  <si>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</si>
  <si>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</si>
  <si>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</si>
  <si>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</si>
  <si>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</si>
  <si>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</si>
  <si>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</si>
  <si>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</si>
  <si>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</si>
  <si>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</si>
  <si>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</si>
  <si>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</si>
  <si>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</si>
  <si>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</si>
  <si>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</si>
  <si>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</si>
  <si>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</si>
  <si>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</si>
  <si>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</si>
  <si>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</si>
  <si>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</si>
  <si>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</si>
  <si>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</si>
  <si>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</si>
  <si>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</si>
  <si>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</si>
  <si>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</si>
  <si>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</si>
  <si>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</si>
  <si>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</si>
  <si>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</si>
  <si>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</si>
  <si>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</si>
  <si>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</si>
  <si>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</si>
  <si>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</si>
  <si>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</si>
  <si>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</si>
  <si>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</si>
  <si>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</si>
  <si>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</si>
  <si>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</si>
  <si>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</si>
  <si>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</si>
  <si>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</si>
  <si>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</si>
  <si>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</si>
  <si>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</si>
  <si>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</si>
  <si>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</si>
  <si>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</si>
  <si>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</si>
  <si>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</si>
  <si>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</si>
  <si>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</si>
  <si>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</si>
  <si>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</si>
  <si>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</si>
  <si>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</si>
  <si>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</si>
  <si>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</si>
  <si>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</si>
  <si>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</si>
  <si>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</si>
  <si>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</si>
  <si>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</si>
  <si>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</si>
  <si>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</si>
  <si>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</si>
  <si>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</si>
  <si>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</si>
  <si>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</si>
  <si>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</si>
  <si>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</si>
  <si>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</si>
  <si>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</si>
  <si>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</si>
  <si>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</si>
  <si>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</si>
  <si>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</si>
  <si>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</si>
  <si>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</si>
  <si>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</si>
  <si>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</si>
  <si>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</si>
  <si>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</si>
  <si>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</si>
  <si>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</si>
  <si>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</si>
  <si>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</si>
  <si>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</si>
  <si>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</si>
  <si>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</si>
  <si>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</si>
  <si>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</si>
  <si>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</si>
  <si>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</si>
  <si>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</si>
  <si>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</si>
  <si>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</si>
  <si>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</si>
  <si>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</si>
  <si>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</si>
  <si>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</si>
  <si>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</si>
  <si>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</si>
  <si>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</si>
  <si>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</si>
  <si>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</si>
  <si>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</si>
  <si>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</si>
  <si>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</si>
  <si>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</si>
  <si>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</si>
  <si>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</si>
  <si>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</si>
  <si>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</si>
  <si>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</si>
  <si>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</si>
  <si>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</si>
  <si>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</si>
  <si>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</si>
  <si>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</si>
  <si>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</si>
  <si>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</si>
  <si>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</si>
  <si>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</si>
  <si>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</si>
  <si>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</si>
  <si>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</si>
  <si>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</si>
  <si>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</si>
  <si>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</si>
  <si>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</si>
  <si>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</si>
  <si>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</si>
  <si>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</si>
  <si>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</si>
  <si>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</si>
  <si>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</si>
  <si>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</si>
  <si>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</si>
  <si>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</si>
  <si>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</si>
  <si>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</si>
  <si>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</si>
  <si>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</si>
  <si>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</si>
  <si>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</si>
  <si>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</si>
  <si>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</si>
  <si>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</si>
  <si>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</si>
  <si>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</si>
  <si>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</si>
  <si>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</si>
  <si>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</si>
  <si>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</si>
  <si>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</si>
  <si>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</si>
  <si>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</si>
  <si>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</si>
  <si>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</si>
  <si>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</si>
  <si>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</si>
  <si>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</si>
  <si>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</si>
  <si>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</si>
  <si>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</si>
  <si>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</si>
  <si>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</si>
  <si>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</si>
  <si>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</si>
  <si>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</si>
  <si>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</si>
  <si>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</si>
  <si>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</si>
  <si>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</si>
  <si>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</si>
  <si>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</si>
  <si>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</si>
  <si>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</si>
  <si>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</si>
  <si>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</si>
  <si>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</si>
  <si>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</si>
  <si>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</si>
  <si>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</si>
  <si>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</si>
  <si>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Гидроизоляция между фундаментом и шлакоблоком. Верхний ряд шб под мауэрлат дополнительно укрепить арматурой 2 нитки и замонолитить
Перемычка над воротами Ж/Б или монолитная.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</si>
  <si>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</si>
  <si>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</si>
  <si>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</si>
  <si>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</si>
  <si>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</si>
  <si>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</si>
  <si>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</si>
  <si>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</si>
  <si>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</si>
  <si>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</si>
  <si>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</si>
  <si>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</si>
  <si>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</si>
  <si>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</si>
  <si>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</si>
  <si>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12,34 или 13,72м3</t>
  </si>
  <si>
    <t>Цены на материалы</t>
  </si>
  <si>
    <t>НС-35</t>
  </si>
  <si>
    <t>Цена за м3</t>
  </si>
  <si>
    <t>Цена за м.п.</t>
  </si>
  <si>
    <t>С-21</t>
  </si>
  <si>
    <t>Монтаж Стропилки (300-500р.м2)</t>
  </si>
  <si>
    <t>Монтаж мауэрлата</t>
  </si>
  <si>
    <t>Антисептирование пиломатериалов</t>
  </si>
  <si>
    <t>Устройство контробрешетки</t>
  </si>
  <si>
    <t>Устройство шаговой обрешетки</t>
  </si>
  <si>
    <t>Монтаж пароизоляции</t>
  </si>
  <si>
    <t>Монтаж гидроизоляции</t>
  </si>
  <si>
    <t>Укладка утеплителя</t>
  </si>
  <si>
    <t>Монтаж карнизной планки(капельник)</t>
  </si>
  <si>
    <t>Монтаж ветровой(торцевой) планки</t>
  </si>
  <si>
    <t>Устройство примыканий к стенам (трубам)</t>
  </si>
  <si>
    <t>Устройство каркаса фронтонных и карнизных свесов</t>
  </si>
  <si>
    <t>Подшивка карнизных и торцевых свесов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</si>
</sst>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1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164" fontId="5" fillId="0" borderId="0" applyFont="0" applyFill="0" applyBorder="0" applyAlignment="0" applyProtection="0"/>
    <xf numFmtId="0" fontId="3" fillId="19" borderId="0" applyNumberFormat="0" applyBorder="0" applyAlignment="0" applyProtection="0"/>
  </cellStyleXfs>
  <cellXfs count="90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164" fontId="0" fillId="0" borderId="0" xfId="21" applyFont="1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</cellXfs>
  <cellStyles count="23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487</v>
      </c>
      <c r="J3" s="14">
        <v>200000</v>
      </c>
      <c r="K3" s="14">
        <f ca="1">J3*K1/365*I3</f>
        <v>18679.452054794521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256</v>
      </c>
      <c r="J4" s="14">
        <v>170000</v>
      </c>
      <c r="K4" s="14">
        <f ca="1">J4*L1/365*I4</f>
        <v>5961.6438356164381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77" t="s">
        <v>75</v>
      </c>
      <c r="D46" s="78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76" t="s">
        <v>52</v>
      </c>
      <c r="D57" s="76"/>
      <c r="E57" s="76" t="s">
        <v>50</v>
      </c>
      <c r="F57" s="76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83" t="s">
        <v>115</v>
      </c>
      <c r="B8" s="83"/>
      <c r="C8" s="83"/>
      <c r="D8" s="83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79" t="s">
        <v>197</v>
      </c>
      <c r="H9" s="79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84" t="s">
        <v>121</v>
      </c>
      <c r="B14" s="85"/>
      <c r="C14" s="85"/>
      <c r="D14" s="85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86" t="s">
        <v>129</v>
      </c>
      <c r="B24" s="86"/>
      <c r="C24" s="86"/>
      <c r="D24" s="86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87" t="s">
        <v>176</v>
      </c>
      <c r="B41" s="87"/>
      <c r="C41" s="87"/>
      <c r="D41" s="8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80" t="s">
        <v>149</v>
      </c>
      <c r="B50" s="80"/>
      <c r="C50" s="80"/>
      <c r="D50" s="80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80" t="s">
        <v>153</v>
      </c>
      <c r="B54" s="81"/>
      <c r="C54" s="81"/>
      <c r="D54" s="8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82" t="s">
        <v>196</v>
      </c>
      <c r="B83" s="82"/>
      <c r="C83" s="82"/>
      <c r="D83" s="82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"/>
  <sheetViews>
    <sheetView tabSelected="1" topLeftCell="A19" zoomScale="115" zoomScaleNormal="115" workbookViewId="0">
      <selection activeCell="E40" sqref="E40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  <col min="7" max="7" width="14.28515625" customWidth="1"/>
    <col min="8" max="8" width="12.28515625" customWidth="1"/>
    <col min="9" max="9" width="11.5703125" customWidth="1"/>
    <col min="10" max="10" width="8.140625" customWidth="1"/>
  </cols>
  <sheetData>
    <row r="1" spans="1:18" ht="28.5" x14ac:dyDescent="0.45">
      <c r="A1" s="68" t="s">
        <v>128</v>
      </c>
      <c r="B1" s="68"/>
      <c r="G1" s="88" t="s">
        <v>278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x14ac:dyDescent="0.25">
      <c r="A2" s="61" t="s">
        <v>107</v>
      </c>
      <c r="B2" s="61" t="s">
        <v>291</v>
      </c>
      <c r="C2" s="61" t="s">
        <v>108</v>
      </c>
      <c r="D2" s="61" t="s">
        <v>109</v>
      </c>
      <c r="E2" s="61" t="s">
        <v>19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ht="30" x14ac:dyDescent="0.25">
      <c r="A3" s="9" t="s">
        <v>292</v>
      </c>
      <c r="B3" s="9" t="s">
        <v>294</v>
      </c>
      <c r="C3">
        <v>10</v>
      </c>
      <c r="D3" s="69">
        <v>1750</v>
      </c>
      <c r="E3" s="69">
        <f t="shared" ref="E3:E11" si="0">C3*D3</f>
        <v>17500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x14ac:dyDescent="0.25">
      <c r="A4" t="s">
        <v>279</v>
      </c>
      <c r="C4">
        <v>10</v>
      </c>
      <c r="D4" s="69">
        <v>250</v>
      </c>
      <c r="E4" s="69">
        <f t="shared" si="0"/>
        <v>2500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5" spans="1:18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</row>
    <row r="6" spans="1:18" x14ac:dyDescent="0.25">
      <c r="A6" t="s">
        <v>280</v>
      </c>
      <c r="C6">
        <v>40</v>
      </c>
      <c r="D6" s="69">
        <v>220</v>
      </c>
      <c r="E6" s="69">
        <f t="shared" si="0"/>
        <v>8800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</row>
    <row r="7" spans="1:18" x14ac:dyDescent="0.25">
      <c r="A7" t="s">
        <v>283</v>
      </c>
      <c r="C7">
        <v>4</v>
      </c>
      <c r="D7" s="69">
        <v>700</v>
      </c>
      <c r="E7" s="69">
        <f t="shared" si="0"/>
        <v>2800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1:18" x14ac:dyDescent="0.25">
      <c r="A8" t="s">
        <v>282</v>
      </c>
      <c r="D8" s="69"/>
      <c r="E8" s="69">
        <f t="shared" si="0"/>
        <v>0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</row>
    <row r="9" spans="1:18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</row>
    <row r="10" spans="1:18" x14ac:dyDescent="0.25">
      <c r="A10" t="s">
        <v>289</v>
      </c>
      <c r="C10">
        <v>10</v>
      </c>
      <c r="D10" s="69"/>
      <c r="E10" s="69">
        <f t="shared" si="0"/>
        <v>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spans="1:18" x14ac:dyDescent="0.25">
      <c r="A11" t="s">
        <v>271</v>
      </c>
      <c r="D11" s="69"/>
      <c r="E11" s="69">
        <f t="shared" si="0"/>
        <v>0</v>
      </c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</row>
    <row r="12" spans="1:18" x14ac:dyDescent="0.25">
      <c r="A12" s="89" t="s">
        <v>293</v>
      </c>
      <c r="B12" s="89"/>
      <c r="C12" s="89"/>
      <c r="D12" s="89"/>
      <c r="E12" s="89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</row>
    <row r="13" spans="1:18" ht="17.25" x14ac:dyDescent="0.25">
      <c r="A13" t="s">
        <v>284</v>
      </c>
      <c r="C13">
        <v>14</v>
      </c>
      <c r="D13" s="69">
        <v>1500</v>
      </c>
      <c r="E13" s="69">
        <f>C13*D13</f>
        <v>21000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</row>
    <row r="14" spans="1:18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</row>
    <row r="16" spans="1:18" ht="28.5" x14ac:dyDescent="0.45">
      <c r="A16" s="68" t="s">
        <v>157</v>
      </c>
      <c r="B16" s="68"/>
    </row>
    <row r="17" spans="1:9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295</v>
      </c>
      <c r="H17" s="39"/>
      <c r="I17" s="39"/>
    </row>
    <row r="18" spans="1:9" x14ac:dyDescent="0.25">
      <c r="A18" t="s">
        <v>281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297</v>
      </c>
      <c r="I18" t="s">
        <v>298</v>
      </c>
    </row>
    <row r="19" spans="1:9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296</v>
      </c>
      <c r="H19" s="75">
        <v>450</v>
      </c>
      <c r="I19" s="74">
        <f>H19*1.06</f>
        <v>477</v>
      </c>
    </row>
    <row r="20" spans="1:9" x14ac:dyDescent="0.25">
      <c r="A20" t="s">
        <v>273</v>
      </c>
      <c r="D20" s="69"/>
      <c r="E20" s="69">
        <f t="shared" si="1"/>
        <v>0</v>
      </c>
      <c r="G20" t="s">
        <v>299</v>
      </c>
      <c r="H20" s="75">
        <v>425</v>
      </c>
      <c r="I20" s="74">
        <f>H20*1.051</f>
        <v>446.67499999999995</v>
      </c>
    </row>
    <row r="21" spans="1:9" x14ac:dyDescent="0.25">
      <c r="A21" t="s">
        <v>272</v>
      </c>
      <c r="C21">
        <v>0</v>
      </c>
      <c r="D21" s="69"/>
      <c r="E21" s="69">
        <f t="shared" si="1"/>
        <v>0</v>
      </c>
    </row>
    <row r="22" spans="1:9" x14ac:dyDescent="0.25">
      <c r="A22" t="s">
        <v>266</v>
      </c>
      <c r="C22">
        <v>3</v>
      </c>
      <c r="D22" s="69"/>
      <c r="E22" s="69">
        <f t="shared" si="1"/>
        <v>0</v>
      </c>
    </row>
    <row r="23" spans="1:9" x14ac:dyDescent="0.25">
      <c r="A23" t="s">
        <v>267</v>
      </c>
      <c r="C23">
        <v>13</v>
      </c>
      <c r="D23" s="69"/>
      <c r="E23" s="69">
        <f t="shared" si="1"/>
        <v>0</v>
      </c>
    </row>
    <row r="24" spans="1:9" x14ac:dyDescent="0.25">
      <c r="A24" t="s">
        <v>290</v>
      </c>
      <c r="C24">
        <v>56</v>
      </c>
      <c r="D24" s="69"/>
      <c r="E24" s="69">
        <f t="shared" si="1"/>
        <v>0</v>
      </c>
    </row>
    <row r="25" spans="1:9" x14ac:dyDescent="0.25">
      <c r="A25" t="s">
        <v>268</v>
      </c>
      <c r="C25">
        <v>5</v>
      </c>
      <c r="D25" s="69"/>
      <c r="E25" s="69">
        <f t="shared" si="1"/>
        <v>0</v>
      </c>
    </row>
    <row r="26" spans="1:9" x14ac:dyDescent="0.25">
      <c r="A26" t="s">
        <v>269</v>
      </c>
      <c r="C26">
        <v>9</v>
      </c>
      <c r="D26" s="69"/>
      <c r="E26" s="69">
        <f t="shared" si="1"/>
        <v>0</v>
      </c>
    </row>
    <row r="27" spans="1:9" x14ac:dyDescent="0.25">
      <c r="A27" t="s">
        <v>277</v>
      </c>
      <c r="D27" s="69"/>
      <c r="E27" s="69">
        <f t="shared" si="1"/>
        <v>0</v>
      </c>
    </row>
    <row r="28" spans="1:9" x14ac:dyDescent="0.25">
      <c r="A28" t="s">
        <v>276</v>
      </c>
      <c r="D28" s="69"/>
      <c r="E28" s="69">
        <f t="shared" si="1"/>
        <v>0</v>
      </c>
    </row>
    <row r="29" spans="1:9" x14ac:dyDescent="0.25">
      <c r="A29" t="s">
        <v>275</v>
      </c>
      <c r="D29" s="69"/>
      <c r="E29" s="69">
        <f t="shared" si="1"/>
        <v>0</v>
      </c>
    </row>
    <row r="30" spans="1:9" x14ac:dyDescent="0.25">
      <c r="A30" t="s">
        <v>274</v>
      </c>
      <c r="D30" s="69"/>
      <c r="E30" s="69">
        <f t="shared" si="1"/>
        <v>0</v>
      </c>
    </row>
    <row r="31" spans="1:9" x14ac:dyDescent="0.25">
      <c r="A31" s="89" t="s">
        <v>293</v>
      </c>
      <c r="B31" s="89"/>
      <c r="C31" s="89"/>
      <c r="D31" s="89"/>
      <c r="E31" s="89"/>
    </row>
    <row r="32" spans="1:9" x14ac:dyDescent="0.25">
      <c r="A32" t="s">
        <v>285</v>
      </c>
      <c r="D32" s="69"/>
      <c r="E32" s="69">
        <f>C32*D32</f>
        <v>0</v>
      </c>
    </row>
    <row r="33" spans="1:5" x14ac:dyDescent="0.25">
      <c r="A33" t="s">
        <v>307</v>
      </c>
      <c r="D33" s="69"/>
      <c r="E33" s="69">
        <f>C33*D33</f>
        <v>0</v>
      </c>
    </row>
    <row r="34" spans="1:5" x14ac:dyDescent="0.25">
      <c r="A34" t="s">
        <v>306</v>
      </c>
      <c r="D34" s="69"/>
      <c r="E34" s="69">
        <f>C34*D34</f>
        <v>0</v>
      </c>
    </row>
    <row r="35" spans="1:5" x14ac:dyDescent="0.25">
      <c r="A35" t="s">
        <v>305</v>
      </c>
      <c r="D35" s="69"/>
      <c r="E35" s="69">
        <f>C35*D35</f>
        <v>0</v>
      </c>
    </row>
    <row r="36" spans="1:5" x14ac:dyDescent="0.25">
      <c r="A36" t="s">
        <v>304</v>
      </c>
      <c r="D36" s="69"/>
      <c r="E36" s="69">
        <f>C36*D36</f>
        <v>0</v>
      </c>
    </row>
    <row r="37" spans="1:5" x14ac:dyDescent="0.25">
      <c r="A37" t="s">
        <v>303</v>
      </c>
      <c r="D37" s="69"/>
      <c r="E37" s="69">
        <f>C37*D37</f>
        <v>0</v>
      </c>
    </row>
    <row r="38" spans="1:5" x14ac:dyDescent="0.25">
      <c r="A38" t="s">
        <v>302</v>
      </c>
      <c r="D38" s="69"/>
      <c r="E38" s="69">
        <f>C38*D38</f>
        <v>0</v>
      </c>
    </row>
    <row r="39" spans="1:5" x14ac:dyDescent="0.25">
      <c r="A39" t="s">
        <v>301</v>
      </c>
      <c r="D39" s="69"/>
      <c r="E39" s="69">
        <f>C39*D39</f>
        <v>0</v>
      </c>
    </row>
    <row r="40" spans="1:5" x14ac:dyDescent="0.25">
      <c r="A40" t="s">
        <v>308</v>
      </c>
      <c r="D40" s="69"/>
      <c r="E40" s="69">
        <f>C40*D40</f>
        <v>0</v>
      </c>
    </row>
    <row r="41" spans="1:5" x14ac:dyDescent="0.25">
      <c r="A41" t="s">
        <v>309</v>
      </c>
      <c r="D41" s="69"/>
      <c r="E41" s="69">
        <f>C41*D41</f>
        <v>0</v>
      </c>
    </row>
    <row r="42" spans="1:5" x14ac:dyDescent="0.25">
      <c r="A42" t="s">
        <v>310</v>
      </c>
      <c r="D42" s="69"/>
      <c r="E42" s="69">
        <f>C42*D42</f>
        <v>0</v>
      </c>
    </row>
    <row r="43" spans="1:5" ht="30" x14ac:dyDescent="0.25">
      <c r="A43" s="9" t="s">
        <v>311</v>
      </c>
      <c r="D43" s="69"/>
      <c r="E43" s="69">
        <f>C43*D43</f>
        <v>0</v>
      </c>
    </row>
    <row r="44" spans="1:5" x14ac:dyDescent="0.25">
      <c r="A44" s="9" t="s">
        <v>312</v>
      </c>
      <c r="D44" s="69"/>
      <c r="E44" s="69">
        <f>C44*D44</f>
        <v>0</v>
      </c>
    </row>
    <row r="45" spans="1:5" x14ac:dyDescent="0.25">
      <c r="A45" t="s">
        <v>286</v>
      </c>
      <c r="D45" s="69"/>
      <c r="E45" s="69">
        <f>C45*D45</f>
        <v>0</v>
      </c>
    </row>
    <row r="46" spans="1:5" x14ac:dyDescent="0.25">
      <c r="A46" t="s">
        <v>287</v>
      </c>
      <c r="D46" s="69"/>
      <c r="E46" s="69">
        <f>C46*D46</f>
        <v>0</v>
      </c>
    </row>
    <row r="47" spans="1:5" x14ac:dyDescent="0.25">
      <c r="A47" t="s">
        <v>300</v>
      </c>
      <c r="D47" s="69"/>
      <c r="E47" s="69">
        <f>C47*D47</f>
        <v>0</v>
      </c>
    </row>
    <row r="48" spans="1:5" x14ac:dyDescent="0.25">
      <c r="A48" t="s">
        <v>288</v>
      </c>
      <c r="D48" s="69"/>
      <c r="E48" s="69">
        <f>C48*D48</f>
        <v>0</v>
      </c>
    </row>
    <row r="49" spans="1:5" x14ac:dyDescent="0.25">
      <c r="A49" s="70" t="s">
        <v>7</v>
      </c>
      <c r="B49" s="70"/>
      <c r="C49" s="70"/>
      <c r="D49" s="70"/>
      <c r="E49" s="71">
        <f>SUM(E18:E30)</f>
        <v>23034</v>
      </c>
    </row>
  </sheetData>
  <mergeCells count="3">
    <mergeCell ref="G1:R11"/>
    <mergeCell ref="A12:E12"/>
    <mergeCell ref="A31:E31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2018-06-26T07:07:03Z</cp:lastPrinted>
  <dcterms:created xsi:type="dcterms:W3CDTF">2017-10-02T15:02:16Z</dcterms:created>
  <dcterms:modified xsi:type="dcterms:W3CDTF">2019-03-22T05:48:32Z</dcterms:modified>
</cp:coreProperties>
</file>