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1" i="2" l="1"/>
  <c r="C21" i="2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4" i="2" l="1"/>
  <c r="E28" i="2"/>
  <c r="C18" i="2" l="1"/>
  <c r="I43" i="2" l="1"/>
  <c r="E24" i="2"/>
  <c r="E23" i="2"/>
  <c r="C46" i="2" l="1"/>
  <c r="D40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5" i="2" s="1"/>
  <c r="C6" i="2"/>
  <c r="C35" i="2" s="1"/>
  <c r="C47" i="2" l="1"/>
  <c r="E6" i="2"/>
  <c r="E35" i="2" s="1"/>
  <c r="C40" i="2" s="1"/>
  <c r="I6" i="1"/>
  <c r="B10" i="1" l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<sst xmlns="http://schemas.openxmlformats.org/spreadsheetml/2006/main" count="100" uniqueCount="92">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</sst>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</cellStyleXfs>
  <cellXfs count="35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4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82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/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76</v>
      </c>
      <c r="H1" s="25"/>
      <c r="I1" s="25"/>
      <c r="J1" s="25" t="s">
        <v>77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71</v>
      </c>
      <c r="I2" s="26" t="s">
        <v>75</v>
      </c>
      <c r="J2" s="28" t="s">
        <v>78</v>
      </c>
      <c r="K2" s="26" t="s">
        <v>72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8</v>
      </c>
      <c r="J3" s="8">
        <v>200000</v>
      </c>
      <c r="K3" s="14">
        <f ca="1">J3*K1/365*I3</f>
        <v>306.84931506849318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80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73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74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42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91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50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63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89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47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81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83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68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79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79</v>
      </c>
      <c r="C30" s="8">
        <v>1560</v>
      </c>
      <c r="D30" s="8">
        <v>1560</v>
      </c>
      <c r="E30" s="8">
        <f t="shared" ref="E30:E34" si="2">C30-D30</f>
        <v>0</v>
      </c>
    </row>
    <row r="31" spans="1:5" x14ac:dyDescent="0.25">
      <c r="A31" s="6">
        <v>43064</v>
      </c>
      <c r="B31" s="9" t="s">
        <v>85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86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87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90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10" t="s">
        <v>46</v>
      </c>
      <c r="B35" s="10"/>
      <c r="C35" s="11">
        <f>SUM(C2:C28)</f>
        <v>459361</v>
      </c>
      <c r="D35" s="11">
        <f>SUM(D2:D28)</f>
        <v>388285</v>
      </c>
      <c r="E35" s="11">
        <f>SUM(E2:E25)</f>
        <v>71076</v>
      </c>
    </row>
    <row r="37" spans="1:9" x14ac:dyDescent="0.25">
      <c r="C37" s="8"/>
    </row>
    <row r="38" spans="1:9" x14ac:dyDescent="0.25">
      <c r="C38" s="33" t="s">
        <v>84</v>
      </c>
      <c r="D38" s="34"/>
    </row>
    <row r="39" spans="1:9" x14ac:dyDescent="0.25">
      <c r="C39" s="15" t="s">
        <v>60</v>
      </c>
      <c r="D39" s="16" t="s">
        <v>59</v>
      </c>
      <c r="H39" s="20" t="s">
        <v>64</v>
      </c>
      <c r="I39" s="20"/>
    </row>
    <row r="40" spans="1:9" x14ac:dyDescent="0.25">
      <c r="B40" t="s">
        <v>51</v>
      </c>
      <c r="C40" s="13">
        <f>C46-C44+E35</f>
        <v>469076</v>
      </c>
      <c r="D40" s="13">
        <f>C46-C44</f>
        <v>398000</v>
      </c>
      <c r="H40" t="s">
        <v>65</v>
      </c>
      <c r="I40" s="8">
        <v>20000</v>
      </c>
    </row>
    <row r="41" spans="1:9" x14ac:dyDescent="0.25">
      <c r="B41" t="s">
        <v>52</v>
      </c>
      <c r="C41" s="8">
        <v>2000000</v>
      </c>
      <c r="H41" t="s">
        <v>67</v>
      </c>
      <c r="I41" s="8">
        <v>12000</v>
      </c>
    </row>
    <row r="42" spans="1:9" x14ac:dyDescent="0.25">
      <c r="B42" t="s">
        <v>53</v>
      </c>
      <c r="C42" s="8">
        <v>100000</v>
      </c>
      <c r="H42" t="s">
        <v>88</v>
      </c>
      <c r="I42" s="8">
        <v>20000</v>
      </c>
    </row>
    <row r="43" spans="1:9" x14ac:dyDescent="0.25">
      <c r="B43" t="s">
        <v>69</v>
      </c>
      <c r="C43" s="8">
        <v>200000</v>
      </c>
      <c r="H43" s="30" t="s">
        <v>66</v>
      </c>
      <c r="I43" s="31">
        <f>SUM(I40:I42)</f>
        <v>52000</v>
      </c>
    </row>
    <row r="44" spans="1:9" x14ac:dyDescent="0.25">
      <c r="B44" s="23" t="s">
        <v>70</v>
      </c>
      <c r="C44" s="24">
        <f>SUM(C41:C43)</f>
        <v>2300000</v>
      </c>
      <c r="I44" s="8"/>
    </row>
    <row r="45" spans="1:9" x14ac:dyDescent="0.25">
      <c r="B45" t="s">
        <v>38</v>
      </c>
      <c r="C45" s="8">
        <v>2750000</v>
      </c>
    </row>
    <row r="46" spans="1:9" x14ac:dyDescent="0.25">
      <c r="B46" s="21" t="s">
        <v>39</v>
      </c>
      <c r="C46" s="22">
        <f>C45-I43</f>
        <v>2698000</v>
      </c>
    </row>
    <row r="47" spans="1:9" x14ac:dyDescent="0.25">
      <c r="B47" s="18" t="s">
        <v>41</v>
      </c>
      <c r="C47" s="12">
        <f>C45+C35</f>
        <v>3209361</v>
      </c>
    </row>
    <row r="49" spans="2:6" x14ac:dyDescent="0.25">
      <c r="C49" s="32" t="s">
        <v>61</v>
      </c>
      <c r="D49" s="32"/>
      <c r="E49" s="32" t="s">
        <v>59</v>
      </c>
      <c r="F49" s="32"/>
    </row>
    <row r="50" spans="2:6" x14ac:dyDescent="0.25">
      <c r="B50" t="s">
        <v>54</v>
      </c>
      <c r="C50" s="17" t="s">
        <v>55</v>
      </c>
      <c r="D50" s="19" t="s">
        <v>62</v>
      </c>
      <c r="E50" s="17" t="s">
        <v>55</v>
      </c>
      <c r="F50" s="19" t="s">
        <v>62</v>
      </c>
    </row>
    <row r="51" spans="2:6" x14ac:dyDescent="0.25">
      <c r="B51" t="s">
        <v>56</v>
      </c>
      <c r="C51" s="14">
        <v>7500</v>
      </c>
      <c r="D51" s="14">
        <v>9800</v>
      </c>
      <c r="E51" s="14">
        <v>5900</v>
      </c>
      <c r="F51" s="14">
        <v>7700</v>
      </c>
    </row>
    <row r="52" spans="2:6" x14ac:dyDescent="0.25">
      <c r="B52" t="s">
        <v>57</v>
      </c>
      <c r="C52" s="14">
        <v>674000</v>
      </c>
      <c r="D52" s="14">
        <v>544000</v>
      </c>
      <c r="E52" s="14">
        <v>525000</v>
      </c>
      <c r="F52" s="14">
        <v>420000</v>
      </c>
    </row>
    <row r="53" spans="2:6" x14ac:dyDescent="0.25">
      <c r="B53" t="s">
        <v>58</v>
      </c>
      <c r="C53">
        <v>10.996</v>
      </c>
      <c r="D53">
        <v>10.962999999999999</v>
      </c>
      <c r="E53">
        <v>10.996</v>
      </c>
      <c r="F53">
        <v>10.962999999999999</v>
      </c>
    </row>
  </sheetData>
  <mergeCells count="3">
    <mergeCell ref="C49:D49"/>
    <mergeCell ref="E49:F49"/>
    <mergeCell ref="C38:D38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2017-11-28T11:36:28Z</dcterms:modified>
</cp:coreProperties>
</file>