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I61" i="6" l="1"/>
  <c r="I60" i="6"/>
  <c r="E58" i="6"/>
  <c r="E38" i="6" l="1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<sst xmlns="http://schemas.openxmlformats.org/spreadsheetml/2006/main" count="450" uniqueCount="357">
  <si>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</si>
  <si>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</si>
  <si>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</si>
  <si>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</si>
  <si>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</si>
  <si>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</si>
  <si>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</si>
  <si>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</si>
  <si>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</si>
  <si>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</si>
  <si>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</si>
  <si>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</si>
  <si>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</si>
  <si>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</si>
  <si>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</si>
  <si>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</si>
  <si>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</si>
  <si>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</si>
  <si>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</si>
  <si>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</si>
  <si>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</si>
  <si>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</si>
  <si>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</si>
  <si>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</si>
  <si>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</si>
  <si>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</si>
  <si>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</si>
  <si>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</si>
  <si>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</si>
  <si>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</si>
  <si>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</si>
  <si>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</si>
  <si>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</si>
  <si>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</si>
  <si>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</si>
  <si>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</si>
  <si>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</si>
  <si>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</si>
  <si>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</si>
  <si>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</si>
  <si>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</si>
  <si>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</si>
  <si>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</si>
  <si>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</si>
  <si>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</si>
  <si>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</si>
  <si>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</si>
  <si>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</si>
  <si>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</si>
  <si>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</si>
  <si>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</si>
  <si>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</si>
  <si>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</si>
  <si>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</si>
  <si>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</si>
  <si>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</si>
  <si>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</si>
  <si>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</si>
  <si>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</si>
  <si>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</si>
  <si>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</si>
  <si>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</si>
  <si>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</si>
  <si>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</si>
  <si>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</si>
  <si>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</si>
  <si>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</si>
  <si>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</si>
  <si>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</si>
  <si>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</si>
  <si>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</si>
  <si>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</si>
  <si>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</si>
  <si>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</si>
  <si>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</si>
  <si>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</si>
  <si>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</si>
  <si>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</si>
  <si>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</si>
  <si>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</si>
  <si>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</si>
  <si>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</si>
  <si>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</si>
  <si>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</si>
  <si>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</si>
  <si>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</si>
  <si>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</si>
  <si>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</si>
  <si>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</si>
  <si>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</si>
  <si>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</si>
  <si>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</si>
  <si>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</si>
  <si>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</si>
  <si>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</si>
  <si>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</si>
  <si>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</si>
  <si>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</si>
  <si>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</si>
  <si>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</si>
  <si>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</si>
  <si>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</si>
  <si>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</si>
  <si>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</si>
  <si>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</si>
  <si>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</si>
  <si>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</si>
  <si>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</si>
  <si>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</si>
  <si>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</si>
  <si>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</si>
  <si>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</si>
  <si>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</si>
  <si>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</si>
  <si>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</si>
  <si>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</si>
  <si>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</si>
  <si>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</si>
  <si>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</si>
  <si>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</si>
  <si>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</si>
  <si>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</si>
  <si>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</si>
  <si>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</si>
  <si>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</si>
  <si>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</si>
  <si>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</si>
  <si>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</si>
  <si>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</si>
  <si>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</si>
  <si>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</si>
  <si>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</si>
  <si>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</si>
  <si>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</si>
  <si>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</si>
  <si>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</si>
  <si>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</si>
  <si>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</si>
  <si>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</si>
  <si>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</si>
  <si>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</si>
  <si>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</si>
  <si>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</si>
  <si>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</si>
  <si>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</si>
  <si>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</si>
  <si>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</si>
  <si>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</si>
  <si>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</si>
  <si>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</si>
  <si>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</si>
  <si>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</si>
  <si>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</si>
  <si>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</si>
  <si>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</si>
  <si>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</si>
  <si>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</si>
  <si>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</si>
  <si>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</si>
  <si>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</si>
  <si>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</si>
  <si>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</si>
  <si>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</si>
  <si>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</si>
  <si>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</si>
  <si>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</si>
  <si>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</si>
  <si>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</si>
  <si>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</si>
  <si>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</si>
  <si>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</si>
  <si>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</si>
  <si>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</si>
  <si>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</si>
  <si>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</si>
  <si>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</si>
  <si>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</si>
  <si>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</si>
  <si>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</si>
  <si>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</si>
  <si>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</si>
  <si>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</si>
  <si>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</si>
  <si>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</si>
  <si>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</si>
  <si>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</si>
  <si>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</si>
  <si>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</si>
  <si>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</si>
  <si>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</si>
  <si>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</si>
  <si>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</si>
  <si>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</si>
  <si>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</si>
  <si>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</si>
  <si>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</si>
  <si>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</si>
  <si>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</si>
  <si>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</si>
  <si>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</si>
  <si>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</si>
  <si>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</si>
  <si>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</si>
  <si>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</si>
  <si>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</si>
  <si>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</si>
  <si>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</si>
  <si>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</si>
  <si>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</si>
  <si>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</si>
  <si>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</si>
  <si>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</si>
  <si>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</si>
  <si>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</si>
  <si>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</si>
  <si>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</si>
  <si>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</si>
  <si>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</si>
  <si>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</si>
  <si>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</si>
  <si>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</si>
  <si>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</si>
  <si>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</si>
  <si>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</si>
  <si>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</si>
  <si>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</si>
  <si>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</si>
  <si>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</si>
  <si>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</si>
  <si>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</si>
  <si>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</si>
  <si>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</si>
  <si>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</si>
  <si>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</si>
  <si>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</si>
  <si>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</si>
  <si>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</si>
  <si>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</si>
  <si>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</si>
  <si>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</si>
  <si>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</si>
  <si>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</si>
  <si>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</si>
  <si>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</si>
  <si>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</si>
  <si>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</si>
  <si>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</si>
  <si>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</si>
  <si>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</si>
  <si>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</si>
  <si>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</si>
  <si>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</si>
  <si>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</si>
  <si>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</si>
  <si>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</si>
  <si>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</si>
  <si>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</si>
  <si>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</si>
  <si>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</si>
  <si>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</si>
  <si>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</si>
  <si>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</si>
  <si>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</si>
  <si>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</si>
  <si>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</si>
  <si>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</si>
  <si>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</si>
  <si>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</si>
  <si>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</si>
  <si>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</si>
  <si>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</si>
  <si>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</si>
  <si>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</si>
  <si>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</si>
  <si>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</si>
  <si>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</si>
  <si>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</si>
  <si>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</si>
  <si>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</si>
  <si>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</si>
  <si>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</si>
  <si>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</si>
  <si>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</si>
  <si>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</si>
  <si>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</si>
  <si>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</si>
  <si>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</si>
  <si>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</si>
  <si>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</si>
  <si>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</si>
  <si>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</si>
  <si>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</si>
  <si>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</si>
  <si>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</si>
  <si>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</si>
  <si>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</si>
  <si>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</si>
  <si>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</si>
  <si>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</si>
  <si>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</si>
  <si>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</si>
  <si>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</si>
  <si>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</si>
  <si>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</si>
  <si>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</si>
  <si>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</si>
  <si>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</si>
  <si>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</si>
  <si>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</si>
  <si>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</si>
  <si>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</si>
  <si>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</si>
  <si>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</si>
  <si>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</si>
  <si>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</si>
  <si>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</si>
  <si>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</si>
  <si>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</si>
  <si>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</si>
  <si>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</si>
  <si>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</si>
  <si>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</si>
  <si>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</si>
  <si>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</si>
  <si>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</si>
  <si>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</si>
  <si>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Профлист НС-35</t>
  </si>
  <si>
    <t>Саморез кровельный</t>
  </si>
  <si>
    <t>Карнизная планка</t>
  </si>
  <si>
    <t>Фронтальная планка</t>
  </si>
  <si>
    <t>Пристенок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</si>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</sst>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</cellStyleXfs>
  <cellXfs count="108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/>
    <xf numFmtId="0" fontId="0" fillId="0" borderId="11" xfId="0" applyBorder="1" applyAlignment="1"/>
    <xf numFmtId="0" fontId="0" fillId="0" borderId="10" xfId="0" applyBorder="1"/>
    <xf numFmtId="0" fontId="0" fillId="0" borderId="0" xfId="0" applyAlignment="1">
      <alignment vertical="top" shrinkToFit="1"/>
    </xf>
    <xf numFmtId="0" fontId="0" fillId="22" borderId="0" xfId="0" applyFill="1" applyBorder="1" applyAlignment="1">
      <alignment horizontal="left"/>
    </xf>
    <xf numFmtId="0" fontId="0" fillId="22" borderId="0" xfId="0" applyFill="1"/>
  </cellXfs>
  <cellStyles count="26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492</v>
      </c>
      <c r="J3" s="14">
        <v>200000</v>
      </c>
      <c r="K3" s="14">
        <f ca="1">J3*K1/365*I3</f>
        <v>18871.232876712329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261</v>
      </c>
      <c r="J4" s="14">
        <v>170000</v>
      </c>
      <c r="K4" s="14">
        <f ca="1">J4*L1/365*I4</f>
        <v>6078.0821917808216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84" t="s">
        <v>75</v>
      </c>
      <c r="D46" s="85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83" t="s">
        <v>52</v>
      </c>
      <c r="D57" s="83"/>
      <c r="E57" s="83" t="s">
        <v>50</v>
      </c>
      <c r="F57" s="83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90" t="s">
        <v>115</v>
      </c>
      <c r="B8" s="90"/>
      <c r="C8" s="90"/>
      <c r="D8" s="90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86" t="s">
        <v>197</v>
      </c>
      <c r="H9" s="86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91" t="s">
        <v>121</v>
      </c>
      <c r="B14" s="92"/>
      <c r="C14" s="92"/>
      <c r="D14" s="92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93" t="s">
        <v>129</v>
      </c>
      <c r="B24" s="93"/>
      <c r="C24" s="93"/>
      <c r="D24" s="93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94" t="s">
        <v>176</v>
      </c>
      <c r="B41" s="94"/>
      <c r="C41" s="94"/>
      <c r="D41" s="94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87" t="s">
        <v>149</v>
      </c>
      <c r="B50" s="87"/>
      <c r="C50" s="87"/>
      <c r="D50" s="87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87" t="s">
        <v>153</v>
      </c>
      <c r="B54" s="88"/>
      <c r="C54" s="88"/>
      <c r="D54" s="88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89" t="s">
        <v>196</v>
      </c>
      <c r="B83" s="89"/>
      <c r="C83" s="89"/>
      <c r="D83" s="89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tabSelected="1" topLeftCell="A50" zoomScaleNormal="100" workbookViewId="0">
      <selection activeCell="H55" sqref="H55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0.5703125" customWidth="1"/>
    <col min="7" max="7" width="14.285156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6" max="16" width="11.140625" bestFit="1" customWidth="1"/>
    <col min="17" max="17" width="9.7109375" bestFit="1" customWidth="1"/>
  </cols>
  <sheetData>
    <row r="1" spans="1:20" ht="28.5" x14ac:dyDescent="0.45">
      <c r="A1" s="68" t="s">
        <v>128</v>
      </c>
      <c r="B1" s="68"/>
      <c r="G1" s="96" t="s">
        <v>278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x14ac:dyDescent="0.25">
      <c r="A2" s="61" t="s">
        <v>107</v>
      </c>
      <c r="B2" s="61" t="s">
        <v>291</v>
      </c>
      <c r="C2" s="61" t="s">
        <v>108</v>
      </c>
      <c r="D2" s="61" t="s">
        <v>109</v>
      </c>
      <c r="E2" s="61" t="s">
        <v>19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30" x14ac:dyDescent="0.25">
      <c r="A3" s="9" t="s">
        <v>292</v>
      </c>
      <c r="B3" s="9" t="s">
        <v>294</v>
      </c>
      <c r="C3">
        <v>10</v>
      </c>
      <c r="D3" s="69">
        <v>1750</v>
      </c>
      <c r="E3" s="69">
        <f t="shared" ref="E3:E11" si="0">C3*D3</f>
        <v>17500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1:20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</row>
    <row r="7" spans="1:20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</row>
    <row r="8" spans="1:20" x14ac:dyDescent="0.25">
      <c r="A8" t="s">
        <v>282</v>
      </c>
      <c r="D8" s="69"/>
      <c r="E8" s="69">
        <f t="shared" si="0"/>
        <v>0</v>
      </c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</row>
    <row r="9" spans="1:20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</row>
    <row r="10" spans="1:20" x14ac:dyDescent="0.25">
      <c r="A10" t="s">
        <v>289</v>
      </c>
      <c r="C10">
        <v>10</v>
      </c>
      <c r="D10" s="69"/>
      <c r="E10" s="69">
        <f t="shared" si="0"/>
        <v>0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</row>
    <row r="11" spans="1:20" x14ac:dyDescent="0.25">
      <c r="A11" t="s">
        <v>271</v>
      </c>
      <c r="D11" s="69"/>
      <c r="E11" s="69">
        <f t="shared" si="0"/>
        <v>0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</row>
    <row r="12" spans="1:20" x14ac:dyDescent="0.25">
      <c r="A12" s="97" t="s">
        <v>293</v>
      </c>
      <c r="B12" s="97"/>
      <c r="C12" s="97"/>
      <c r="D12" s="97"/>
      <c r="E12" s="97"/>
      <c r="G12" s="73"/>
      <c r="H12" s="73"/>
      <c r="I12" s="76"/>
      <c r="J12" s="76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pans="1:20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/>
      <c r="H13" s="72"/>
      <c r="I13" s="76"/>
      <c r="J13" s="76"/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 spans="1:20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</row>
    <row r="16" spans="1:20" ht="28.5" x14ac:dyDescent="0.45">
      <c r="A16" s="68" t="s">
        <v>157</v>
      </c>
      <c r="B16" s="68"/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295</v>
      </c>
      <c r="H17" s="39"/>
      <c r="I17" s="39"/>
      <c r="J17" s="39"/>
      <c r="K17" s="39"/>
      <c r="M17" s="77" t="s">
        <v>313</v>
      </c>
      <c r="N17" s="77"/>
      <c r="O17" s="39"/>
      <c r="P17" s="39" t="s">
        <v>157</v>
      </c>
      <c r="Q17" s="39" t="s">
        <v>314</v>
      </c>
    </row>
    <row r="18" spans="1:17" x14ac:dyDescent="0.25">
      <c r="A18" t="s">
        <v>281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297</v>
      </c>
      <c r="K18" t="s">
        <v>298</v>
      </c>
      <c r="M18" s="99" t="s">
        <v>315</v>
      </c>
      <c r="N18" s="99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296</v>
      </c>
      <c r="H19" s="75">
        <v>450</v>
      </c>
      <c r="I19" s="75"/>
      <c r="J19" s="75"/>
      <c r="K19" s="74">
        <f>H19*1.06</f>
        <v>477</v>
      </c>
      <c r="M19" s="98" t="s">
        <v>316</v>
      </c>
      <c r="N19" s="98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299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290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97" t="s">
        <v>293</v>
      </c>
      <c r="B31" s="97"/>
      <c r="C31" s="97"/>
      <c r="D31" s="97"/>
      <c r="E31" s="97"/>
    </row>
    <row r="32" spans="1:17" x14ac:dyDescent="0.25">
      <c r="A32" t="s">
        <v>285</v>
      </c>
      <c r="D32" s="69"/>
      <c r="E32" s="69">
        <f t="shared" ref="E32:E48" si="2">C32*D32</f>
        <v>0</v>
      </c>
    </row>
    <row r="33" spans="1:5" x14ac:dyDescent="0.25">
      <c r="A33" t="s">
        <v>307</v>
      </c>
      <c r="D33" s="69"/>
      <c r="E33" s="69">
        <f t="shared" si="2"/>
        <v>0</v>
      </c>
    </row>
    <row r="34" spans="1:5" x14ac:dyDescent="0.25">
      <c r="A34" t="s">
        <v>306</v>
      </c>
      <c r="D34" s="69"/>
      <c r="E34" s="69">
        <f t="shared" si="2"/>
        <v>0</v>
      </c>
    </row>
    <row r="35" spans="1:5" x14ac:dyDescent="0.25">
      <c r="A35" t="s">
        <v>305</v>
      </c>
      <c r="D35" s="69"/>
      <c r="E35" s="69">
        <f t="shared" si="2"/>
        <v>0</v>
      </c>
    </row>
    <row r="36" spans="1:5" x14ac:dyDescent="0.25">
      <c r="A36" t="s">
        <v>304</v>
      </c>
      <c r="D36" s="69"/>
      <c r="E36" s="69">
        <f t="shared" si="2"/>
        <v>0</v>
      </c>
    </row>
    <row r="37" spans="1:5" x14ac:dyDescent="0.25">
      <c r="A37" t="s">
        <v>303</v>
      </c>
      <c r="D37" s="69"/>
      <c r="E37" s="69">
        <f t="shared" si="2"/>
        <v>0</v>
      </c>
    </row>
    <row r="38" spans="1:5" x14ac:dyDescent="0.25">
      <c r="A38" t="s">
        <v>302</v>
      </c>
      <c r="D38" s="69"/>
      <c r="E38" s="69">
        <f t="shared" si="2"/>
        <v>0</v>
      </c>
    </row>
    <row r="39" spans="1:5" x14ac:dyDescent="0.25">
      <c r="A39" t="s">
        <v>301</v>
      </c>
      <c r="D39" s="69"/>
      <c r="E39" s="69">
        <f t="shared" si="2"/>
        <v>0</v>
      </c>
    </row>
    <row r="40" spans="1:5" ht="15" customHeight="1" x14ac:dyDescent="0.25">
      <c r="A40" t="s">
        <v>308</v>
      </c>
      <c r="D40" s="69"/>
      <c r="E40" s="69">
        <f t="shared" si="2"/>
        <v>0</v>
      </c>
    </row>
    <row r="41" spans="1:5" x14ac:dyDescent="0.25">
      <c r="A41" t="s">
        <v>309</v>
      </c>
      <c r="D41" s="69"/>
      <c r="E41" s="69">
        <f t="shared" si="2"/>
        <v>0</v>
      </c>
    </row>
    <row r="42" spans="1:5" x14ac:dyDescent="0.25">
      <c r="A42" t="s">
        <v>310</v>
      </c>
      <c r="D42" s="69"/>
      <c r="E42" s="69">
        <f t="shared" si="2"/>
        <v>0</v>
      </c>
    </row>
    <row r="43" spans="1:5" ht="30" x14ac:dyDescent="0.25">
      <c r="A43" s="9" t="s">
        <v>311</v>
      </c>
      <c r="D43" s="69"/>
      <c r="E43" s="69">
        <f t="shared" si="2"/>
        <v>0</v>
      </c>
    </row>
    <row r="44" spans="1:5" x14ac:dyDescent="0.25">
      <c r="A44" s="9" t="s">
        <v>312</v>
      </c>
      <c r="D44" s="69"/>
      <c r="E44" s="69">
        <f t="shared" si="2"/>
        <v>0</v>
      </c>
    </row>
    <row r="45" spans="1:5" x14ac:dyDescent="0.25">
      <c r="A45" t="s">
        <v>286</v>
      </c>
      <c r="D45" s="69"/>
      <c r="E45" s="69">
        <f t="shared" si="2"/>
        <v>0</v>
      </c>
    </row>
    <row r="46" spans="1:5" x14ac:dyDescent="0.25">
      <c r="A46" t="s">
        <v>287</v>
      </c>
      <c r="D46" s="69"/>
      <c r="E46" s="69">
        <f t="shared" si="2"/>
        <v>0</v>
      </c>
    </row>
    <row r="47" spans="1:5" x14ac:dyDescent="0.25">
      <c r="A47" t="s">
        <v>300</v>
      </c>
      <c r="D47" s="69"/>
      <c r="E47" s="69">
        <f t="shared" si="2"/>
        <v>0</v>
      </c>
    </row>
    <row r="48" spans="1:5" x14ac:dyDescent="0.25">
      <c r="A48" t="s">
        <v>288</v>
      </c>
      <c r="D48" s="69"/>
      <c r="E48" s="69">
        <f t="shared" si="2"/>
        <v>0</v>
      </c>
    </row>
    <row r="49" spans="1:9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9" x14ac:dyDescent="0.25">
      <c r="A53" s="79" t="s">
        <v>346</v>
      </c>
      <c r="B53" s="78"/>
      <c r="C53" s="79" t="s">
        <v>315</v>
      </c>
      <c r="D53" s="79" t="s">
        <v>337</v>
      </c>
      <c r="E53" s="79" t="s">
        <v>352</v>
      </c>
      <c r="F53" s="78" t="s">
        <v>317</v>
      </c>
    </row>
    <row r="54" spans="1:9" x14ac:dyDescent="0.25">
      <c r="A54" s="95" t="s">
        <v>325</v>
      </c>
      <c r="B54" s="95"/>
      <c r="C54" s="95"/>
      <c r="D54" s="95"/>
      <c r="E54" s="95"/>
      <c r="F54" s="95"/>
    </row>
    <row r="55" spans="1:9" x14ac:dyDescent="0.25">
      <c r="A55" s="101" t="s">
        <v>348</v>
      </c>
      <c r="B55" s="101"/>
      <c r="C55">
        <v>25</v>
      </c>
      <c r="D55" t="s">
        <v>339</v>
      </c>
      <c r="E55">
        <v>1.92</v>
      </c>
      <c r="F55">
        <v>32</v>
      </c>
    </row>
    <row r="56" spans="1:9" x14ac:dyDescent="0.25">
      <c r="A56" s="106" t="s">
        <v>347</v>
      </c>
      <c r="B56" s="106"/>
      <c r="C56" s="107"/>
      <c r="D56" s="107" t="s">
        <v>339</v>
      </c>
      <c r="E56" s="107">
        <v>0.27</v>
      </c>
      <c r="F56" s="107">
        <v>3</v>
      </c>
    </row>
    <row r="57" spans="1:9" s="82" customFormat="1" x14ac:dyDescent="0.25">
      <c r="A57" s="106" t="s">
        <v>351</v>
      </c>
      <c r="B57" s="106"/>
      <c r="C57" s="107"/>
      <c r="D57" s="107" t="s">
        <v>353</v>
      </c>
      <c r="E57" s="107"/>
      <c r="F57" s="107">
        <v>7</v>
      </c>
    </row>
    <row r="58" spans="1:9" x14ac:dyDescent="0.25">
      <c r="A58" s="102" t="s">
        <v>338</v>
      </c>
      <c r="B58" s="102"/>
      <c r="C58">
        <v>56</v>
      </c>
      <c r="D58" t="s">
        <v>339</v>
      </c>
      <c r="E58">
        <f>0.1*0.03*238</f>
        <v>0.71399999999999997</v>
      </c>
      <c r="F58" t="s">
        <v>354</v>
      </c>
    </row>
    <row r="59" spans="1:9" x14ac:dyDescent="0.25">
      <c r="A59" s="102" t="s">
        <v>318</v>
      </c>
      <c r="B59" s="102"/>
      <c r="C59">
        <v>50</v>
      </c>
      <c r="D59" t="s">
        <v>340</v>
      </c>
    </row>
    <row r="60" spans="1:9" x14ac:dyDescent="0.25">
      <c r="A60" s="102" t="s">
        <v>319</v>
      </c>
      <c r="B60" s="102"/>
      <c r="C60">
        <v>66</v>
      </c>
      <c r="D60" t="s">
        <v>341</v>
      </c>
      <c r="E60">
        <v>0.17499999999999999</v>
      </c>
      <c r="F60">
        <v>70</v>
      </c>
      <c r="H60" t="s">
        <v>356</v>
      </c>
      <c r="I60">
        <f>SUM(E58,E56,E55,E60)</f>
        <v>3.0789999999999997</v>
      </c>
    </row>
    <row r="61" spans="1:9" x14ac:dyDescent="0.25">
      <c r="A61" s="102" t="s">
        <v>320</v>
      </c>
      <c r="B61" s="102"/>
      <c r="C61">
        <v>16</v>
      </c>
      <c r="D61" t="s">
        <v>341</v>
      </c>
      <c r="H61" t="s">
        <v>19</v>
      </c>
      <c r="I61" s="75">
        <f>I60*8500</f>
        <v>26171.499999999996</v>
      </c>
    </row>
    <row r="62" spans="1:9" x14ac:dyDescent="0.25">
      <c r="A62" s="102" t="s">
        <v>321</v>
      </c>
      <c r="B62" s="102"/>
      <c r="C62">
        <v>144</v>
      </c>
      <c r="D62" t="s">
        <v>340</v>
      </c>
    </row>
    <row r="63" spans="1:9" x14ac:dyDescent="0.25">
      <c r="A63" s="102" t="s">
        <v>322</v>
      </c>
      <c r="B63" s="102"/>
      <c r="C63">
        <v>144</v>
      </c>
      <c r="D63" t="s">
        <v>340</v>
      </c>
    </row>
    <row r="64" spans="1:9" x14ac:dyDescent="0.25">
      <c r="A64" s="102" t="s">
        <v>323</v>
      </c>
      <c r="B64" s="102"/>
      <c r="C64">
        <v>10</v>
      </c>
      <c r="D64" t="s">
        <v>342</v>
      </c>
    </row>
    <row r="65" spans="1:6" x14ac:dyDescent="0.25">
      <c r="A65" s="103" t="s">
        <v>324</v>
      </c>
      <c r="B65" s="103"/>
      <c r="C65">
        <v>1000</v>
      </c>
      <c r="D65" t="s">
        <v>340</v>
      </c>
    </row>
    <row r="66" spans="1:6" x14ac:dyDescent="0.25">
      <c r="A66" s="100" t="s">
        <v>350</v>
      </c>
      <c r="B66" s="100"/>
      <c r="C66" s="100"/>
      <c r="D66" s="100"/>
      <c r="E66" s="100"/>
      <c r="F66" s="100"/>
    </row>
    <row r="67" spans="1:6" x14ac:dyDescent="0.25">
      <c r="A67" s="104" t="s">
        <v>326</v>
      </c>
      <c r="B67" s="104"/>
      <c r="C67">
        <v>8</v>
      </c>
      <c r="D67" t="s">
        <v>345</v>
      </c>
      <c r="E67" t="s">
        <v>349</v>
      </c>
      <c r="F67">
        <v>9</v>
      </c>
    </row>
    <row r="68" spans="1:6" x14ac:dyDescent="0.25">
      <c r="A68" s="105" t="s">
        <v>327</v>
      </c>
      <c r="B68" s="105"/>
      <c r="C68">
        <v>500</v>
      </c>
      <c r="D68" t="s">
        <v>340</v>
      </c>
    </row>
    <row r="69" spans="1:6" x14ac:dyDescent="0.25">
      <c r="A69" s="102" t="s">
        <v>328</v>
      </c>
      <c r="B69" s="102"/>
      <c r="C69">
        <v>5</v>
      </c>
      <c r="D69" t="s">
        <v>340</v>
      </c>
    </row>
    <row r="70" spans="1:6" x14ac:dyDescent="0.25">
      <c r="A70" s="102" t="s">
        <v>329</v>
      </c>
      <c r="B70" s="102"/>
      <c r="C70">
        <v>7</v>
      </c>
      <c r="D70" t="s">
        <v>340</v>
      </c>
    </row>
    <row r="71" spans="1:6" x14ac:dyDescent="0.25">
      <c r="A71" s="102" t="s">
        <v>330</v>
      </c>
      <c r="B71" s="102"/>
      <c r="C71">
        <v>2</v>
      </c>
      <c r="D71" t="s">
        <v>340</v>
      </c>
    </row>
    <row r="72" spans="1:6" x14ac:dyDescent="0.25">
      <c r="A72" s="102" t="s">
        <v>331</v>
      </c>
      <c r="B72" s="102"/>
      <c r="C72">
        <v>9</v>
      </c>
      <c r="D72" t="s">
        <v>343</v>
      </c>
    </row>
    <row r="73" spans="1:6" x14ac:dyDescent="0.25">
      <c r="A73" s="102" t="s">
        <v>332</v>
      </c>
      <c r="B73" s="102"/>
      <c r="C73">
        <v>9</v>
      </c>
      <c r="D73" t="s">
        <v>344</v>
      </c>
    </row>
    <row r="74" spans="1:6" x14ac:dyDescent="0.25">
      <c r="A74" s="102" t="s">
        <v>333</v>
      </c>
      <c r="B74" s="102"/>
      <c r="C74">
        <v>9</v>
      </c>
      <c r="D74" t="s">
        <v>344</v>
      </c>
    </row>
    <row r="75" spans="1:6" x14ac:dyDescent="0.25">
      <c r="A75" s="102" t="s">
        <v>334</v>
      </c>
      <c r="B75" s="102"/>
      <c r="C75">
        <v>5</v>
      </c>
      <c r="D75" t="s">
        <v>340</v>
      </c>
    </row>
    <row r="76" spans="1:6" x14ac:dyDescent="0.25">
      <c r="A76" s="102" t="s">
        <v>335</v>
      </c>
      <c r="B76" s="102"/>
      <c r="C76">
        <v>1</v>
      </c>
      <c r="D76" t="s">
        <v>340</v>
      </c>
    </row>
    <row r="77" spans="1:6" x14ac:dyDescent="0.25">
      <c r="A77" s="102" t="s">
        <v>336</v>
      </c>
      <c r="B77" s="102"/>
      <c r="C77">
        <v>1</v>
      </c>
      <c r="D77" t="s">
        <v>340</v>
      </c>
    </row>
    <row r="79" spans="1:6" x14ac:dyDescent="0.25">
      <c r="A79" s="80" t="s">
        <v>355</v>
      </c>
      <c r="B79" s="80"/>
      <c r="C79" s="80"/>
      <c r="D79" s="81">
        <v>39800</v>
      </c>
    </row>
  </sheetData>
  <mergeCells count="27">
    <mergeCell ref="A77:B77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54:F54"/>
    <mergeCell ref="G1:T11"/>
    <mergeCell ref="A12:E12"/>
    <mergeCell ref="A31:E31"/>
    <mergeCell ref="M19:N19"/>
    <mergeCell ref="M18:N18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2019-03-27T08:08:29Z</dcterms:modified>
</cp:coreProperties>
</file>