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5" i="1" l="1"/>
  <c r="J4" i="1"/>
  <c r="E4" i="1"/>
  <c r="H5" i="1"/>
  <c r="G5" i="1"/>
  <c r="F5" i="1"/>
  <c r="E5" i="1"/>
  <c r="D5" i="1"/>
  <c r="F4" i="1"/>
  <c r="D4" i="1"/>
  <c r="C4" i="1"/>
  <c r="E28" i="2" l="1"/>
  <c r="E29" i="2"/>
  <c r="C20" i="2"/>
  <c r="E26" i="2" l="1"/>
  <c r="E25" i="2"/>
  <c r="I3" i="2" l="1"/>
  <c r="K3" i="2" l="1"/>
  <c r="E16" i="2" l="1"/>
  <c r="C39" i="2" l="1"/>
  <c r="E27" i="2"/>
  <c r="C18" i="2" l="1"/>
  <c r="I38" i="2" l="1"/>
  <c r="C41" i="2" s="1"/>
  <c r="D35" i="2" s="1"/>
  <c r="C23" i="2"/>
  <c r="E23" i="2" s="1"/>
  <c r="E22" i="2"/>
  <c r="E21" i="2" l="1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D30" i="2" l="1"/>
  <c r="E8" i="2"/>
  <c r="E7" i="2"/>
  <c r="E5" i="2"/>
  <c r="E4" i="2"/>
  <c r="E3" i="2"/>
  <c r="E2" i="2"/>
  <c r="D6" i="2"/>
  <c r="C6" i="2"/>
  <c r="C30" i="2" s="1"/>
  <c r="C42" i="2" l="1"/>
  <c r="E6" i="2"/>
  <c r="E30" i="2" s="1"/>
  <c r="C35" i="2" s="1"/>
  <c r="I6" i="1"/>
  <c r="B10" i="1" l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<sst xmlns="http://schemas.openxmlformats.org/spreadsheetml/2006/main" count="93" uniqueCount="85">
  <si>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</si>
  <si>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</si>
  <si>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</si>
  <si>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</si>
  <si>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</si>
  <si>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</si>
  <si>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</si>
  <si>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</si>
  <si>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</si>
  <si>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</si>
  <si>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</si>
  <si>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</si>
  <si>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</si>
  <si>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</si>
  <si>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</si>
  <si>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</si>
  <si>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</si>
  <si>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</si>
  <si>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</si>
  <si>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</si>
  <si>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</si>
  <si>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</si>
  <si>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</si>
  <si>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</si>
  <si>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</si>
  <si>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</si>
  <si>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</si>
  <si>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</si>
  <si>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</si>
  <si>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</si>
  <si>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</si>
  <si>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</si>
  <si>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</si>
  <si>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</si>
  <si>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</si>
  <si>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</si>
  <si>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</si>
  <si>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</si>
  <si>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</si>
  <si>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</si>
  <si>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</si>
  <si>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</si>
  <si>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</si>
  <si>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</si>
  <si>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</si>
  <si>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</si>
  <si>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</si>
  <si>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</si>
  <si>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</si>
  <si>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</si>
  <si>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</si>
  <si>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</si>
  <si>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</si>
  <si>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</si>
  <si>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</si>
  <si>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</si>
  <si>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</si>
  <si>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</si>
  <si>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</si>
  <si>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</si>
  <si>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</si>
  <si>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</si>
  <si>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</si>
  <si>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</si>
  <si>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</si>
  <si>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</si>
  <si>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</si>
  <si>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</si>
  <si>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</si>
  <si>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</si>
  <si>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</si>
  <si>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</si>
  <si>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</si>
  <si>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</si>
  <si>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</si>
  <si>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</si>
  <si>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</si>
  <si>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</si>
  <si>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</si>
  <si>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</si>
  <si>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Обои в зал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</si>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</sst>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</cellXfs>
  <cellStyles count="13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84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29" sqref="C29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77</v>
      </c>
      <c r="H1" s="25"/>
      <c r="I1" s="25"/>
      <c r="J1" s="25" t="s">
        <v>78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72</v>
      </c>
      <c r="I2" s="26" t="s">
        <v>76</v>
      </c>
      <c r="J2" s="28" t="s">
        <v>79</v>
      </c>
      <c r="K2" s="26" t="s">
        <v>73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</v>
      </c>
      <c r="J3" s="8">
        <v>200000</v>
      </c>
      <c r="K3" s="14">
        <f ca="1">J3*K1/365*I3</f>
        <v>153.42465753424659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40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43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44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37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45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74</v>
      </c>
      <c r="C16" s="8">
        <v>30776</v>
      </c>
      <c r="D16" s="8">
        <v>0</v>
      </c>
      <c r="E16" s="8">
        <f t="shared" si="1"/>
        <v>30776</v>
      </c>
    </row>
    <row r="17" spans="1:5" x14ac:dyDescent="0.25">
      <c r="A17" s="6">
        <v>43061</v>
      </c>
      <c r="B17" s="9" t="s">
        <v>75</v>
      </c>
      <c r="C17" s="8">
        <v>12790</v>
      </c>
      <c r="D17" s="8">
        <v>0</v>
      </c>
      <c r="E17" s="8">
        <f t="shared" si="1"/>
        <v>12790</v>
      </c>
    </row>
    <row r="18" spans="1:5" x14ac:dyDescent="0.25">
      <c r="A18" s="6">
        <v>43057</v>
      </c>
      <c r="B18" s="9" t="s">
        <v>48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42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49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43070</v>
      </c>
      <c r="B21" s="9" t="s">
        <v>50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63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64</v>
      </c>
      <c r="C23" s="8">
        <f>24000+2500</f>
        <v>26500</v>
      </c>
      <c r="D23" s="8">
        <v>14000</v>
      </c>
      <c r="E23" s="8">
        <f t="shared" si="1"/>
        <v>12500</v>
      </c>
    </row>
    <row r="24" spans="1:5" x14ac:dyDescent="0.25">
      <c r="A24" s="6">
        <v>43051</v>
      </c>
      <c r="B24" s="9" t="s">
        <v>47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>
        <v>43062</v>
      </c>
      <c r="B25" s="9" t="s">
        <v>83</v>
      </c>
      <c r="C25" s="8">
        <v>2080</v>
      </c>
      <c r="D25" s="8">
        <v>2080</v>
      </c>
      <c r="E25" s="8">
        <f t="shared" si="1"/>
        <v>0</v>
      </c>
    </row>
    <row r="26" spans="1:5" x14ac:dyDescent="0.25">
      <c r="A26" s="6"/>
      <c r="B26" s="9" t="s">
        <v>80</v>
      </c>
      <c r="C26" s="8">
        <v>15000</v>
      </c>
      <c r="D26" s="8">
        <v>0</v>
      </c>
      <c r="E26" s="8">
        <f t="shared" si="1"/>
        <v>15000</v>
      </c>
    </row>
    <row r="27" spans="1:5" x14ac:dyDescent="0.25">
      <c r="A27" s="6">
        <v>43058</v>
      </c>
      <c r="B27" s="9" t="s">
        <v>69</v>
      </c>
      <c r="C27" s="8">
        <v>1820</v>
      </c>
      <c r="D27" s="8">
        <v>1820</v>
      </c>
      <c r="E27" s="8">
        <f t="shared" si="1"/>
        <v>0</v>
      </c>
    </row>
    <row r="28" spans="1:5" x14ac:dyDescent="0.25">
      <c r="A28" s="6">
        <v>43060</v>
      </c>
      <c r="B28" s="9" t="s">
        <v>81</v>
      </c>
      <c r="C28" s="8">
        <v>1560</v>
      </c>
      <c r="D28" s="8">
        <v>1560</v>
      </c>
      <c r="E28" s="8">
        <f t="shared" si="1"/>
        <v>0</v>
      </c>
    </row>
    <row r="29" spans="1:5" x14ac:dyDescent="0.25">
      <c r="A29" s="6">
        <v>43063</v>
      </c>
      <c r="B29" s="9" t="s">
        <v>81</v>
      </c>
      <c r="C29" s="8">
        <v>1560</v>
      </c>
      <c r="D29" s="8">
        <v>1560</v>
      </c>
      <c r="E29" s="8">
        <f t="shared" ref="E29" si="2">C29-D29</f>
        <v>0</v>
      </c>
    </row>
    <row r="30" spans="1:5" x14ac:dyDescent="0.25">
      <c r="A30" s="10" t="s">
        <v>46</v>
      </c>
      <c r="B30" s="10"/>
      <c r="C30" s="11">
        <f>SUM(C2:C27)</f>
        <v>456510</v>
      </c>
      <c r="D30" s="11">
        <f>SUM(D2:D27)</f>
        <v>286468</v>
      </c>
      <c r="E30" s="11">
        <f>SUM(E2:E24)</f>
        <v>155042</v>
      </c>
    </row>
    <row r="32" spans="1:5" x14ac:dyDescent="0.25">
      <c r="C32" s="8"/>
    </row>
    <row r="33" spans="2:9" x14ac:dyDescent="0.25">
      <c r="C33" s="8"/>
    </row>
    <row r="34" spans="2:9" x14ac:dyDescent="0.25">
      <c r="C34" s="15" t="s">
        <v>60</v>
      </c>
      <c r="D34" s="16" t="s">
        <v>59</v>
      </c>
      <c r="H34" s="20" t="s">
        <v>65</v>
      </c>
      <c r="I34" s="20"/>
    </row>
    <row r="35" spans="2:9" x14ac:dyDescent="0.25">
      <c r="B35" t="s">
        <v>51</v>
      </c>
      <c r="C35" s="13">
        <f>C41-C39+E30</f>
        <v>553042</v>
      </c>
      <c r="D35" s="13">
        <f>C41-C39</f>
        <v>398000</v>
      </c>
      <c r="H35" t="s">
        <v>66</v>
      </c>
      <c r="I35" s="8">
        <v>20000</v>
      </c>
    </row>
    <row r="36" spans="2:9" x14ac:dyDescent="0.25">
      <c r="B36" t="s">
        <v>52</v>
      </c>
      <c r="C36" s="8">
        <v>2000000</v>
      </c>
      <c r="H36" t="s">
        <v>68</v>
      </c>
      <c r="I36" s="8">
        <v>12000</v>
      </c>
    </row>
    <row r="37" spans="2:9" x14ac:dyDescent="0.25">
      <c r="B37" t="s">
        <v>53</v>
      </c>
      <c r="C37" s="8">
        <v>100000</v>
      </c>
      <c r="I37" s="8"/>
    </row>
    <row r="38" spans="2:9" x14ac:dyDescent="0.25">
      <c r="B38" t="s">
        <v>70</v>
      </c>
      <c r="C38" s="8">
        <v>200000</v>
      </c>
      <c r="H38" t="s">
        <v>67</v>
      </c>
      <c r="I38" s="8">
        <f>SUM(I35:I37)</f>
        <v>32000</v>
      </c>
    </row>
    <row r="39" spans="2:9" x14ac:dyDescent="0.25">
      <c r="B39" s="23" t="s">
        <v>71</v>
      </c>
      <c r="C39" s="24">
        <f>SUM(C36:C38)</f>
        <v>2300000</v>
      </c>
      <c r="I39" s="8"/>
    </row>
    <row r="40" spans="2:9" x14ac:dyDescent="0.25">
      <c r="B40" t="s">
        <v>38</v>
      </c>
      <c r="C40" s="8">
        <v>2750000</v>
      </c>
    </row>
    <row r="41" spans="2:9" x14ac:dyDescent="0.25">
      <c r="B41" s="21" t="s">
        <v>39</v>
      </c>
      <c r="C41" s="22">
        <f>C40-C2-I38</f>
        <v>2698000</v>
      </c>
    </row>
    <row r="42" spans="2:9" x14ac:dyDescent="0.25">
      <c r="B42" s="18" t="s">
        <v>41</v>
      </c>
      <c r="C42" s="12">
        <f>C40+C30</f>
        <v>3206510</v>
      </c>
    </row>
    <row r="44" spans="2:9" x14ac:dyDescent="0.25">
      <c r="C44" s="30" t="s">
        <v>61</v>
      </c>
      <c r="D44" s="30"/>
      <c r="E44" s="30" t="s">
        <v>59</v>
      </c>
      <c r="F44" s="30"/>
    </row>
    <row r="45" spans="2:9" x14ac:dyDescent="0.25">
      <c r="B45" t="s">
        <v>54</v>
      </c>
      <c r="C45" s="17" t="s">
        <v>55</v>
      </c>
      <c r="D45" s="19" t="s">
        <v>62</v>
      </c>
      <c r="E45" s="17" t="s">
        <v>55</v>
      </c>
      <c r="F45" s="19" t="s">
        <v>62</v>
      </c>
    </row>
    <row r="46" spans="2:9" x14ac:dyDescent="0.25">
      <c r="B46" t="s">
        <v>56</v>
      </c>
      <c r="C46" s="14">
        <v>7500</v>
      </c>
      <c r="D46" s="14">
        <v>9800</v>
      </c>
      <c r="E46" s="14">
        <v>5900</v>
      </c>
      <c r="F46" s="14">
        <v>7700</v>
      </c>
    </row>
    <row r="47" spans="2:9" x14ac:dyDescent="0.25">
      <c r="B47" t="s">
        <v>57</v>
      </c>
      <c r="C47" s="14">
        <v>674000</v>
      </c>
      <c r="D47" s="14">
        <v>544000</v>
      </c>
      <c r="E47" s="14">
        <v>525000</v>
      </c>
      <c r="F47" s="14">
        <v>420000</v>
      </c>
    </row>
    <row r="48" spans="2:9" x14ac:dyDescent="0.25">
      <c r="B48" t="s">
        <v>58</v>
      </c>
      <c r="C48">
        <v>10.996</v>
      </c>
      <c r="D48">
        <v>10.962999999999999</v>
      </c>
      <c r="E48">
        <v>10.996</v>
      </c>
      <c r="F48">
        <v>10.962999999999999</v>
      </c>
    </row>
  </sheetData>
  <mergeCells count="2">
    <mergeCell ref="C44:D44"/>
    <mergeCell ref="E44:F4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2017-11-24T12:59:21Z</dcterms:modified>
</cp:coreProperties>
</file>