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I20" i="6" l="1"/>
  <c r="I19" i="6"/>
  <c r="E36" i="6" l="1"/>
  <c r="E35" i="6"/>
  <c r="E34" i="6"/>
  <c r="E33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37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<sst xmlns="http://schemas.openxmlformats.org/spreadsheetml/2006/main" count="377" uniqueCount="301">
  <si>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</si>
  <si>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</si>
  <si>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</si>
  <si>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</si>
  <si>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</si>
  <si>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</si>
  <si>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</si>
  <si>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</si>
  <si>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</si>
  <si>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</si>
  <si>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</si>
  <si>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</si>
  <si>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</si>
  <si>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</si>
  <si>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</si>
  <si>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</si>
  <si>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</si>
  <si>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</si>
  <si>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</si>
  <si>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</si>
  <si>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</si>
  <si>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</si>
  <si>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</si>
  <si>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</si>
  <si>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</si>
  <si>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</si>
  <si>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</si>
  <si>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</si>
  <si>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</si>
  <si>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</si>
  <si>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</si>
  <si>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</si>
  <si>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</si>
  <si>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</si>
  <si>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</si>
  <si>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</si>
  <si>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</si>
  <si>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</si>
  <si>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</si>
  <si>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</si>
  <si>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</si>
  <si>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</si>
  <si>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</si>
  <si>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</si>
  <si>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</si>
  <si>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</si>
  <si>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</si>
  <si>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</si>
  <si>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</si>
  <si>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</si>
  <si>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</si>
  <si>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</si>
  <si>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</si>
  <si>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</si>
  <si>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</si>
  <si>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</si>
  <si>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</si>
  <si>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</si>
  <si>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</si>
  <si>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</si>
  <si>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</si>
  <si>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</si>
  <si>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</si>
  <si>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</si>
  <si>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</si>
  <si>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</si>
  <si>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</si>
  <si>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</si>
  <si>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</si>
  <si>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</si>
  <si>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</si>
  <si>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</si>
  <si>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</si>
  <si>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</si>
  <si>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</si>
  <si>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</si>
  <si>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</si>
  <si>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</si>
  <si>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</si>
  <si>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</si>
  <si>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</si>
  <si>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</si>
  <si>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</si>
  <si>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</si>
  <si>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</si>
  <si>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</si>
  <si>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</si>
  <si>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</si>
  <si>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</si>
  <si>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</si>
  <si>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</si>
  <si>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</si>
  <si>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</si>
  <si>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</si>
  <si>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</si>
  <si>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</si>
  <si>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</si>
  <si>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</si>
  <si>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</si>
  <si>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</si>
  <si>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</si>
  <si>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</si>
  <si>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</si>
  <si>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</si>
  <si>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</si>
  <si>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</si>
  <si>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</si>
  <si>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</si>
  <si>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</si>
  <si>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</si>
  <si>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</si>
  <si>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</si>
  <si>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</si>
  <si>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</si>
  <si>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</si>
  <si>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</si>
  <si>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</si>
  <si>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</si>
  <si>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</si>
  <si>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</si>
  <si>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</si>
  <si>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</si>
  <si>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</si>
  <si>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</si>
  <si>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</si>
  <si>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</si>
  <si>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</si>
  <si>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</si>
  <si>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</si>
  <si>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</si>
  <si>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</si>
  <si>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</si>
  <si>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</si>
  <si>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</si>
  <si>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</si>
  <si>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</si>
  <si>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</si>
  <si>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</si>
  <si>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</si>
  <si>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</si>
  <si>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</si>
  <si>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</si>
  <si>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</si>
  <si>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</si>
  <si>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</si>
  <si>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</si>
  <si>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</si>
  <si>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</si>
  <si>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</si>
  <si>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</si>
  <si>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</si>
  <si>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</si>
  <si>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</si>
  <si>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</si>
  <si>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</si>
  <si>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</si>
  <si>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</si>
  <si>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</si>
  <si>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</si>
  <si>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</si>
  <si>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</si>
  <si>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</si>
  <si>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</si>
  <si>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</si>
  <si>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</si>
  <si>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</si>
  <si>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</si>
  <si>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</si>
  <si>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</si>
  <si>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</si>
  <si>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</si>
  <si>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</si>
  <si>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</si>
  <si>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</si>
  <si>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</si>
  <si>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</si>
  <si>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</si>
  <si>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</si>
  <si>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</si>
  <si>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</si>
  <si>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</si>
  <si>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</si>
  <si>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</si>
  <si>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</si>
  <si>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</si>
  <si>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</si>
  <si>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</si>
  <si>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</si>
  <si>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</si>
  <si>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</si>
  <si>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</si>
  <si>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</si>
  <si>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</si>
  <si>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</si>
  <si>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</si>
  <si>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</si>
  <si>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</si>
  <si>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</si>
  <si>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</si>
  <si>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</si>
  <si>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</si>
  <si>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</si>
  <si>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</si>
  <si>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</si>
  <si>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</si>
  <si>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</si>
  <si>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</si>
  <si>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</si>
  <si>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</si>
  <si>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</si>
  <si>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</si>
  <si>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</si>
  <si>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</si>
  <si>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</si>
  <si>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</si>
  <si>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</si>
  <si>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</si>
  <si>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</si>
  <si>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</si>
  <si>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</si>
  <si>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</si>
  <si>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</si>
  <si>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</si>
  <si>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</si>
  <si>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</si>
  <si>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</si>
  <si>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</si>
  <si>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</si>
  <si>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</si>
  <si>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</si>
  <si>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</si>
  <si>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</si>
  <si>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</si>
  <si>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</si>
  <si>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</si>
  <si>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</si>
  <si>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</si>
  <si>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</si>
  <si>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</si>
  <si>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</si>
  <si>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</si>
  <si>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</si>
  <si>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</si>
  <si>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</si>
  <si>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</si>
  <si>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</si>
  <si>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</si>
  <si>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</si>
  <si>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</si>
  <si>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</si>
  <si>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</si>
  <si>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</si>
  <si>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</si>
  <si>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</si>
  <si>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</si>
  <si>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</si>
  <si>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</si>
  <si>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</si>
  <si>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</si>
  <si>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</si>
  <si>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</si>
  <si>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</si>
  <si>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</si>
  <si>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</si>
  <si>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</si>
  <si>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</si>
  <si>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</si>
  <si>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</si>
  <si>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</si>
  <si>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</si>
  <si>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</si>
  <si>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</si>
  <si>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</si>
  <si>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</si>
  <si>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</si>
  <si>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</si>
  <si>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</si>
  <si>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</si>
  <si>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</si>
  <si>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</si>
  <si>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</si>
  <si>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</si>
  <si>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</si>
  <si>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</si>
  <si>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</si>
  <si>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</si>
  <si>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</si>
  <si>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Стропилька (300-500р.м2)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</si>
  <si>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</si>
  <si>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</si>
  <si>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</si>
  <si>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</si>
  <si>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</si>
  <si>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</si>
  <si>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</si>
  <si>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</si>
  <si>
    <t>Цены на материалы</t>
  </si>
  <si>
    <t>НС-35</t>
  </si>
  <si>
    <t>Цена за м3</t>
  </si>
  <si>
    <t>Цена за м.п.</t>
  </si>
  <si>
    <t>С-21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</si>
</sst>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9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168" fontId="0" fillId="0" borderId="0" xfId="0" applyNumberFormat="1"/>
    <xf numFmtId="164" fontId="0" fillId="0" borderId="0" xfId="21" applyFont="1"/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478</v>
      </c>
      <c r="J3" s="14">
        <v>200000</v>
      </c>
      <c r="K3" s="14">
        <f ca="1">J3*K1/365*I3</f>
        <v>18334.246575342469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247</v>
      </c>
      <c r="J4" s="14">
        <v>170000</v>
      </c>
      <c r="K4" s="14">
        <f ca="1">J4*L1/365*I4</f>
        <v>5752.0547945205481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5" t="s">
        <v>75</v>
      </c>
      <c r="D46" s="76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4" t="s">
        <v>52</v>
      </c>
      <c r="D57" s="74"/>
      <c r="E57" s="74" t="s">
        <v>50</v>
      </c>
      <c r="F57" s="74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81" t="s">
        <v>115</v>
      </c>
      <c r="B8" s="81"/>
      <c r="C8" s="81"/>
      <c r="D8" s="81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7" t="s">
        <v>197</v>
      </c>
      <c r="H9" s="77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2" t="s">
        <v>121</v>
      </c>
      <c r="B14" s="83"/>
      <c r="C14" s="83"/>
      <c r="D14" s="83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4" t="s">
        <v>129</v>
      </c>
      <c r="B24" s="84"/>
      <c r="C24" s="84"/>
      <c r="D24" s="84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5" t="s">
        <v>176</v>
      </c>
      <c r="B41" s="85"/>
      <c r="C41" s="85"/>
      <c r="D41" s="85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8" t="s">
        <v>149</v>
      </c>
      <c r="B50" s="78"/>
      <c r="C50" s="78"/>
      <c r="D50" s="78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8" t="s">
        <v>153</v>
      </c>
      <c r="B54" s="79"/>
      <c r="C54" s="79"/>
      <c r="D54" s="79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80" t="s">
        <v>196</v>
      </c>
      <c r="B83" s="80"/>
      <c r="C83" s="80"/>
      <c r="D83" s="80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topLeftCell="A12" zoomScale="115" zoomScaleNormal="115" workbookViewId="0">
      <selection activeCell="H19" sqref="H19:H20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7" max="7" width="14.28515625" customWidth="1"/>
    <col min="8" max="8" width="12.28515625" customWidth="1"/>
    <col min="9" max="9" width="11.5703125" customWidth="1"/>
    <col min="10" max="10" width="8.140625" customWidth="1"/>
  </cols>
  <sheetData>
    <row r="1" spans="1:18" ht="28.5" x14ac:dyDescent="0.45">
      <c r="A1" s="68" t="s">
        <v>128</v>
      </c>
      <c r="B1" s="68"/>
      <c r="G1" s="86" t="s">
        <v>278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8" x14ac:dyDescent="0.25">
      <c r="A2" s="61" t="s">
        <v>107</v>
      </c>
      <c r="B2" s="61" t="s">
        <v>292</v>
      </c>
      <c r="C2" s="61" t="s">
        <v>108</v>
      </c>
      <c r="D2" s="61" t="s">
        <v>109</v>
      </c>
      <c r="E2" s="61" t="s">
        <v>19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30" x14ac:dyDescent="0.25">
      <c r="A3" s="9" t="s">
        <v>293</v>
      </c>
      <c r="B3" s="9" t="s">
        <v>295</v>
      </c>
      <c r="C3">
        <v>10</v>
      </c>
      <c r="D3" s="69">
        <v>1750</v>
      </c>
      <c r="E3" s="69">
        <f t="shared" ref="E3:E11" si="0">C3*D3</f>
        <v>17500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</row>
    <row r="4" spans="1:18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1:18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</row>
    <row r="7" spans="1:18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</row>
    <row r="8" spans="1:18" x14ac:dyDescent="0.25">
      <c r="A8" t="s">
        <v>282</v>
      </c>
      <c r="D8" s="69"/>
      <c r="E8" s="69">
        <f t="shared" si="0"/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</row>
    <row r="9" spans="1:18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</row>
    <row r="10" spans="1:18" x14ac:dyDescent="0.25">
      <c r="A10" t="s">
        <v>290</v>
      </c>
      <c r="C10">
        <v>10</v>
      </c>
      <c r="D10" s="69"/>
      <c r="E10" s="69">
        <f t="shared" si="0"/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</row>
    <row r="11" spans="1:18" x14ac:dyDescent="0.25">
      <c r="A11" t="s">
        <v>271</v>
      </c>
      <c r="D11" s="69"/>
      <c r="E11" s="69">
        <f t="shared" si="0"/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</row>
    <row r="12" spans="1:18" x14ac:dyDescent="0.25">
      <c r="A12" s="87" t="s">
        <v>294</v>
      </c>
      <c r="B12" s="87"/>
      <c r="C12" s="87"/>
      <c r="D12" s="87"/>
      <c r="E12" s="87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</row>
    <row r="16" spans="1:18" ht="28.5" x14ac:dyDescent="0.45">
      <c r="A16" s="68" t="s">
        <v>157</v>
      </c>
      <c r="B16" s="68"/>
    </row>
    <row r="17" spans="1:9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296</v>
      </c>
      <c r="H17" s="39"/>
      <c r="I17" s="39"/>
    </row>
    <row r="18" spans="1:9" x14ac:dyDescent="0.25">
      <c r="A18" t="s">
        <v>281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298</v>
      </c>
      <c r="I18" t="s">
        <v>299</v>
      </c>
    </row>
    <row r="19" spans="1:9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297</v>
      </c>
      <c r="H19" s="89">
        <v>450</v>
      </c>
      <c r="I19" s="88">
        <f>H19*1.06</f>
        <v>477</v>
      </c>
    </row>
    <row r="20" spans="1:9" x14ac:dyDescent="0.25">
      <c r="A20" t="s">
        <v>273</v>
      </c>
      <c r="D20" s="69"/>
      <c r="E20" s="69">
        <f t="shared" si="1"/>
        <v>0</v>
      </c>
      <c r="G20" t="s">
        <v>300</v>
      </c>
      <c r="H20" s="89">
        <v>425</v>
      </c>
      <c r="I20" s="88">
        <f>H20*1.051</f>
        <v>446.67499999999995</v>
      </c>
    </row>
    <row r="21" spans="1:9" x14ac:dyDescent="0.25">
      <c r="A21" t="s">
        <v>272</v>
      </c>
      <c r="C21">
        <v>0</v>
      </c>
      <c r="D21" s="69"/>
      <c r="E21" s="69">
        <f t="shared" si="1"/>
        <v>0</v>
      </c>
    </row>
    <row r="22" spans="1:9" x14ac:dyDescent="0.25">
      <c r="A22" t="s">
        <v>266</v>
      </c>
      <c r="C22">
        <v>3</v>
      </c>
      <c r="D22" s="69"/>
      <c r="E22" s="69">
        <f t="shared" si="1"/>
        <v>0</v>
      </c>
    </row>
    <row r="23" spans="1:9" x14ac:dyDescent="0.25">
      <c r="A23" t="s">
        <v>267</v>
      </c>
      <c r="C23">
        <v>13</v>
      </c>
      <c r="D23" s="69"/>
      <c r="E23" s="69">
        <f t="shared" si="1"/>
        <v>0</v>
      </c>
    </row>
    <row r="24" spans="1:9" x14ac:dyDescent="0.25">
      <c r="A24" t="s">
        <v>291</v>
      </c>
      <c r="C24">
        <v>56</v>
      </c>
      <c r="D24" s="69"/>
      <c r="E24" s="69">
        <f t="shared" si="1"/>
        <v>0</v>
      </c>
    </row>
    <row r="25" spans="1:9" x14ac:dyDescent="0.25">
      <c r="A25" t="s">
        <v>268</v>
      </c>
      <c r="C25">
        <v>5</v>
      </c>
      <c r="D25" s="69"/>
      <c r="E25" s="69">
        <f t="shared" si="1"/>
        <v>0</v>
      </c>
    </row>
    <row r="26" spans="1:9" x14ac:dyDescent="0.25">
      <c r="A26" t="s">
        <v>269</v>
      </c>
      <c r="C26">
        <v>9</v>
      </c>
      <c r="D26" s="69"/>
      <c r="E26" s="69">
        <f t="shared" si="1"/>
        <v>0</v>
      </c>
    </row>
    <row r="27" spans="1:9" x14ac:dyDescent="0.25">
      <c r="A27" t="s">
        <v>277</v>
      </c>
      <c r="D27" s="69"/>
      <c r="E27" s="69">
        <f t="shared" si="1"/>
        <v>0</v>
      </c>
    </row>
    <row r="28" spans="1:9" x14ac:dyDescent="0.25">
      <c r="A28" t="s">
        <v>276</v>
      </c>
      <c r="D28" s="69"/>
      <c r="E28" s="69">
        <f t="shared" si="1"/>
        <v>0</v>
      </c>
    </row>
    <row r="29" spans="1:9" x14ac:dyDescent="0.25">
      <c r="A29" t="s">
        <v>275</v>
      </c>
      <c r="D29" s="69"/>
      <c r="E29" s="69">
        <f t="shared" si="1"/>
        <v>0</v>
      </c>
    </row>
    <row r="30" spans="1:9" x14ac:dyDescent="0.25">
      <c r="A30" t="s">
        <v>274</v>
      </c>
      <c r="D30" s="69"/>
      <c r="E30" s="69">
        <f t="shared" si="1"/>
        <v>0</v>
      </c>
    </row>
    <row r="31" spans="1:9" x14ac:dyDescent="0.25">
      <c r="A31" s="87" t="s">
        <v>294</v>
      </c>
      <c r="B31" s="87"/>
      <c r="C31" s="87"/>
      <c r="D31" s="87"/>
      <c r="E31" s="87"/>
    </row>
    <row r="32" spans="1:9" x14ac:dyDescent="0.25">
      <c r="A32" t="s">
        <v>285</v>
      </c>
      <c r="D32" s="69"/>
      <c r="E32" s="69">
        <f>C32*D32</f>
        <v>0</v>
      </c>
    </row>
    <row r="33" spans="1:5" x14ac:dyDescent="0.25">
      <c r="A33" t="s">
        <v>286</v>
      </c>
      <c r="D33" s="69"/>
      <c r="E33" s="69">
        <f>C33*D33</f>
        <v>0</v>
      </c>
    </row>
    <row r="34" spans="1:5" x14ac:dyDescent="0.25">
      <c r="A34" t="s">
        <v>288</v>
      </c>
      <c r="D34" s="69"/>
      <c r="E34" s="69">
        <f>C34*D34</f>
        <v>0</v>
      </c>
    </row>
    <row r="35" spans="1:5" x14ac:dyDescent="0.25">
      <c r="A35" t="s">
        <v>287</v>
      </c>
      <c r="D35" s="69"/>
      <c r="E35" s="69">
        <f>C35*D35</f>
        <v>0</v>
      </c>
    </row>
    <row r="36" spans="1:5" x14ac:dyDescent="0.25">
      <c r="A36" t="s">
        <v>289</v>
      </c>
      <c r="D36" s="69"/>
      <c r="E36" s="69">
        <f>C36*D36</f>
        <v>0</v>
      </c>
    </row>
    <row r="37" spans="1:5" x14ac:dyDescent="0.25">
      <c r="A37" s="70" t="s">
        <v>7</v>
      </c>
      <c r="B37" s="70"/>
      <c r="C37" s="70"/>
      <c r="D37" s="70"/>
      <c r="E37" s="71">
        <f>SUM(E18:E30)</f>
        <v>23034</v>
      </c>
    </row>
  </sheetData>
  <mergeCells count="3">
    <mergeCell ref="G1:R11"/>
    <mergeCell ref="A12:E12"/>
    <mergeCell ref="A31:E3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2019-03-13T11:41:58Z</dcterms:modified>
</cp:coreProperties>
</file>