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2"/>
  </bookViews>
  <sheets>
    <sheet name="План помещений" sheetId="1" r:id="rId1"/>
    <sheet name="Расходы" sheetId="2" r:id="rId2"/>
    <sheet name="Веранда" sheetId="3" r:id="rId3"/>
  </sheets>
  <calcPr calcId="145621"/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H27" i="3"/>
  <c r="H26" i="3"/>
  <c r="H25" i="3"/>
  <c r="H24" i="3"/>
  <c r="H23" i="3"/>
  <c r="G27" i="3"/>
  <c r="G26" i="3"/>
  <c r="G25" i="3"/>
  <c r="G24" i="3"/>
  <c r="G23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82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60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0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D40" i="3" l="1"/>
  <c r="I3" i="2"/>
  <c r="I4" i="2"/>
  <c r="K4" i="2" s="1"/>
  <c r="E43" i="2" l="1"/>
  <c r="D43" i="2"/>
  <c r="C43" i="2"/>
  <c r="D24" i="2"/>
  <c r="J2" i="1" l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<sst xmlns="http://schemas.openxmlformats.org/spreadsheetml/2006/main" count="224" uniqueCount="196">
  <si>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</si>
  <si>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</si>
  <si>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</si>
  <si>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</si>
  <si>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</si>
  <si>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</si>
  <si>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</si>
  <si>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</si>
  <si>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</si>
  <si>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</si>
  <si>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</si>
  <si>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</si>
  <si>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</si>
  <si>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</si>
  <si>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</si>
  <si>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</si>
  <si>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</si>
  <si>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</si>
  <si>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</si>
  <si>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</si>
  <si>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</si>
  <si>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</si>
  <si>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</si>
  <si>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</si>
  <si>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</si>
  <si>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</si>
  <si>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</si>
  <si>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</si>
  <si>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</si>
  <si>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</si>
  <si>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</si>
  <si>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</si>
  <si>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</si>
  <si>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</si>
  <si>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</si>
  <si>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</si>
  <si>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</si>
  <si>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</si>
  <si>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</si>
  <si>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</si>
  <si>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</si>
  <si>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</si>
  <si>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</si>
  <si>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</si>
  <si>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</si>
  <si>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</si>
  <si>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</si>
  <si>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</si>
  <si>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</si>
  <si>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</si>
  <si>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</si>
  <si>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</si>
  <si>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</si>
  <si>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</si>
  <si>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</si>
  <si>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</si>
  <si>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</si>
  <si>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</si>
  <si>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</si>
  <si>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</si>
  <si>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</si>
  <si>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</si>
  <si>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</si>
  <si>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</si>
  <si>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</si>
  <si>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</si>
  <si>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</si>
  <si>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</si>
  <si>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</si>
  <si>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</si>
  <si>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</si>
  <si>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</si>
  <si>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</si>
  <si>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</si>
  <si>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</si>
  <si>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</si>
  <si>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</si>
  <si>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</si>
  <si>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</si>
  <si>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</si>
  <si>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</si>
  <si>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</si>
  <si>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</si>
  <si>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</si>
  <si>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</si>
  <si>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</si>
  <si>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</si>
  <si>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</si>
  <si>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</si>
  <si>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</si>
  <si>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</si>
  <si>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</si>
  <si>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</si>
  <si>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</si>
  <si>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</si>
  <si>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</si>
  <si>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</si>
  <si>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</si>
  <si>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</si>
  <si>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</si>
  <si>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</si>
  <si>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</si>
  <si>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</si>
  <si>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</si>
  <si>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</si>
  <si>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</si>
  <si>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</si>
  <si>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</si>
  <si>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</si>
  <si>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</si>
  <si>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</si>
  <si>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</si>
  <si>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</si>
  <si>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</si>
  <si>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</si>
  <si>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</si>
  <si>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</si>
  <si>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</si>
  <si>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</si>
  <si>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</si>
  <si>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</si>
  <si>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</si>
  <si>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</si>
  <si>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</si>
  <si>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</si>
  <si>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</si>
  <si>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</si>
  <si>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</si>
  <si>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</si>
  <si>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</si>
  <si>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</si>
  <si>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</si>
  <si>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</si>
  <si>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</si>
  <si>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</si>
  <si>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</si>
  <si>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</si>
  <si>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Уголок на перемычки 12,4 п.м.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</si>
  <si>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</si>
  <si>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</si>
  <si>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</si>
  <si>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</si>
  <si>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</si>
  <si>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</si>
  <si>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</si>
  <si>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</si>
  <si>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</si>
  <si>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</si>
  <si>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</si>
  <si>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</si>
  <si>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</si>
  <si>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</si>
  <si>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</si>
  <si>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</si>
  <si>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</si>
  <si>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</si>
  <si>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</si>
  <si>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</si>
  <si>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</si>
  <si>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</si>
  <si>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Доска 11,1м2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</si>
  <si>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</si>
  <si>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</si>
  <si>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</si>
  <si>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</si>
  <si>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</si>
  <si>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</si>
  <si>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</si>
  <si>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</si>
  <si>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</si>
  <si>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</si>
  <si>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</si>
  <si>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</si>
  <si>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</si>
  <si>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</si>
  <si>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</si>
  <si>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</si>
  <si>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</si>
  <si>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Отделка наружняя:</t>
  </si>
  <si>
    <t>Устройство потолка:</t>
  </si>
  <si>
    <t>Пенопласт фасадн.100мм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</si>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</sst>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#,##0.00&quot;р.&quot;"/>
    <numFmt numFmtId="165" formatCode="#,##0.00\ &quot;₽&quot;"/>
  </numFmts>
  <fonts count="1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</cellStyleXfs>
  <cellXfs count="68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0" fontId="12" fillId="0" borderId="0" xfId="0" applyFont="1" applyAlignment="1">
      <alignment horizontal="left"/>
    </xf>
    <xf numFmtId="165" fontId="4" fillId="15" borderId="6" xfId="17" applyNumberFormat="1"/>
    <xf numFmtId="44" fontId="12" fillId="0" borderId="7" xfId="0" applyNumberFormat="1" applyFont="1" applyBorder="1" applyAlignment="1"/>
    <xf numFmtId="165" fontId="0" fillId="0" borderId="0" xfId="0" applyNumberFormat="1" applyFill="1" applyBorder="1"/>
    <xf numFmtId="0" fontId="5" fillId="17" borderId="0" xfId="19"/>
    <xf numFmtId="165" fontId="5" fillId="17" borderId="0" xfId="19" applyNumberFormat="1"/>
    <xf numFmtId="165" fontId="8" fillId="14" borderId="5" xfId="16" applyNumberFormat="1"/>
    <xf numFmtId="165" fontId="5" fillId="17" borderId="0" xfId="19" applyNumberFormat="1" applyBorder="1"/>
    <xf numFmtId="0" fontId="15" fillId="0" borderId="0" xfId="0" applyFont="1" applyAlignment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12" fillId="0" borderId="0" xfId="0" applyFont="1"/>
    <xf numFmtId="0" fontId="0" fillId="8" borderId="0" xfId="9" applyFont="1"/>
    <xf numFmtId="0" fontId="5" fillId="16" borderId="0" xfId="18"/>
  </cellXfs>
  <cellStyles count="20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G4" sqref="G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>G4-G3</f>
        <v>80</v>
      </c>
      <c r="J3" s="14">
        <v>200000</v>
      </c>
      <c r="K3" s="14">
        <f>J3*K1/365*I3</f>
        <v>3068.4931506849316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43139</v>
      </c>
      <c r="H4" s="8">
        <v>-5000</v>
      </c>
      <c r="I4" s="29">
        <f ca="1">TODAY()-G4</f>
        <v>63</v>
      </c>
      <c r="J4" s="14">
        <v>195000</v>
      </c>
      <c r="K4" s="14">
        <f ca="1">J4*K1/365*I4</f>
        <v>2356.027397260274</v>
      </c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35" t="s">
        <v>75</v>
      </c>
      <c r="D46" s="36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34" t="s">
        <v>52</v>
      </c>
      <c r="D57" s="34"/>
      <c r="E57" s="34" t="s">
        <v>50</v>
      </c>
      <c r="F57" s="34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16" workbookViewId="0">
      <selection activeCell="H16" sqref="H16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7" max="7" width="12.85546875" customWidth="1"/>
    <col min="8" max="8" width="10.5703125" bestFit="1" customWidth="1"/>
    <col min="9" max="9" width="12.5703125" customWidth="1"/>
  </cols>
  <sheetData>
    <row r="1" spans="1:9" ht="21" x14ac:dyDescent="0.35">
      <c r="A1" s="49" t="s">
        <v>106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20" t="s">
        <v>107</v>
      </c>
      <c r="B2" s="20" t="s">
        <v>108</v>
      </c>
      <c r="C2" s="20" t="s">
        <v>109</v>
      </c>
      <c r="D2" s="20" t="s">
        <v>19</v>
      </c>
    </row>
    <row r="3" spans="1:9" x14ac:dyDescent="0.25">
      <c r="A3" s="39" t="s">
        <v>110</v>
      </c>
      <c r="B3">
        <v>1</v>
      </c>
      <c r="C3" s="14">
        <v>500</v>
      </c>
      <c r="D3" s="14">
        <f>B3*C3</f>
        <v>500</v>
      </c>
    </row>
    <row r="4" spans="1:9" x14ac:dyDescent="0.25">
      <c r="A4" s="39" t="s">
        <v>111</v>
      </c>
      <c r="B4">
        <v>4</v>
      </c>
      <c r="C4" s="14">
        <v>600</v>
      </c>
      <c r="D4" s="14">
        <f>B4*C4</f>
        <v>2400</v>
      </c>
    </row>
    <row r="5" spans="1:9" x14ac:dyDescent="0.25">
      <c r="A5" s="39" t="s">
        <v>112</v>
      </c>
      <c r="B5">
        <v>1</v>
      </c>
      <c r="C5" s="14">
        <v>1000</v>
      </c>
      <c r="D5" s="14">
        <f>B5*C5</f>
        <v>1000</v>
      </c>
    </row>
    <row r="6" spans="1:9" ht="31.5" x14ac:dyDescent="0.25">
      <c r="A6" s="40" t="s">
        <v>113</v>
      </c>
      <c r="B6">
        <v>1</v>
      </c>
      <c r="C6" s="14">
        <v>5000</v>
      </c>
      <c r="D6" s="14">
        <f t="shared" ref="D6:D19" si="0">B6*C6</f>
        <v>5000</v>
      </c>
    </row>
    <row r="7" spans="1:9" ht="31.5" x14ac:dyDescent="0.25">
      <c r="A7" s="42" t="s">
        <v>114</v>
      </c>
      <c r="B7">
        <v>1</v>
      </c>
      <c r="C7" s="14">
        <v>750</v>
      </c>
      <c r="D7" s="14">
        <f t="shared" si="0"/>
        <v>750</v>
      </c>
    </row>
    <row r="8" spans="1:9" ht="18.75" x14ac:dyDescent="0.3">
      <c r="A8" s="43" t="s">
        <v>115</v>
      </c>
      <c r="B8" s="43"/>
      <c r="C8" s="43"/>
      <c r="D8" s="43"/>
    </row>
    <row r="9" spans="1:9" ht="15.75" x14ac:dyDescent="0.25">
      <c r="A9" s="41" t="s">
        <v>116</v>
      </c>
      <c r="B9">
        <v>213</v>
      </c>
      <c r="C9" s="14">
        <v>42</v>
      </c>
      <c r="D9" s="14">
        <f t="shared" si="0"/>
        <v>8946</v>
      </c>
    </row>
    <row r="10" spans="1:9" ht="15.75" x14ac:dyDescent="0.25">
      <c r="A10" s="41" t="s">
        <v>117</v>
      </c>
      <c r="B10">
        <v>40</v>
      </c>
      <c r="C10" s="14">
        <v>16</v>
      </c>
      <c r="D10" s="14">
        <f t="shared" si="0"/>
        <v>640</v>
      </c>
    </row>
    <row r="11" spans="1:9" ht="15.75" x14ac:dyDescent="0.25">
      <c r="A11" s="38" t="s">
        <v>118</v>
      </c>
      <c r="B11">
        <v>1</v>
      </c>
      <c r="C11" s="14">
        <v>300</v>
      </c>
      <c r="D11" s="14">
        <f t="shared" si="0"/>
        <v>300</v>
      </c>
    </row>
    <row r="12" spans="1:9" ht="15.75" x14ac:dyDescent="0.25">
      <c r="A12" s="38" t="s">
        <v>119</v>
      </c>
      <c r="B12">
        <v>1</v>
      </c>
      <c r="C12" s="14">
        <v>100</v>
      </c>
      <c r="D12" s="14">
        <f t="shared" si="0"/>
        <v>100</v>
      </c>
    </row>
    <row r="13" spans="1:9" ht="15.75" x14ac:dyDescent="0.25">
      <c r="A13" s="38" t="s">
        <v>120</v>
      </c>
      <c r="B13">
        <v>1</v>
      </c>
      <c r="C13" s="14">
        <v>500</v>
      </c>
      <c r="D13" s="14">
        <f t="shared" si="0"/>
        <v>500</v>
      </c>
    </row>
    <row r="14" spans="1:9" ht="18.75" x14ac:dyDescent="0.3">
      <c r="A14" s="44" t="s">
        <v>121</v>
      </c>
      <c r="B14" s="45"/>
      <c r="C14" s="45"/>
      <c r="D14" s="45"/>
    </row>
    <row r="15" spans="1:9" ht="15.75" x14ac:dyDescent="0.25">
      <c r="A15" s="38" t="s">
        <v>122</v>
      </c>
      <c r="B15">
        <v>0.5</v>
      </c>
      <c r="C15" s="14">
        <v>9000</v>
      </c>
      <c r="D15" s="14">
        <f t="shared" si="0"/>
        <v>4500</v>
      </c>
    </row>
    <row r="16" spans="1:9" ht="15.75" x14ac:dyDescent="0.25">
      <c r="A16" s="38" t="s">
        <v>123</v>
      </c>
      <c r="B16">
        <v>1</v>
      </c>
      <c r="C16" s="14">
        <v>300</v>
      </c>
      <c r="D16" s="14">
        <f t="shared" si="0"/>
        <v>300</v>
      </c>
    </row>
    <row r="17" spans="1:9" ht="15.75" x14ac:dyDescent="0.25">
      <c r="A17" s="38" t="s">
        <v>120</v>
      </c>
      <c r="B17">
        <v>1</v>
      </c>
      <c r="C17" s="14">
        <v>500</v>
      </c>
      <c r="D17" s="14">
        <f t="shared" si="0"/>
        <v>500</v>
      </c>
    </row>
    <row r="18" spans="1:9" ht="15.75" x14ac:dyDescent="0.25">
      <c r="A18" s="38" t="s">
        <v>124</v>
      </c>
      <c r="B18">
        <v>11</v>
      </c>
      <c r="C18" s="14">
        <v>2600</v>
      </c>
      <c r="D18" s="14">
        <f t="shared" si="0"/>
        <v>28600</v>
      </c>
    </row>
    <row r="19" spans="1:9" ht="16.5" thickBot="1" x14ac:dyDescent="0.3">
      <c r="A19" s="38" t="s">
        <v>125</v>
      </c>
      <c r="B19">
        <v>11</v>
      </c>
      <c r="C19" s="14">
        <v>1500</v>
      </c>
      <c r="D19" s="14">
        <f t="shared" si="0"/>
        <v>16500</v>
      </c>
    </row>
    <row r="20" spans="1:9" ht="16.5" thickTop="1" thickBot="1" x14ac:dyDescent="0.3">
      <c r="A20" s="47" t="s">
        <v>126</v>
      </c>
      <c r="B20" s="47"/>
      <c r="C20" s="52"/>
      <c r="D20" s="52">
        <f>SUM(D3:D19)</f>
        <v>70536</v>
      </c>
    </row>
    <row r="21" spans="1:9" ht="15.75" thickTop="1" x14ac:dyDescent="0.25"/>
    <row r="22" spans="1:9" ht="20.25" x14ac:dyDescent="0.3">
      <c r="A22" s="50" t="s">
        <v>127</v>
      </c>
      <c r="F22" s="20"/>
      <c r="G22" s="66" t="s">
        <v>7</v>
      </c>
      <c r="H22" s="20" t="s">
        <v>190</v>
      </c>
      <c r="I22" s="20" t="s">
        <v>194</v>
      </c>
    </row>
    <row r="23" spans="1:9" x14ac:dyDescent="0.25">
      <c r="A23" s="20" t="s">
        <v>107</v>
      </c>
      <c r="B23" s="20" t="s">
        <v>108</v>
      </c>
      <c r="C23" s="20" t="s">
        <v>109</v>
      </c>
      <c r="D23" s="20" t="s">
        <v>19</v>
      </c>
      <c r="F23" s="67" t="s">
        <v>128</v>
      </c>
      <c r="G23" s="14">
        <f>D40</f>
        <v>35184.800000000003</v>
      </c>
      <c r="H23" s="14">
        <f>SUM(D36:D39)</f>
        <v>10950</v>
      </c>
      <c r="I23" s="14">
        <f>G23-H23</f>
        <v>24234.800000000003</v>
      </c>
    </row>
    <row r="24" spans="1:9" ht="18.75" x14ac:dyDescent="0.3">
      <c r="A24" s="51" t="s">
        <v>129</v>
      </c>
      <c r="B24" s="51"/>
      <c r="C24" s="51"/>
      <c r="D24" s="51"/>
      <c r="F24" s="67" t="s">
        <v>56</v>
      </c>
      <c r="G24" s="14">
        <f>D60</f>
        <v>25130</v>
      </c>
      <c r="H24" s="14">
        <f>SUM(D49,D53,D59)</f>
        <v>11350</v>
      </c>
      <c r="I24" s="14">
        <f>G24-H24</f>
        <v>13780</v>
      </c>
    </row>
    <row r="25" spans="1:9" x14ac:dyDescent="0.25">
      <c r="A25" t="s">
        <v>130</v>
      </c>
      <c r="B25">
        <v>1</v>
      </c>
      <c r="C25" s="14">
        <v>400</v>
      </c>
      <c r="D25" s="14">
        <f>B25*C25</f>
        <v>400</v>
      </c>
      <c r="F25" s="67" t="s">
        <v>158</v>
      </c>
      <c r="G25" s="14">
        <f>D82</f>
        <v>65780</v>
      </c>
      <c r="H25" s="14">
        <f>SUM(D79:D81)</f>
        <v>23100</v>
      </c>
      <c r="I25" s="14">
        <f>G25-H25</f>
        <v>42680</v>
      </c>
    </row>
    <row r="26" spans="1:9" x14ac:dyDescent="0.25">
      <c r="A26" t="s">
        <v>131</v>
      </c>
      <c r="B26">
        <v>4.32</v>
      </c>
      <c r="C26" s="14">
        <v>1640</v>
      </c>
      <c r="D26" s="14">
        <f>B26*C26</f>
        <v>7084.8</v>
      </c>
      <c r="F26" s="67" t="s">
        <v>195</v>
      </c>
      <c r="G26" s="14">
        <f>D98</f>
        <v>37890</v>
      </c>
      <c r="H26" s="14">
        <f>SUM(D96:D97)</f>
        <v>17600</v>
      </c>
      <c r="I26" s="14">
        <f>G26-H26</f>
        <v>20290</v>
      </c>
    </row>
    <row r="27" spans="1:9" x14ac:dyDescent="0.25">
      <c r="A27" t="s">
        <v>132</v>
      </c>
      <c r="B27">
        <v>3</v>
      </c>
      <c r="C27" s="14">
        <v>250</v>
      </c>
      <c r="D27" s="14">
        <f t="shared" ref="D27:D60" si="1">B27*C27</f>
        <v>750</v>
      </c>
      <c r="F27" s="46" t="s">
        <v>193</v>
      </c>
      <c r="G27" s="57">
        <f>SUM(G23:G26)</f>
        <v>163984.79999999999</v>
      </c>
      <c r="H27" s="57">
        <f>SUM(H23:H26)</f>
        <v>63000</v>
      </c>
      <c r="I27" s="57">
        <f>SUM(I23:I26)</f>
        <v>100984.8</v>
      </c>
    </row>
    <row r="28" spans="1:9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9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9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9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9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137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138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139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55" t="s">
        <v>140</v>
      </c>
      <c r="B36" s="55">
        <v>1</v>
      </c>
      <c r="C36" s="56">
        <v>500</v>
      </c>
      <c r="D36" s="56">
        <f t="shared" si="1"/>
        <v>500</v>
      </c>
    </row>
    <row r="37" spans="1:4" x14ac:dyDescent="0.25">
      <c r="A37" s="55" t="s">
        <v>141</v>
      </c>
      <c r="B37" s="55">
        <v>1</v>
      </c>
      <c r="C37" s="56">
        <v>900</v>
      </c>
      <c r="D37" s="56">
        <f t="shared" si="1"/>
        <v>900</v>
      </c>
    </row>
    <row r="38" spans="1:4" x14ac:dyDescent="0.25">
      <c r="A38" s="55" t="s">
        <v>142</v>
      </c>
      <c r="B38" s="55">
        <v>19</v>
      </c>
      <c r="C38" s="56">
        <v>450</v>
      </c>
      <c r="D38" s="56">
        <f t="shared" si="1"/>
        <v>8550</v>
      </c>
    </row>
    <row r="39" spans="1:4" ht="15.75" thickBot="1" x14ac:dyDescent="0.3">
      <c r="A39" s="55" t="s">
        <v>143</v>
      </c>
      <c r="B39" s="55">
        <v>1</v>
      </c>
      <c r="C39" s="56">
        <v>1000</v>
      </c>
      <c r="D39" s="56">
        <f t="shared" si="1"/>
        <v>1000</v>
      </c>
    </row>
    <row r="40" spans="1:4" ht="16.5" thickTop="1" thickBot="1" x14ac:dyDescent="0.3">
      <c r="A40" s="47" t="s">
        <v>126</v>
      </c>
      <c r="B40" s="47"/>
      <c r="C40" s="47"/>
      <c r="D40" s="52">
        <f>SUM(D25:D39)</f>
        <v>35184.800000000003</v>
      </c>
    </row>
    <row r="41" spans="1:4" ht="19.5" thickTop="1" x14ac:dyDescent="0.3">
      <c r="A41" s="53" t="s">
        <v>179</v>
      </c>
      <c r="B41" s="53"/>
      <c r="C41" s="53"/>
      <c r="D41" s="53"/>
    </row>
    <row r="42" spans="1:4" ht="45" x14ac:dyDescent="0.25">
      <c r="A42" s="9" t="s">
        <v>144</v>
      </c>
      <c r="B42">
        <v>0.7</v>
      </c>
      <c r="C42" s="54">
        <v>8500</v>
      </c>
      <c r="D42" s="14">
        <f t="shared" si="1"/>
        <v>5950</v>
      </c>
    </row>
    <row r="43" spans="1:4" x14ac:dyDescent="0.25">
      <c r="A43" t="s">
        <v>120</v>
      </c>
      <c r="B43">
        <v>1</v>
      </c>
      <c r="C43" s="54">
        <v>500</v>
      </c>
      <c r="D43" s="14">
        <f t="shared" si="1"/>
        <v>500</v>
      </c>
    </row>
    <row r="44" spans="1:4" x14ac:dyDescent="0.25">
      <c r="A44" t="s">
        <v>145</v>
      </c>
      <c r="B44">
        <v>1</v>
      </c>
      <c r="C44" s="54">
        <v>1000</v>
      </c>
      <c r="D44" s="14">
        <f t="shared" si="1"/>
        <v>1000</v>
      </c>
    </row>
    <row r="45" spans="1:4" x14ac:dyDescent="0.25">
      <c r="A45" t="s">
        <v>146</v>
      </c>
      <c r="B45">
        <v>1</v>
      </c>
      <c r="C45" s="54">
        <v>500</v>
      </c>
      <c r="D45" s="14">
        <f t="shared" si="1"/>
        <v>500</v>
      </c>
    </row>
    <row r="46" spans="1:4" x14ac:dyDescent="0.25">
      <c r="A46" t="s">
        <v>147</v>
      </c>
      <c r="B46">
        <v>1</v>
      </c>
      <c r="C46" s="54">
        <v>1000</v>
      </c>
      <c r="D46" s="14">
        <f t="shared" si="1"/>
        <v>1000</v>
      </c>
    </row>
    <row r="47" spans="1:4" x14ac:dyDescent="0.25">
      <c r="A47" t="s">
        <v>148</v>
      </c>
      <c r="B47">
        <v>1</v>
      </c>
      <c r="C47" s="54">
        <v>100</v>
      </c>
      <c r="D47" s="14">
        <f t="shared" si="1"/>
        <v>100</v>
      </c>
    </row>
    <row r="48" spans="1:4" x14ac:dyDescent="0.25">
      <c r="A48" t="s">
        <v>120</v>
      </c>
      <c r="B48">
        <v>1</v>
      </c>
      <c r="C48" s="54">
        <v>200</v>
      </c>
      <c r="D48" s="14">
        <f t="shared" si="1"/>
        <v>200</v>
      </c>
    </row>
    <row r="49" spans="1:4" x14ac:dyDescent="0.25">
      <c r="A49" s="55" t="s">
        <v>149</v>
      </c>
      <c r="B49" s="55">
        <v>11</v>
      </c>
      <c r="C49" s="58">
        <v>500</v>
      </c>
      <c r="D49" s="56">
        <f t="shared" si="1"/>
        <v>5500</v>
      </c>
    </row>
    <row r="50" spans="1:4" x14ac:dyDescent="0.25">
      <c r="A50" s="59" t="s">
        <v>150</v>
      </c>
      <c r="B50" s="59"/>
      <c r="C50" s="59"/>
      <c r="D50" s="59"/>
    </row>
    <row r="51" spans="1:4" x14ac:dyDescent="0.25">
      <c r="A51" t="s">
        <v>151</v>
      </c>
      <c r="B51">
        <v>2</v>
      </c>
      <c r="C51" s="54">
        <v>1200</v>
      </c>
      <c r="D51" s="14">
        <f t="shared" si="1"/>
        <v>2400</v>
      </c>
    </row>
    <row r="52" spans="1:4" x14ac:dyDescent="0.25">
      <c r="A52" t="s">
        <v>120</v>
      </c>
      <c r="B52">
        <v>1</v>
      </c>
      <c r="C52" s="54">
        <v>300</v>
      </c>
      <c r="D52" s="14">
        <f t="shared" si="1"/>
        <v>300</v>
      </c>
    </row>
    <row r="53" spans="1:4" x14ac:dyDescent="0.25">
      <c r="A53" s="60" t="s">
        <v>157</v>
      </c>
      <c r="B53" s="55">
        <v>11</v>
      </c>
      <c r="C53" s="58">
        <v>100</v>
      </c>
      <c r="D53" s="56">
        <f t="shared" si="1"/>
        <v>1100</v>
      </c>
    </row>
    <row r="54" spans="1:4" x14ac:dyDescent="0.25">
      <c r="A54" s="59" t="s">
        <v>154</v>
      </c>
      <c r="B54" s="37"/>
      <c r="C54" s="37"/>
      <c r="D54" s="37"/>
    </row>
    <row r="55" spans="1:4" x14ac:dyDescent="0.25">
      <c r="A55" t="s">
        <v>152</v>
      </c>
      <c r="B55">
        <v>0</v>
      </c>
      <c r="C55" s="54">
        <v>0</v>
      </c>
      <c r="D55" s="14">
        <f>B55*C55</f>
        <v>0</v>
      </c>
    </row>
    <row r="56" spans="1:4" x14ac:dyDescent="0.25">
      <c r="A56" t="s">
        <v>153</v>
      </c>
      <c r="B56">
        <v>4</v>
      </c>
      <c r="C56" s="54">
        <v>220</v>
      </c>
      <c r="D56" s="14">
        <f>B56*C56</f>
        <v>880</v>
      </c>
    </row>
    <row r="57" spans="1:4" x14ac:dyDescent="0.25">
      <c r="A57" t="s">
        <v>155</v>
      </c>
      <c r="B57">
        <v>11</v>
      </c>
      <c r="C57" s="54">
        <v>50</v>
      </c>
      <c r="D57" s="14">
        <f>B57*C57</f>
        <v>550</v>
      </c>
    </row>
    <row r="58" spans="1:4" x14ac:dyDescent="0.25">
      <c r="A58" t="s">
        <v>156</v>
      </c>
      <c r="B58">
        <v>1</v>
      </c>
      <c r="C58" s="54">
        <v>400</v>
      </c>
      <c r="D58" s="14">
        <f t="shared" si="1"/>
        <v>400</v>
      </c>
    </row>
    <row r="59" spans="1:4" ht="15.75" thickBot="1" x14ac:dyDescent="0.3">
      <c r="A59" s="55" t="s">
        <v>4</v>
      </c>
      <c r="B59" s="55">
        <v>19</v>
      </c>
      <c r="C59" s="58">
        <v>250</v>
      </c>
      <c r="D59" s="56">
        <f t="shared" si="1"/>
        <v>4750</v>
      </c>
    </row>
    <row r="60" spans="1:4" ht="16.5" thickTop="1" thickBot="1" x14ac:dyDescent="0.3">
      <c r="A60" s="47" t="s">
        <v>126</v>
      </c>
      <c r="B60" s="47"/>
      <c r="C60" s="52">
        <v>0</v>
      </c>
      <c r="D60" s="52">
        <f>SUM(D55:D59)+SUM(D51:D53)+SUM(D42:D49)</f>
        <v>25130</v>
      </c>
    </row>
    <row r="61" spans="1:4" ht="21.75" thickTop="1" x14ac:dyDescent="0.35">
      <c r="A61" s="61" t="s">
        <v>159</v>
      </c>
    </row>
    <row r="62" spans="1:4" x14ac:dyDescent="0.25">
      <c r="A62" t="s">
        <v>160</v>
      </c>
      <c r="B62" s="62">
        <v>1.1000000000000001</v>
      </c>
      <c r="C62" s="14">
        <v>8500</v>
      </c>
      <c r="D62" s="14">
        <f>B62*C62</f>
        <v>9350</v>
      </c>
    </row>
    <row r="63" spans="1:4" x14ac:dyDescent="0.25">
      <c r="A63" s="62" t="s">
        <v>120</v>
      </c>
      <c r="B63" s="62">
        <v>1</v>
      </c>
      <c r="C63" s="14">
        <v>500</v>
      </c>
      <c r="D63" s="14">
        <f>B63*C63</f>
        <v>500</v>
      </c>
    </row>
    <row r="64" spans="1:4" x14ac:dyDescent="0.25">
      <c r="A64" t="s">
        <v>161</v>
      </c>
      <c r="B64" s="62">
        <v>1</v>
      </c>
      <c r="C64" s="14">
        <v>300</v>
      </c>
      <c r="D64" s="14">
        <f t="shared" ref="D64:D101" si="2">B64*C64</f>
        <v>300</v>
      </c>
    </row>
    <row r="65" spans="1:4" x14ac:dyDescent="0.25">
      <c r="A65" t="s">
        <v>162</v>
      </c>
      <c r="B65" s="62">
        <v>50</v>
      </c>
      <c r="C65" s="14">
        <v>50</v>
      </c>
      <c r="D65" s="14">
        <f t="shared" si="2"/>
        <v>2500</v>
      </c>
    </row>
    <row r="66" spans="1:4" x14ac:dyDescent="0.25">
      <c r="A66" t="s">
        <v>163</v>
      </c>
      <c r="B66" s="62">
        <v>1</v>
      </c>
      <c r="C66" s="14">
        <v>1000</v>
      </c>
      <c r="D66" s="14">
        <f t="shared" si="2"/>
        <v>1000</v>
      </c>
    </row>
    <row r="67" spans="1:4" x14ac:dyDescent="0.25">
      <c r="A67" t="s">
        <v>164</v>
      </c>
      <c r="B67" s="62">
        <v>0</v>
      </c>
      <c r="C67" s="14">
        <v>0</v>
      </c>
      <c r="D67" s="14">
        <f t="shared" si="2"/>
        <v>0</v>
      </c>
    </row>
    <row r="68" spans="1:4" x14ac:dyDescent="0.25">
      <c r="A68" t="s">
        <v>165</v>
      </c>
      <c r="B68" s="62">
        <v>34</v>
      </c>
      <c r="C68" s="14">
        <v>250</v>
      </c>
      <c r="D68" s="14">
        <f t="shared" si="2"/>
        <v>8500</v>
      </c>
    </row>
    <row r="69" spans="1:4" x14ac:dyDescent="0.25">
      <c r="A69" t="s">
        <v>166</v>
      </c>
      <c r="B69" s="62">
        <v>10</v>
      </c>
      <c r="C69" s="14">
        <v>300</v>
      </c>
      <c r="D69" s="14">
        <f t="shared" si="2"/>
        <v>3000</v>
      </c>
    </row>
    <row r="70" spans="1:4" x14ac:dyDescent="0.25">
      <c r="A70" t="s">
        <v>167</v>
      </c>
      <c r="B70" s="62">
        <v>20</v>
      </c>
      <c r="C70" s="14">
        <v>100</v>
      </c>
      <c r="D70" s="14">
        <f t="shared" si="2"/>
        <v>2000</v>
      </c>
    </row>
    <row r="71" spans="1:4" x14ac:dyDescent="0.25">
      <c r="A71" t="s">
        <v>168</v>
      </c>
      <c r="B71" s="62">
        <v>16</v>
      </c>
      <c r="C71" s="14">
        <v>300</v>
      </c>
      <c r="D71" s="14">
        <f t="shared" si="2"/>
        <v>4800</v>
      </c>
    </row>
    <row r="72" spans="1:4" x14ac:dyDescent="0.25">
      <c r="A72" t="s">
        <v>169</v>
      </c>
      <c r="B72" s="62">
        <v>2</v>
      </c>
      <c r="C72" s="14">
        <v>300</v>
      </c>
      <c r="D72" s="14">
        <f t="shared" si="2"/>
        <v>600</v>
      </c>
    </row>
    <row r="73" spans="1:4" x14ac:dyDescent="0.25">
      <c r="A73" t="s">
        <v>170</v>
      </c>
      <c r="B73" s="62">
        <v>500</v>
      </c>
      <c r="C73" s="14">
        <v>2.5</v>
      </c>
      <c r="D73" s="14">
        <f t="shared" si="2"/>
        <v>1250</v>
      </c>
    </row>
    <row r="74" spans="1:4" x14ac:dyDescent="0.25">
      <c r="A74" t="s">
        <v>171</v>
      </c>
      <c r="B74" s="62">
        <v>5</v>
      </c>
      <c r="C74" s="14">
        <v>600</v>
      </c>
      <c r="D74" s="14">
        <f t="shared" si="2"/>
        <v>3000</v>
      </c>
    </row>
    <row r="75" spans="1:4" x14ac:dyDescent="0.25">
      <c r="A75" t="s">
        <v>172</v>
      </c>
      <c r="B75" s="62">
        <v>16</v>
      </c>
      <c r="C75" s="14">
        <v>80</v>
      </c>
      <c r="D75" s="14">
        <f t="shared" si="2"/>
        <v>1280</v>
      </c>
    </row>
    <row r="76" spans="1:4" x14ac:dyDescent="0.25">
      <c r="A76" t="s">
        <v>173</v>
      </c>
      <c r="B76" s="62">
        <v>16</v>
      </c>
      <c r="C76" s="14">
        <v>100</v>
      </c>
      <c r="D76" s="14">
        <f t="shared" si="2"/>
        <v>1600</v>
      </c>
    </row>
    <row r="77" spans="1:4" x14ac:dyDescent="0.25">
      <c r="A77" t="s">
        <v>174</v>
      </c>
      <c r="B77" s="62">
        <v>1</v>
      </c>
      <c r="C77" s="14">
        <v>1500</v>
      </c>
      <c r="D77" s="14">
        <f t="shared" si="2"/>
        <v>1500</v>
      </c>
    </row>
    <row r="78" spans="1:4" x14ac:dyDescent="0.25">
      <c r="A78" t="s">
        <v>120</v>
      </c>
      <c r="B78" s="62">
        <v>1</v>
      </c>
      <c r="C78" s="14">
        <v>1500</v>
      </c>
      <c r="D78" s="14">
        <f t="shared" si="2"/>
        <v>1500</v>
      </c>
    </row>
    <row r="79" spans="1:4" x14ac:dyDescent="0.25">
      <c r="A79" s="55" t="s">
        <v>175</v>
      </c>
      <c r="B79" s="64">
        <v>22</v>
      </c>
      <c r="C79" s="56">
        <v>600</v>
      </c>
      <c r="D79" s="56">
        <f t="shared" si="2"/>
        <v>13200</v>
      </c>
    </row>
    <row r="80" spans="1:4" x14ac:dyDescent="0.25">
      <c r="A80" s="55" t="s">
        <v>176</v>
      </c>
      <c r="B80" s="64">
        <v>17</v>
      </c>
      <c r="C80" s="56">
        <v>200</v>
      </c>
      <c r="D80" s="56">
        <f t="shared" si="2"/>
        <v>3400</v>
      </c>
    </row>
    <row r="81" spans="1:4" ht="15.75" thickBot="1" x14ac:dyDescent="0.3">
      <c r="A81" s="55" t="s">
        <v>177</v>
      </c>
      <c r="B81" s="64">
        <v>13</v>
      </c>
      <c r="C81" s="56">
        <v>500</v>
      </c>
      <c r="D81" s="56">
        <f t="shared" si="2"/>
        <v>6500</v>
      </c>
    </row>
    <row r="82" spans="1:4" ht="16.5" thickTop="1" thickBot="1" x14ac:dyDescent="0.3">
      <c r="A82" s="47" t="s">
        <v>126</v>
      </c>
      <c r="B82" s="63">
        <v>0</v>
      </c>
      <c r="C82" s="52">
        <v>0</v>
      </c>
      <c r="D82" s="52">
        <f>SUM(D62:D81)</f>
        <v>65780</v>
      </c>
    </row>
    <row r="83" spans="1:4" ht="19.5" thickTop="1" x14ac:dyDescent="0.3">
      <c r="A83" s="65" t="s">
        <v>178</v>
      </c>
      <c r="B83" s="65"/>
      <c r="C83" s="65"/>
      <c r="D83" s="65"/>
    </row>
    <row r="84" spans="1:4" x14ac:dyDescent="0.25">
      <c r="A84" t="s">
        <v>180</v>
      </c>
      <c r="B84">
        <v>13</v>
      </c>
      <c r="C84" s="14">
        <v>450</v>
      </c>
      <c r="D84" s="56">
        <f t="shared" si="2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2"/>
        <v>500</v>
      </c>
    </row>
    <row r="86" spans="1:4" x14ac:dyDescent="0.25">
      <c r="A86" t="s">
        <v>181</v>
      </c>
      <c r="B86">
        <v>100</v>
      </c>
      <c r="C86" s="14">
        <v>6</v>
      </c>
      <c r="D86" s="14">
        <f t="shared" si="2"/>
        <v>600</v>
      </c>
    </row>
    <row r="87" spans="1:4" x14ac:dyDescent="0.25">
      <c r="A87" t="s">
        <v>182</v>
      </c>
      <c r="B87">
        <v>10</v>
      </c>
      <c r="C87" s="14">
        <v>60</v>
      </c>
      <c r="D87" s="14">
        <f t="shared" si="2"/>
        <v>600</v>
      </c>
    </row>
    <row r="88" spans="1:4" x14ac:dyDescent="0.25">
      <c r="A88" t="s">
        <v>183</v>
      </c>
      <c r="B88">
        <v>7</v>
      </c>
      <c r="C88" s="14">
        <v>120</v>
      </c>
      <c r="D88" s="14">
        <f t="shared" si="2"/>
        <v>840</v>
      </c>
    </row>
    <row r="89" spans="1:4" x14ac:dyDescent="0.25">
      <c r="A89" t="s">
        <v>184</v>
      </c>
      <c r="B89">
        <v>6</v>
      </c>
      <c r="C89" s="14">
        <v>550</v>
      </c>
      <c r="D89" s="14">
        <f t="shared" si="2"/>
        <v>3300</v>
      </c>
    </row>
    <row r="90" spans="1:4" x14ac:dyDescent="0.25">
      <c r="A90" t="s">
        <v>185</v>
      </c>
      <c r="B90">
        <v>1</v>
      </c>
      <c r="C90" s="14">
        <v>1600</v>
      </c>
      <c r="D90" s="14">
        <f t="shared" si="2"/>
        <v>1600</v>
      </c>
    </row>
    <row r="91" spans="1:4" x14ac:dyDescent="0.25">
      <c r="A91" t="s">
        <v>186</v>
      </c>
      <c r="B91">
        <v>1</v>
      </c>
      <c r="C91" s="14">
        <v>100</v>
      </c>
      <c r="D91" s="14">
        <f t="shared" si="2"/>
        <v>100</v>
      </c>
    </row>
    <row r="92" spans="1:4" x14ac:dyDescent="0.25">
      <c r="A92" t="s">
        <v>187</v>
      </c>
      <c r="B92">
        <v>1</v>
      </c>
      <c r="C92" s="14">
        <v>1000</v>
      </c>
      <c r="D92" s="14">
        <f t="shared" si="2"/>
        <v>1000</v>
      </c>
    </row>
    <row r="93" spans="1:4" x14ac:dyDescent="0.25">
      <c r="A93" t="s">
        <v>188</v>
      </c>
      <c r="B93">
        <v>3</v>
      </c>
      <c r="C93" s="14">
        <v>800</v>
      </c>
      <c r="D93" s="14">
        <f t="shared" si="2"/>
        <v>2400</v>
      </c>
    </row>
    <row r="94" spans="1:4" x14ac:dyDescent="0.25">
      <c r="A94" t="s">
        <v>189</v>
      </c>
      <c r="B94">
        <v>1</v>
      </c>
      <c r="C94" s="14">
        <v>3000</v>
      </c>
      <c r="D94" s="14">
        <f t="shared" si="2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2"/>
        <v>500</v>
      </c>
    </row>
    <row r="96" spans="1:4" x14ac:dyDescent="0.25">
      <c r="A96" s="55" t="s">
        <v>191</v>
      </c>
      <c r="B96" s="55">
        <v>26</v>
      </c>
      <c r="C96" s="56">
        <v>600</v>
      </c>
      <c r="D96" s="56">
        <f t="shared" si="2"/>
        <v>15600</v>
      </c>
    </row>
    <row r="97" spans="1:4" ht="15.75" thickBot="1" x14ac:dyDescent="0.3">
      <c r="A97" s="55" t="s">
        <v>192</v>
      </c>
      <c r="B97" s="55">
        <v>8</v>
      </c>
      <c r="C97" s="56">
        <v>250</v>
      </c>
      <c r="D97" s="56">
        <f t="shared" si="2"/>
        <v>2000</v>
      </c>
    </row>
    <row r="98" spans="1:4" ht="16.5" thickTop="1" thickBot="1" x14ac:dyDescent="0.3">
      <c r="A98" s="47" t="s">
        <v>126</v>
      </c>
      <c r="B98" s="47"/>
      <c r="C98" s="52"/>
      <c r="D98" s="52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7"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Веранда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2018-04-12T10:02:57Z</dcterms:modified>
</cp:coreProperties>
</file>