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2" i="2" l="1"/>
  <c r="E31" i="2"/>
  <c r="E30" i="2" l="1"/>
  <c r="D23" i="2"/>
  <c r="C23" i="2"/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42" i="2" l="1"/>
  <c r="E27" i="2"/>
  <c r="C18" i="2" l="1"/>
  <c r="I41" i="2" l="1"/>
  <c r="E23" i="2"/>
  <c r="E22" i="2"/>
  <c r="C44" i="2" l="1"/>
  <c r="D38" i="2" s="1"/>
  <c r="E21" i="2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3" i="2" s="1"/>
  <c r="C6" i="2"/>
  <c r="C33" i="2" s="1"/>
  <c r="C45" i="2" l="1"/>
  <c r="E6" i="2"/>
  <c r="E33" i="2" s="1"/>
  <c r="C38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<sst xmlns="http://schemas.openxmlformats.org/spreadsheetml/2006/main" count="98" uniqueCount="90">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</sst>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4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83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0" workbookViewId="0">
      <selection activeCell="D33" sqref="D3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7</v>
      </c>
      <c r="J3" s="8">
        <v>200000</v>
      </c>
      <c r="K3" s="14">
        <f ca="1">J3*K1/365*I3</f>
        <v>268.49315068493155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37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42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24000+3000</f>
        <v>27000</v>
      </c>
      <c r="D23" s="8">
        <f>14000+3000</f>
        <v>17000</v>
      </c>
      <c r="E23" s="8">
        <f t="shared" si="1"/>
        <v>10000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82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>
        <v>43063</v>
      </c>
      <c r="B26" s="9" t="s">
        <v>84</v>
      </c>
      <c r="C26" s="8">
        <v>11851</v>
      </c>
      <c r="D26" s="8">
        <v>11851</v>
      </c>
      <c r="E26" s="8">
        <f t="shared" si="1"/>
        <v>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80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80</v>
      </c>
      <c r="C29" s="8">
        <v>1560</v>
      </c>
      <c r="D29" s="8">
        <v>1560</v>
      </c>
      <c r="E29" s="8">
        <f t="shared" ref="E29:E32" si="2">C29-D29</f>
        <v>0</v>
      </c>
    </row>
    <row r="30" spans="1:5" x14ac:dyDescent="0.25">
      <c r="A30" s="6">
        <v>43064</v>
      </c>
      <c r="B30" s="9" t="s">
        <v>86</v>
      </c>
      <c r="C30" s="8">
        <v>390</v>
      </c>
      <c r="D30" s="8">
        <v>390</v>
      </c>
      <c r="E30" s="8">
        <f t="shared" si="2"/>
        <v>0</v>
      </c>
    </row>
    <row r="31" spans="1:5" x14ac:dyDescent="0.25">
      <c r="A31" s="6">
        <v>43065</v>
      </c>
      <c r="B31" s="9" t="s">
        <v>87</v>
      </c>
      <c r="C31" s="8">
        <v>1490</v>
      </c>
      <c r="D31" s="8">
        <v>1490</v>
      </c>
      <c r="E31" s="8">
        <f t="shared" si="2"/>
        <v>0</v>
      </c>
    </row>
    <row r="32" spans="1:5" x14ac:dyDescent="0.25">
      <c r="A32" s="6">
        <v>43065</v>
      </c>
      <c r="B32" s="9" t="s">
        <v>88</v>
      </c>
      <c r="C32" s="8">
        <v>430</v>
      </c>
      <c r="D32" s="8">
        <v>430</v>
      </c>
      <c r="E32" s="8">
        <f t="shared" si="2"/>
        <v>0</v>
      </c>
    </row>
    <row r="33" spans="1:9" x14ac:dyDescent="0.25">
      <c r="A33" s="10" t="s">
        <v>46</v>
      </c>
      <c r="B33" s="10"/>
      <c r="C33" s="11">
        <f>SUM(C2:C27)</f>
        <v>453861</v>
      </c>
      <c r="D33" s="11">
        <f>SUM(D2:D27)</f>
        <v>344885</v>
      </c>
      <c r="E33" s="11">
        <f>SUM(E2:E24)</f>
        <v>108976</v>
      </c>
    </row>
    <row r="35" spans="1:9" x14ac:dyDescent="0.25">
      <c r="C35" s="8"/>
    </row>
    <row r="36" spans="1:9" x14ac:dyDescent="0.25">
      <c r="C36" s="33" t="s">
        <v>85</v>
      </c>
      <c r="D36" s="34"/>
    </row>
    <row r="37" spans="1:9" x14ac:dyDescent="0.25">
      <c r="C37" s="15" t="s">
        <v>60</v>
      </c>
      <c r="D37" s="16" t="s">
        <v>59</v>
      </c>
      <c r="H37" s="20" t="s">
        <v>65</v>
      </c>
      <c r="I37" s="20"/>
    </row>
    <row r="38" spans="1:9" x14ac:dyDescent="0.25">
      <c r="B38" t="s">
        <v>51</v>
      </c>
      <c r="C38" s="13">
        <f>C44-C42+E33</f>
        <v>506976</v>
      </c>
      <c r="D38" s="13">
        <f>C44-C42</f>
        <v>398000</v>
      </c>
      <c r="H38" t="s">
        <v>66</v>
      </c>
      <c r="I38" s="8">
        <v>20000</v>
      </c>
    </row>
    <row r="39" spans="1:9" x14ac:dyDescent="0.25">
      <c r="B39" t="s">
        <v>52</v>
      </c>
      <c r="C39" s="8">
        <v>2000000</v>
      </c>
      <c r="H39" t="s">
        <v>68</v>
      </c>
      <c r="I39" s="8">
        <v>12000</v>
      </c>
    </row>
    <row r="40" spans="1:9" x14ac:dyDescent="0.25">
      <c r="B40" t="s">
        <v>53</v>
      </c>
      <c r="C40" s="8">
        <v>100000</v>
      </c>
      <c r="H40" t="s">
        <v>89</v>
      </c>
      <c r="I40" s="8">
        <v>20000</v>
      </c>
    </row>
    <row r="41" spans="1:9" x14ac:dyDescent="0.25">
      <c r="B41" t="s">
        <v>70</v>
      </c>
      <c r="C41" s="8">
        <v>200000</v>
      </c>
      <c r="H41" s="30" t="s">
        <v>67</v>
      </c>
      <c r="I41" s="31">
        <f>SUM(I38:I40)</f>
        <v>52000</v>
      </c>
    </row>
    <row r="42" spans="1:9" x14ac:dyDescent="0.25">
      <c r="B42" s="23" t="s">
        <v>71</v>
      </c>
      <c r="C42" s="24">
        <f>SUM(C39:C41)</f>
        <v>2300000</v>
      </c>
      <c r="I42" s="8"/>
    </row>
    <row r="43" spans="1:9" x14ac:dyDescent="0.25">
      <c r="B43" t="s">
        <v>38</v>
      </c>
      <c r="C43" s="8">
        <v>2750000</v>
      </c>
    </row>
    <row r="44" spans="1:9" x14ac:dyDescent="0.25">
      <c r="B44" s="21" t="s">
        <v>39</v>
      </c>
      <c r="C44" s="22">
        <f>C43-I41</f>
        <v>2698000</v>
      </c>
    </row>
    <row r="45" spans="1:9" x14ac:dyDescent="0.25">
      <c r="B45" s="18" t="s">
        <v>41</v>
      </c>
      <c r="C45" s="12">
        <f>C43+C33</f>
        <v>3203861</v>
      </c>
    </row>
    <row r="47" spans="1:9" x14ac:dyDescent="0.25">
      <c r="C47" s="32" t="s">
        <v>61</v>
      </c>
      <c r="D47" s="32"/>
      <c r="E47" s="32" t="s">
        <v>59</v>
      </c>
      <c r="F47" s="32"/>
    </row>
    <row r="48" spans="1:9" x14ac:dyDescent="0.25">
      <c r="B48" t="s">
        <v>54</v>
      </c>
      <c r="C48" s="17" t="s">
        <v>55</v>
      </c>
      <c r="D48" s="19" t="s">
        <v>62</v>
      </c>
      <c r="E48" s="17" t="s">
        <v>55</v>
      </c>
      <c r="F48" s="19" t="s">
        <v>62</v>
      </c>
    </row>
    <row r="49" spans="2:6" x14ac:dyDescent="0.25">
      <c r="B49" t="s">
        <v>56</v>
      </c>
      <c r="C49" s="14">
        <v>7500</v>
      </c>
      <c r="D49" s="14">
        <v>9800</v>
      </c>
      <c r="E49" s="14">
        <v>5900</v>
      </c>
      <c r="F49" s="14">
        <v>7700</v>
      </c>
    </row>
    <row r="50" spans="2:6" x14ac:dyDescent="0.25">
      <c r="B50" t="s">
        <v>57</v>
      </c>
      <c r="C50" s="14">
        <v>674000</v>
      </c>
      <c r="D50" s="14">
        <v>544000</v>
      </c>
      <c r="E50" s="14">
        <v>525000</v>
      </c>
      <c r="F50" s="14">
        <v>420000</v>
      </c>
    </row>
    <row r="51" spans="2:6" x14ac:dyDescent="0.25">
      <c r="B51" t="s">
        <v>58</v>
      </c>
      <c r="C51">
        <v>10.996</v>
      </c>
      <c r="D51">
        <v>10.962999999999999</v>
      </c>
      <c r="E51">
        <v>10.996</v>
      </c>
      <c r="F51">
        <v>10.962999999999999</v>
      </c>
    </row>
  </sheetData>
  <mergeCells count="3">
    <mergeCell ref="C47:D47"/>
    <mergeCell ref="E47:F47"/>
    <mergeCell ref="C36:D3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2017-11-27T04:53:46Z</dcterms:modified>
</cp:coreProperties>
</file>