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4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</sheets>
  <calcPr calcId="145621"/>
</workbook>
</file>

<file path=xl/calcChain.xml><?xml version="1.0" encoding="utf-8"?>
<calcChain xmlns="http://schemas.openxmlformats.org/spreadsheetml/2006/main">
  <c r="H16" i="5" l="1"/>
  <c r="Q4" i="5"/>
  <c r="J21" i="5"/>
  <c r="F21" i="5"/>
  <c r="F20" i="5"/>
  <c r="J20" i="5" s="1"/>
  <c r="H17" i="5"/>
  <c r="F17" i="5"/>
  <c r="F16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sharedStrings.xml><?xml version="1.0" encoding="utf-8"?>
<sst xmlns="http://schemas.openxmlformats.org/spreadsheetml/2006/main" count="329" uniqueCount="267">
  <si>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</si>
  <si>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</si>
  <si>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</si>
  <si>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</si>
  <si>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</si>
  <si>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</si>
  <si>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</si>
  <si>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</si>
  <si>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</si>
  <si>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</si>
  <si>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</si>
  <si>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</si>
  <si>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</si>
  <si>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</si>
  <si>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</si>
  <si>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</si>
  <si>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</si>
  <si>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</si>
  <si>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</si>
  <si>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</si>
  <si>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</si>
  <si>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</si>
  <si>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</si>
  <si>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</si>
  <si>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</si>
  <si>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</si>
  <si>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</si>
  <si>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</si>
  <si>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</si>
  <si>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</si>
  <si>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</si>
  <si>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</si>
  <si>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</si>
  <si>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</si>
  <si>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</si>
  <si>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</si>
  <si>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</si>
  <si>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</si>
  <si>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</si>
  <si>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</si>
  <si>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</si>
  <si>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</si>
  <si>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</si>
  <si>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</si>
  <si>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</si>
  <si>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</si>
  <si>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</si>
  <si>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</si>
  <si>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</si>
  <si>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</si>
  <si>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</si>
  <si>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</si>
  <si>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</si>
  <si>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</si>
  <si>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</si>
  <si>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</si>
  <si>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</si>
  <si>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</si>
  <si>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</si>
  <si>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</si>
  <si>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</si>
  <si>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</si>
  <si>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</si>
  <si>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</si>
  <si>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</si>
  <si>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</si>
  <si>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</si>
  <si>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</si>
  <si>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</si>
  <si>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</si>
  <si>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</si>
  <si>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</si>
  <si>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</si>
  <si>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</si>
  <si>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</si>
  <si>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</si>
  <si>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</si>
  <si>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</si>
  <si>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</si>
  <si>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</si>
  <si>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</si>
  <si>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</si>
  <si>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</si>
  <si>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</si>
  <si>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</si>
  <si>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</si>
  <si>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</si>
  <si>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</si>
  <si>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</si>
  <si>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</si>
  <si>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</si>
  <si>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</si>
  <si>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</si>
  <si>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</si>
  <si>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</si>
  <si>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</si>
  <si>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</si>
  <si>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</si>
  <si>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</si>
  <si>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</si>
  <si>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</si>
  <si>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</si>
  <si>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</si>
  <si>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</si>
  <si>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</si>
  <si>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</si>
  <si>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</si>
  <si>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</si>
  <si>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</si>
  <si>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</si>
  <si>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</si>
  <si>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</si>
  <si>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</si>
  <si>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</si>
  <si>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</si>
  <si>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</si>
  <si>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</si>
  <si>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</si>
  <si>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</si>
  <si>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</si>
  <si>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</si>
  <si>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</si>
  <si>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</si>
  <si>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</si>
  <si>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</si>
  <si>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</si>
  <si>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</si>
  <si>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</si>
  <si>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</si>
  <si>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</si>
  <si>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</si>
  <si>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</si>
  <si>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</si>
  <si>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</si>
  <si>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</si>
  <si>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</si>
  <si>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</si>
  <si>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</si>
  <si>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</si>
  <si>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</si>
  <si>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</si>
  <si>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</si>
  <si>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</si>
  <si>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</si>
  <si>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</si>
  <si>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</si>
  <si>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</si>
  <si>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</si>
  <si>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</si>
  <si>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</si>
  <si>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</si>
  <si>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</si>
  <si>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</si>
  <si>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</si>
  <si>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</si>
  <si>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</si>
  <si>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</si>
  <si>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</si>
  <si>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</si>
  <si>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</si>
  <si>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</si>
  <si>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</si>
  <si>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</si>
  <si>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</si>
  <si>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</si>
  <si>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</si>
  <si>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</si>
  <si>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</si>
  <si>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</si>
  <si>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</si>
  <si>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</si>
  <si>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</si>
  <si>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</si>
  <si>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</si>
  <si>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</si>
  <si>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</si>
  <si>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</si>
  <si>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</si>
  <si>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</si>
  <si>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</si>
  <si>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</si>
  <si>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</si>
  <si>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</si>
  <si>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</si>
  <si>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</si>
  <si>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</si>
  <si>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</si>
  <si>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</si>
  <si>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</si>
  <si>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</si>
  <si>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</si>
  <si>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</si>
  <si>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</si>
  <si>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</si>
  <si>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</si>
  <si>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</si>
  <si>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</si>
  <si>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</si>
  <si>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</si>
  <si>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</si>
  <si>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</si>
  <si>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</si>
  <si>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</si>
  <si>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</si>
  <si>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</si>
  <si>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</si>
  <si>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</si>
  <si>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</si>
  <si>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</si>
  <si>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</si>
  <si>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</si>
  <si>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</si>
  <si>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</si>
  <si>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</si>
  <si>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</si>
  <si>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</si>
  <si>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</si>
  <si>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</si>
  <si>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</si>
  <si>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</si>
  <si>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</si>
  <si>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</si>
  <si>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</si>
  <si>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</si>
  <si>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</si>
  <si>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</si>
  <si>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</si>
  <si>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</si>
  <si>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</si>
  <si>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</si>
  <si>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</si>
  <si>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</si>
  <si>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</si>
  <si>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</si>
  <si>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</si>
  <si>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</si>
  <si>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</si>
  <si>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</si>
  <si>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</si>
  <si>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</si>
  <si>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</si>
  <si>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</si>
  <si>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</si>
  <si>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</si>
  <si>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</si>
  <si>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</si>
  <si>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</si>
  <si>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</si>
  <si>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</si>
  <si>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</si>
  <si>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</si>
  <si>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</si>
  <si>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</si>
  <si>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</si>
  <si>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</si>
  <si>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</si>
  <si>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сварка из кусков столба и бурить много кака то не айс</t>
  </si>
  <si>
    <t>Труба проф. 80х80х3 (12)</t>
  </si>
  <si>
    <t>самый дешёвый, но бурить больше</t>
  </si>
  <si>
    <t>Труба проф. 40х20х2 (6)</t>
  </si>
  <si>
    <t>Труба проф. 40х20х1,5 (6)</t>
  </si>
  <si>
    <t>Труба проф. 60х60х2 (6)</t>
  </si>
  <si>
    <t>длина забора</t>
  </si>
  <si>
    <t>Марка</t>
  </si>
  <si>
    <t>C8-0,45</t>
  </si>
  <si>
    <t>Ворота</t>
  </si>
  <si>
    <t>Ширина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</si>
</sst>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#,##0.00&quot;р.&quot;"/>
    <numFmt numFmtId="165" formatCode="#,##0.00\ &quot;₽&quot;"/>
    <numFmt numFmtId="166" formatCode="0.0"/>
  </numFmts>
  <fonts count="1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</cellStyleXfs>
  <cellXfs count="80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5" fontId="4" fillId="15" borderId="6" xfId="17" applyNumberFormat="1"/>
    <xf numFmtId="165" fontId="0" fillId="0" borderId="0" xfId="0" applyNumberFormat="1" applyFill="1" applyBorder="1"/>
    <xf numFmtId="0" fontId="5" fillId="17" borderId="0" xfId="19"/>
    <xf numFmtId="165" fontId="5" fillId="17" borderId="0" xfId="19" applyNumberFormat="1"/>
    <xf numFmtId="165" fontId="8" fillId="14" borderId="5" xfId="16" applyNumberFormat="1"/>
    <xf numFmtId="165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44" fontId="12" fillId="0" borderId="7" xfId="0" applyNumberFormat="1" applyFont="1" applyBorder="1" applyAlignme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6" fontId="16" fillId="0" borderId="0" xfId="0" applyNumberFormat="1" applyFont="1"/>
  </cellXfs>
  <cellStyles count="21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Вычисление" xfId="16" builtinId="22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B1" workbookViewId="0">
      <selection activeCell="J3" sqref="J3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</row>
    <row r="2" spans="1:11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1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289</v>
      </c>
      <c r="J3" s="14">
        <v>200000</v>
      </c>
      <c r="K3" s="14">
        <f ca="1">J3*K1/365*I3</f>
        <v>11084.931506849316</v>
      </c>
    </row>
    <row r="4" spans="1:11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/>
      <c r="H4" s="8"/>
      <c r="I4" s="29"/>
      <c r="J4" s="14"/>
      <c r="K4" s="14"/>
    </row>
    <row r="5" spans="1:11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1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63" t="s">
        <v>75</v>
      </c>
      <c r="D46" s="64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62" t="s">
        <v>52</v>
      </c>
      <c r="D57" s="62"/>
      <c r="E57" s="62" t="s">
        <v>50</v>
      </c>
      <c r="F57" s="62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D2"/>
    </sheetView>
  </sheetViews>
  <sheetFormatPr defaultRowHeight="15" x14ac:dyDescent="0.25"/>
  <cols>
    <col min="1" max="1" width="44" customWidth="1"/>
    <col min="3" max="3" width="9.7109375" bestFit="1" customWidth="1"/>
    <col min="4" max="4" width="10.5703125" bestFit="1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69" t="s">
        <v>115</v>
      </c>
      <c r="B8" s="69"/>
      <c r="C8" s="69"/>
      <c r="D8" s="69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65" t="s">
        <v>197</v>
      </c>
      <c r="H9" s="65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70" t="s">
        <v>121</v>
      </c>
      <c r="B14" s="71"/>
      <c r="C14" s="71"/>
      <c r="D14" s="71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72" t="s">
        <v>129</v>
      </c>
      <c r="B24" s="72"/>
      <c r="C24" s="72"/>
      <c r="D24" s="72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73" t="s">
        <v>176</v>
      </c>
      <c r="B41" s="73"/>
      <c r="C41" s="73"/>
      <c r="D41" s="73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66" t="s">
        <v>149</v>
      </c>
      <c r="B50" s="66"/>
      <c r="C50" s="66"/>
      <c r="D50" s="66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66" t="s">
        <v>153</v>
      </c>
      <c r="B54" s="67"/>
      <c r="C54" s="67"/>
      <c r="D54" s="67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68" t="s">
        <v>196</v>
      </c>
      <c r="B83" s="68"/>
      <c r="C83" s="68"/>
      <c r="D83" s="68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opLeftCell="A4" workbookViewId="0">
      <selection activeCell="G13" sqref="G13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A16" sqref="A16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263</v>
      </c>
      <c r="P3" t="s">
        <v>109</v>
      </c>
      <c r="Q3" t="s">
        <v>19</v>
      </c>
    </row>
    <row r="4" spans="1:19" x14ac:dyDescent="0.25">
      <c r="N4" t="s">
        <v>264</v>
      </c>
      <c r="P4">
        <v>290</v>
      </c>
      <c r="Q4">
        <f>P4*P2*Q2</f>
        <v>9280</v>
      </c>
    </row>
    <row r="12" spans="1:19" ht="31.5" x14ac:dyDescent="0.25">
      <c r="A12" s="74"/>
      <c r="B12" s="74"/>
      <c r="C12" s="74"/>
      <c r="D12" s="75" t="s">
        <v>262</v>
      </c>
      <c r="E12" s="76"/>
      <c r="F12" s="75" t="s">
        <v>248</v>
      </c>
      <c r="G12" s="74"/>
      <c r="H12" s="74" t="s">
        <v>265</v>
      </c>
      <c r="I12" s="74" t="s">
        <v>266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</row>
    <row r="13" spans="1:19" ht="15.75" x14ac:dyDescent="0.25">
      <c r="A13" s="74"/>
      <c r="B13" s="74"/>
      <c r="C13" s="74"/>
      <c r="D13" s="74">
        <v>16</v>
      </c>
      <c r="E13" s="74"/>
      <c r="F13" s="74">
        <v>3</v>
      </c>
      <c r="G13" s="74"/>
      <c r="H13" s="74">
        <v>1</v>
      </c>
      <c r="I13" s="74">
        <v>3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</row>
    <row r="14" spans="1:19" ht="15.75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ht="47.25" x14ac:dyDescent="0.25">
      <c r="A15" s="74"/>
      <c r="B15" s="75" t="s">
        <v>249</v>
      </c>
      <c r="C15" s="75" t="s">
        <v>250</v>
      </c>
      <c r="D15" s="75" t="s">
        <v>251</v>
      </c>
      <c r="E15" s="75"/>
      <c r="F15" s="75" t="s">
        <v>252</v>
      </c>
      <c r="G15" s="75"/>
      <c r="H15" s="75" t="s">
        <v>253</v>
      </c>
      <c r="I15" s="75"/>
      <c r="J15" s="75" t="s">
        <v>254</v>
      </c>
      <c r="K15" s="75"/>
      <c r="L15" s="75" t="s">
        <v>255</v>
      </c>
      <c r="M15" s="75"/>
      <c r="N15" s="74"/>
      <c r="O15" s="74"/>
      <c r="P15" s="74"/>
      <c r="Q15" s="74"/>
      <c r="R15" s="74"/>
      <c r="S15" s="74"/>
    </row>
    <row r="16" spans="1:19" ht="15.75" x14ac:dyDescent="0.25">
      <c r="A16" s="74"/>
      <c r="B16" s="74" t="s">
        <v>261</v>
      </c>
      <c r="C16" s="74">
        <v>6.82</v>
      </c>
      <c r="D16" s="74">
        <v>177</v>
      </c>
      <c r="E16" s="74"/>
      <c r="F16" s="77">
        <f>F13*C16*D16</f>
        <v>3621.42</v>
      </c>
      <c r="G16" s="74"/>
      <c r="H16" s="78">
        <f>(D13-H13*I13)/L16</f>
        <v>5.416666666666667</v>
      </c>
      <c r="I16" s="74"/>
      <c r="J16" s="74">
        <f>H16*F16</f>
        <v>19616.025000000001</v>
      </c>
      <c r="K16" s="74"/>
      <c r="L16" s="79">
        <v>2.4</v>
      </c>
      <c r="M16" s="74"/>
      <c r="N16" s="74" t="s">
        <v>256</v>
      </c>
      <c r="O16" s="74"/>
      <c r="P16" s="74"/>
      <c r="Q16" s="74"/>
      <c r="R16" s="74"/>
      <c r="S16" s="74"/>
    </row>
    <row r="17" spans="1:19" ht="15.75" x14ac:dyDescent="0.25">
      <c r="A17" s="74"/>
      <c r="B17" s="74" t="s">
        <v>257</v>
      </c>
      <c r="C17" s="74">
        <v>7.13</v>
      </c>
      <c r="D17" s="74">
        <v>350</v>
      </c>
      <c r="E17" s="74"/>
      <c r="F17" s="77">
        <f>F13*C17*D17</f>
        <v>7486.5</v>
      </c>
      <c r="G17" s="74"/>
      <c r="H17" s="78">
        <f>D13/L17</f>
        <v>6.1538461538461533</v>
      </c>
      <c r="I17" s="74"/>
      <c r="J17" s="74">
        <f>H17*F17</f>
        <v>46070.769230769227</v>
      </c>
      <c r="K17" s="74"/>
      <c r="L17" s="79">
        <v>2.6</v>
      </c>
      <c r="M17" s="74"/>
      <c r="N17" s="74" t="s">
        <v>258</v>
      </c>
      <c r="O17" s="74"/>
      <c r="P17" s="74"/>
      <c r="Q17" s="74"/>
      <c r="R17" s="74"/>
      <c r="S17" s="74"/>
    </row>
    <row r="18" spans="1:19" ht="15.75" x14ac:dyDescent="0.25">
      <c r="A18" s="74"/>
      <c r="B18" s="74"/>
      <c r="C18" s="74"/>
      <c r="D18" s="74"/>
      <c r="E18" s="74"/>
      <c r="F18" s="77"/>
      <c r="G18" s="74"/>
      <c r="H18" s="78"/>
      <c r="I18" s="74"/>
      <c r="J18" s="74"/>
      <c r="K18" s="74"/>
      <c r="L18" s="79"/>
      <c r="M18" s="74"/>
      <c r="N18" s="74"/>
      <c r="O18" s="74"/>
      <c r="P18" s="74"/>
      <c r="Q18" s="74"/>
      <c r="R18" s="74"/>
      <c r="S18" s="74"/>
    </row>
    <row r="19" spans="1:19" ht="15.75" x14ac:dyDescent="0.25">
      <c r="A19" s="74"/>
      <c r="B19" s="74"/>
      <c r="C19" s="74"/>
      <c r="D19" s="74"/>
      <c r="E19" s="74"/>
      <c r="F19" s="77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</row>
    <row r="20" spans="1:19" ht="15.75" x14ac:dyDescent="0.25">
      <c r="A20" s="74"/>
      <c r="B20" s="74" t="s">
        <v>259</v>
      </c>
      <c r="C20" s="74">
        <v>1.7</v>
      </c>
      <c r="D20" s="74">
        <v>86</v>
      </c>
      <c r="E20" s="74"/>
      <c r="F20" s="77">
        <f>D13*C20*D20</f>
        <v>2339.1999999999998</v>
      </c>
      <c r="G20" s="74"/>
      <c r="H20" s="74">
        <v>2</v>
      </c>
      <c r="I20" s="74"/>
      <c r="J20" s="74">
        <f>H20*F20</f>
        <v>4678.3999999999996</v>
      </c>
      <c r="K20" s="74"/>
      <c r="L20" s="74"/>
      <c r="M20" s="74"/>
      <c r="N20" s="74"/>
      <c r="O20" s="74"/>
      <c r="P20" s="74"/>
      <c r="Q20" s="74"/>
      <c r="R20" s="74"/>
      <c r="S20" s="74"/>
    </row>
    <row r="21" spans="1:19" ht="15.75" x14ac:dyDescent="0.25">
      <c r="A21" s="74"/>
      <c r="B21" s="74" t="s">
        <v>260</v>
      </c>
      <c r="C21" s="74">
        <v>1.31</v>
      </c>
      <c r="D21" s="74">
        <v>75</v>
      </c>
      <c r="E21" s="74"/>
      <c r="F21" s="74">
        <f>D13*C21*D21</f>
        <v>1572</v>
      </c>
      <c r="G21" s="74"/>
      <c r="H21" s="74">
        <v>2</v>
      </c>
      <c r="I21" s="74"/>
      <c r="J21" s="74">
        <f>H21*F21</f>
        <v>3144</v>
      </c>
      <c r="K21" s="74"/>
      <c r="L21" s="74"/>
      <c r="M21" s="74"/>
      <c r="N21" s="74"/>
      <c r="O21" s="74"/>
      <c r="P21" s="74"/>
      <c r="Q21" s="74"/>
      <c r="R21" s="74"/>
      <c r="S21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cp:lastPrinted>2018-06-26T07:07:03Z</cp:lastPrinted>
  <dcterms:created xsi:type="dcterms:W3CDTF">2017-10-02T15:02:16Z</dcterms:created>
  <dcterms:modified xsi:type="dcterms:W3CDTF">2018-09-05T12:01:26Z</dcterms:modified>
</cp:coreProperties>
</file>