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nXAle\Desktop\"/>
    </mc:Choice>
  </mc:AlternateContent>
  <xr:revisionPtr revIDLastSave="0" documentId="13_ncr:1_{9140728F-9736-43B0-A288-ACFEB4760F90}" xr6:coauthVersionLast="47" xr6:coauthVersionMax="47" xr10:uidLastSave="{00000000-0000-0000-0000-000000000000}"/>
  <bookViews>
    <workbookView xWindow="-120" yWindow="-120" windowWidth="24240" windowHeight="13140" xr2:uid="{9464D138-05FA-465A-AFB6-C1BE46AB37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9" i="1" l="1" a="1"/>
  <c r="K59" i="1" s="1"/>
  <c r="J59" i="1" a="1"/>
  <c r="J59" i="1" s="1"/>
  <c r="I59" i="1" a="1"/>
  <c r="I59" i="1" s="1"/>
  <c r="H59" i="1" a="1"/>
  <c r="H59" i="1" s="1"/>
  <c r="K54" i="1" a="1"/>
  <c r="K57" i="1" s="1"/>
  <c r="J54" i="1" a="1"/>
  <c r="J54" i="1" s="1"/>
  <c r="I54" i="1" a="1"/>
  <c r="I57" i="1" s="1"/>
  <c r="H54" i="1" a="1"/>
  <c r="H56" i="1" s="1"/>
  <c r="C47" i="1" a="1"/>
  <c r="C47" i="1" s="1"/>
  <c r="B50" i="1"/>
  <c r="B49" i="1"/>
  <c r="B48" i="1"/>
  <c r="B47" i="1" a="1"/>
  <c r="B47" i="1" s="1"/>
  <c r="G39" i="1"/>
  <c r="D39" i="1"/>
  <c r="J32" i="1"/>
  <c r="F32" i="1"/>
  <c r="D26" i="1"/>
  <c r="J55" i="1" l="1"/>
  <c r="J57" i="1"/>
  <c r="H57" i="1"/>
  <c r="I54" i="1"/>
  <c r="I56" i="1"/>
  <c r="K54" i="1"/>
  <c r="J56" i="1"/>
  <c r="I55" i="1"/>
  <c r="H54" i="1"/>
  <c r="K55" i="1"/>
  <c r="H55" i="1"/>
  <c r="K56" i="1"/>
  <c r="C48" i="1"/>
  <c r="C49" i="1" l="1"/>
  <c r="C50" i="1" s="1"/>
  <c r="D47" i="1" l="1" a="1"/>
  <c r="D47" i="1" s="1"/>
  <c r="D48" i="1" l="1"/>
  <c r="D49" i="1" l="1"/>
  <c r="D50" i="1" s="1"/>
  <c r="E47" i="1" l="1" a="1"/>
  <c r="E47" i="1" s="1"/>
  <c r="E48" i="1" l="1"/>
  <c r="E49" i="1" s="1"/>
  <c r="F47" i="1" l="1" a="1"/>
  <c r="F47" i="1" s="1"/>
  <c r="E50" i="1"/>
  <c r="F48" i="1" l="1"/>
  <c r="F49" i="1" l="1"/>
  <c r="F50" i="1" l="1"/>
  <c r="G47" i="1" s="1" a="1"/>
  <c r="G47" i="1" s="1"/>
  <c r="G48" i="1" l="1"/>
  <c r="G49" i="1" l="1"/>
  <c r="G50" i="1" s="1"/>
  <c r="H47" i="1" l="1" a="1"/>
  <c r="H47" i="1" s="1"/>
  <c r="H48" i="1" l="1"/>
  <c r="H49" i="1" s="1"/>
  <c r="H50" i="1" l="1"/>
  <c r="I47" i="1" s="1" a="1"/>
  <c r="I47" i="1" s="1"/>
  <c r="I48" i="1" l="1"/>
  <c r="I49" i="1" s="1"/>
  <c r="J47" i="1" l="1" a="1"/>
  <c r="J47" i="1" s="1"/>
  <c r="I50" i="1"/>
  <c r="J48" i="1" l="1"/>
  <c r="J49" i="1" s="1"/>
  <c r="J50" i="1" l="1"/>
  <c r="K47" i="1" s="1" a="1"/>
  <c r="K47" i="1" s="1"/>
  <c r="K48" i="1" l="1"/>
  <c r="K49" i="1" s="1"/>
  <c r="K50" i="1" l="1"/>
</calcChain>
</file>

<file path=xl/sharedStrings.xml><?xml version="1.0" encoding="utf-8"?>
<sst xmlns="http://schemas.openxmlformats.org/spreadsheetml/2006/main" count="75" uniqueCount="63">
  <si>
    <t>Alexis Palomares Olegario.</t>
  </si>
  <si>
    <t>1. Resolver el siguiente sistema por descomposición de Cholesky.</t>
  </si>
  <si>
    <t>Próposito: Realizar el siguiente sistema por el método Gauss-Seidel</t>
  </si>
  <si>
    <r>
      <t>2x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</si>
  <si>
    <r>
      <t>-x</t>
    </r>
    <r>
      <rPr>
        <vertAlign val="subscript"/>
        <sz val="11"/>
        <color theme="1"/>
        <rFont val="Calibri"/>
        <family val="2"/>
        <scheme val="minor"/>
      </rPr>
      <t>2</t>
    </r>
  </si>
  <si>
    <r>
      <t>+10x</t>
    </r>
    <r>
      <rPr>
        <vertAlign val="subscript"/>
        <sz val="11"/>
        <color theme="1"/>
        <rFont val="Calibri"/>
        <family val="2"/>
        <scheme val="minor"/>
      </rPr>
      <t>3</t>
    </r>
  </si>
  <si>
    <r>
      <t>-x</t>
    </r>
    <r>
      <rPr>
        <vertAlign val="subscript"/>
        <sz val="11"/>
        <color theme="1"/>
        <rFont val="Calibri"/>
        <family val="2"/>
        <scheme val="minor"/>
      </rPr>
      <t>4</t>
    </r>
  </si>
  <si>
    <t>=  45</t>
  </si>
  <si>
    <r>
      <t>-x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</si>
  <si>
    <r>
      <t>+8x</t>
    </r>
    <r>
      <rPr>
        <vertAlign val="subscript"/>
        <sz val="11"/>
        <color theme="1"/>
        <rFont val="Calibri"/>
        <family val="2"/>
        <scheme val="minor"/>
      </rPr>
      <t>2</t>
    </r>
  </si>
  <si>
    <r>
      <t>-x</t>
    </r>
    <r>
      <rPr>
        <vertAlign val="subscript"/>
        <sz val="11"/>
        <color theme="1"/>
        <rFont val="Calibri"/>
        <family val="2"/>
        <scheme val="minor"/>
      </rPr>
      <t>3</t>
    </r>
  </si>
  <si>
    <r>
      <t>+3x</t>
    </r>
    <r>
      <rPr>
        <vertAlign val="subscript"/>
        <sz val="11"/>
        <color theme="1"/>
        <rFont val="Calibri"/>
        <family val="2"/>
        <scheme val="minor"/>
      </rPr>
      <t>4</t>
    </r>
  </si>
  <si>
    <t>=  15</t>
  </si>
  <si>
    <r>
      <t>+3x</t>
    </r>
    <r>
      <rPr>
        <vertAlign val="subscript"/>
        <sz val="11"/>
        <color theme="1"/>
        <rFont val="Calibri"/>
        <family val="2"/>
        <scheme val="minor"/>
      </rPr>
      <t>2</t>
    </r>
  </si>
  <si>
    <r>
      <t>+8x</t>
    </r>
    <r>
      <rPr>
        <vertAlign val="subscript"/>
        <sz val="11"/>
        <color theme="1"/>
        <rFont val="Calibri"/>
        <family val="2"/>
        <scheme val="minor"/>
      </rPr>
      <t>4</t>
    </r>
  </si>
  <si>
    <t>=  -39</t>
  </si>
  <si>
    <r>
      <t>9x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</si>
  <si>
    <r>
      <t>+2x</t>
    </r>
    <r>
      <rPr>
        <vertAlign val="subscript"/>
        <sz val="11"/>
        <color theme="1"/>
        <rFont val="Calibri"/>
        <family val="2"/>
        <scheme val="minor"/>
      </rPr>
      <t>3</t>
    </r>
  </si>
  <si>
    <r>
      <t>-2x</t>
    </r>
    <r>
      <rPr>
        <vertAlign val="subscript"/>
        <sz val="11"/>
        <color theme="1"/>
        <rFont val="Calibri"/>
        <family val="2"/>
        <scheme val="minor"/>
      </rPr>
      <t>4</t>
    </r>
  </si>
  <si>
    <t>=  -11</t>
  </si>
  <si>
    <t>01 de noviembre del 2021.</t>
  </si>
  <si>
    <t>Ejercicio 11: Gauss - Seidel</t>
  </si>
  <si>
    <t>Despejando el vector x correspondiente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</si>
  <si>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(k+1)</t>
    </r>
  </si>
  <si>
    <t>=</t>
  </si>
  <si>
    <r>
      <t>+x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/9</t>
    </r>
  </si>
  <si>
    <r>
      <t>-2x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/9</t>
    </r>
  </si>
  <si>
    <r>
      <t>2x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/9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</si>
  <si>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(k+1)</t>
    </r>
  </si>
  <si>
    <r>
      <t>+x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/8</t>
    </r>
  </si>
  <si>
    <r>
      <t>+x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/8</t>
    </r>
  </si>
  <si>
    <r>
      <t>-3x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/8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</si>
  <si>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(k+1)</t>
    </r>
  </si>
  <si>
    <r>
      <t>-2x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/10</t>
    </r>
  </si>
  <si>
    <r>
      <t>+x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/10</t>
    </r>
  </si>
  <si>
    <r>
      <t>+x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/10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</si>
  <si>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(k+1)</t>
    </r>
  </si>
  <si>
    <r>
      <t>-2x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/8</t>
    </r>
  </si>
  <si>
    <r>
      <t>-3x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/8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</si>
  <si>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(k)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</si>
  <si>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(k)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</si>
  <si>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(k)</t>
    </r>
  </si>
  <si>
    <t>+</t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</si>
  <si>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(k)</t>
    </r>
  </si>
  <si>
    <t>T</t>
  </si>
  <si>
    <t>C</t>
  </si>
  <si>
    <r>
      <t>x</t>
    </r>
    <r>
      <rPr>
        <vertAlign val="superscript"/>
        <sz val="11"/>
        <color theme="1"/>
        <rFont val="Calibri"/>
        <family val="2"/>
        <scheme val="minor"/>
      </rPr>
      <t>(0)</t>
    </r>
  </si>
  <si>
    <r>
      <t>x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</si>
  <si>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x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</si>
  <si>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>x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</si>
  <si>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>x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</si>
  <si>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>x</t>
    </r>
    <r>
      <rPr>
        <vertAlign val="superscript"/>
        <sz val="11"/>
        <color theme="1"/>
        <rFont val="Calibri"/>
        <family val="2"/>
        <scheme val="minor"/>
      </rPr>
      <t>(5)</t>
    </r>
  </si>
  <si>
    <r>
      <t>x</t>
    </r>
    <r>
      <rPr>
        <vertAlign val="superscript"/>
        <sz val="11"/>
        <color theme="1"/>
        <rFont val="Calibri"/>
        <family val="2"/>
        <scheme val="minor"/>
      </rPr>
      <t>(6)</t>
    </r>
  </si>
  <si>
    <r>
      <t>x</t>
    </r>
    <r>
      <rPr>
        <vertAlign val="superscript"/>
        <sz val="11"/>
        <color theme="1"/>
        <rFont val="Calibri"/>
        <family val="2"/>
        <scheme val="minor"/>
      </rPr>
      <t>(7)</t>
    </r>
  </si>
  <si>
    <r>
      <t>x</t>
    </r>
    <r>
      <rPr>
        <vertAlign val="superscript"/>
        <sz val="11"/>
        <color theme="1"/>
        <rFont val="Calibri"/>
        <family val="2"/>
        <scheme val="minor"/>
      </rPr>
      <t>(8)</t>
    </r>
  </si>
  <si>
    <r>
      <t>x</t>
    </r>
    <r>
      <rPr>
        <vertAlign val="superscript"/>
        <sz val="11"/>
        <color theme="1"/>
        <rFont val="Calibri"/>
        <family val="2"/>
        <scheme val="minor"/>
      </rPr>
      <t>(9)</t>
    </r>
  </si>
  <si>
    <r>
      <t>x</t>
    </r>
    <r>
      <rPr>
        <vertAlign val="superscript"/>
        <sz val="11"/>
        <color theme="1"/>
        <rFont val="Calibri"/>
        <family val="2"/>
        <scheme val="minor"/>
      </rPr>
      <t>(10)</t>
    </r>
  </si>
  <si>
    <r>
      <t>|x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-x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|</t>
    </r>
  </si>
  <si>
    <r>
      <t>|x</t>
    </r>
    <r>
      <rPr>
        <vertAlign val="super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-x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|</t>
    </r>
  </si>
  <si>
    <r>
      <t>|x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-x</t>
    </r>
    <r>
      <rPr>
        <vertAlign val="super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|</t>
    </r>
  </si>
  <si>
    <r>
      <t>|x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-x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|</t>
    </r>
  </si>
  <si>
    <r>
      <t>||x||</t>
    </r>
    <r>
      <rPr>
        <vertAlign val="subscript"/>
        <sz val="11"/>
        <color theme="1"/>
        <rFont val="Calibri"/>
        <family val="2"/>
      </rPr>
      <t>ꝏ</t>
    </r>
    <r>
      <rPr>
        <sz val="11"/>
        <color theme="1"/>
        <rFont val="Calibri"/>
        <family val="2"/>
        <scheme val="minor"/>
      </rPr>
      <t xml:space="preserve"> =</t>
    </r>
  </si>
  <si>
    <t xml:space="preserve">La convergencia a comparación del método de Jacobi es más rápida.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</si>
</sst>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????/????"/>
    <numFmt numFmtId="165" formatCode="0.0000000000"/>
    <numFmt numFmtId="166" formatCode="0.00000000"/>
  </numFmts>
  <fonts count="6" x14ac:knownFonts="1">
    <font>
      <sz val="11"/>
      <color theme="1"/>
      <name val="Calibri"/>
      <family val="2"/>
      <scheme val="minor"/>
    </font>
    <font>
      <sz val="30"/>
      <color theme="1"/>
      <name val="Papyrus"/>
      <family val="4"/>
    </font>
    <font>
      <sz val="20"/>
      <color theme="1"/>
      <name val="Times New Roman"/>
      <family val="1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quotePrefix="1" applyBorder="1"/>
    <xf numFmtId="0" fontId="0" fillId="0" borderId="3" xfId="0" quotePrefix="1" applyBorder="1"/>
    <xf numFmtId="0" fontId="0" fillId="0" borderId="4" xfId="0" quotePrefix="1" applyBorder="1"/>
    <xf numFmtId="0" fontId="0" fillId="0" borderId="1" xfId="0" quotePrefix="1" applyBorder="1"/>
    <xf numFmtId="0" fontId="0" fillId="0" borderId="5" xfId="0" applyBorder="1"/>
    <xf numFmtId="164" fontId="0" fillId="0" borderId="6" xfId="0" applyNumberFormat="1" applyBorder="1"/>
    <xf numFmtId="0" fontId="0" fillId="0" borderId="0" xfId="0" quotePrefix="1"/>
    <xf numFmtId="164" fontId="0" fillId="0" borderId="2" xfId="0" applyNumberFormat="1" applyBorder="1"/>
    <xf numFmtId="164" fontId="0" fillId="0" borderId="4" xfId="0" applyNumberFormat="1" applyBorder="1"/>
    <xf numFmtId="0" fontId="0" fillId="0" borderId="6" xfId="0" applyBorder="1"/>
    <xf numFmtId="164" fontId="0" fillId="0" borderId="1" xfId="0" applyNumberFormat="1" applyBorder="1"/>
    <xf numFmtId="164" fontId="0" fillId="0" borderId="3" xfId="0" applyNumberFormat="1" applyBorder="1"/>
    <xf numFmtId="0" fontId="0" fillId="0" borderId="4" xfId="0" applyBorder="1"/>
    <xf numFmtId="0" fontId="0" fillId="0" borderId="6" xfId="0" quotePrefix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4" fontId="0" fillId="2" borderId="1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3" borderId="4" xfId="0" applyNumberFormat="1" applyFill="1" applyBorder="1"/>
    <xf numFmtId="165" fontId="0" fillId="0" borderId="2" xfId="0" applyNumberFormat="1" applyBorder="1"/>
    <xf numFmtId="166" fontId="0" fillId="0" borderId="0" xfId="0" applyNumberFormat="1"/>
    <xf numFmtId="0" fontId="0" fillId="0" borderId="2" xfId="0" applyBorder="1"/>
    <xf numFmtId="166" fontId="0" fillId="0" borderId="2" xfId="0" applyNumberFormat="1" applyBorder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31CD-0EAE-47F5-BA85-C70D4D4677FF}">
  <dimension ref="A2:K61"/>
  <sheetViews>
    <sheetView tabSelected="1" topLeftCell="A35" zoomScaleNormal="100" workbookViewId="0">
      <selection activeCell="F49" sqref="F49"/>
    </sheetView>
  </sheetViews>
  <sheetFormatPr baseColWidth="10" defaultRowHeight="15" x14ac:dyDescent="0.25"/>
  <cols>
    <col min="1" max="1" width="12.42578125" customWidth="1"/>
    <col min="2" max="5" width="11.5703125" bestFit="1" customWidth="1"/>
    <col min="6" max="6" width="12.5703125" customWidth="1"/>
    <col min="7" max="7" width="12.28515625" bestFit="1" customWidth="1"/>
    <col min="8" max="11" width="11.5703125" bestFit="1" customWidth="1"/>
  </cols>
  <sheetData>
    <row r="2" spans="1:11" x14ac:dyDescent="0.25">
      <c r="A2" s="27" t="s">
        <v>21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1:11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</row>
    <row r="5" spans="1:11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</row>
    <row r="6" spans="1:11" x14ac:dyDescent="0.25">
      <c r="A6" s="29" t="s">
        <v>0</v>
      </c>
      <c r="B6" s="28"/>
      <c r="C6" s="28"/>
      <c r="D6" s="28"/>
      <c r="E6" s="28"/>
      <c r="F6" s="28"/>
      <c r="G6" s="28"/>
      <c r="H6" s="28"/>
      <c r="I6" s="28"/>
      <c r="J6" s="28"/>
      <c r="K6" s="28"/>
    </row>
    <row r="7" spans="1:11" x14ac:dyDescent="0.2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</row>
    <row r="8" spans="1:11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</row>
    <row r="9" spans="1:11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9" t="s">
        <v>20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</row>
    <row r="12" spans="1:11" x14ac:dyDescent="0.2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</row>
    <row r="13" spans="1:11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</row>
    <row r="15" spans="1:11" x14ac:dyDescent="0.25">
      <c r="A15" s="30" t="s">
        <v>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</row>
    <row r="16" spans="1:11" x14ac:dyDescent="0.25">
      <c r="A16" s="30" t="s">
        <v>1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</row>
    <row r="19" spans="1:10" ht="18" x14ac:dyDescent="0.35">
      <c r="A19" s="6"/>
      <c r="B19" s="5" t="s">
        <v>16</v>
      </c>
      <c r="C19" s="2" t="s">
        <v>4</v>
      </c>
      <c r="D19" s="2" t="s">
        <v>17</v>
      </c>
      <c r="E19" s="3" t="s">
        <v>18</v>
      </c>
      <c r="F19" s="4" t="s">
        <v>19</v>
      </c>
    </row>
    <row r="20" spans="1:10" ht="18" x14ac:dyDescent="0.35">
      <c r="A20" s="6"/>
      <c r="B20" s="5" t="s">
        <v>8</v>
      </c>
      <c r="C20" s="2" t="s">
        <v>9</v>
      </c>
      <c r="D20" s="2" t="s">
        <v>10</v>
      </c>
      <c r="E20" s="3" t="s">
        <v>11</v>
      </c>
      <c r="F20" s="4" t="s">
        <v>12</v>
      </c>
    </row>
    <row r="21" spans="1:10" ht="18" x14ac:dyDescent="0.35">
      <c r="A21" s="6"/>
      <c r="B21" s="1" t="s">
        <v>3</v>
      </c>
      <c r="C21" s="2" t="s">
        <v>4</v>
      </c>
      <c r="D21" s="2" t="s">
        <v>5</v>
      </c>
      <c r="E21" s="3" t="s">
        <v>6</v>
      </c>
      <c r="F21" s="4" t="s">
        <v>7</v>
      </c>
    </row>
    <row r="22" spans="1:10" ht="18" x14ac:dyDescent="0.35">
      <c r="A22" s="6"/>
      <c r="B22" s="5" t="s">
        <v>3</v>
      </c>
      <c r="C22" s="2" t="s">
        <v>13</v>
      </c>
      <c r="D22" s="2" t="s">
        <v>10</v>
      </c>
      <c r="E22" s="3" t="s">
        <v>14</v>
      </c>
      <c r="F22" s="4" t="s">
        <v>15</v>
      </c>
    </row>
    <row r="25" spans="1:10" x14ac:dyDescent="0.25">
      <c r="B25" s="30" t="s">
        <v>22</v>
      </c>
      <c r="C25" s="30"/>
      <c r="D25" s="30"/>
      <c r="E25" s="30"/>
      <c r="F25" s="30"/>
    </row>
    <row r="26" spans="1:10" ht="18.75" x14ac:dyDescent="0.35">
      <c r="B26" s="7" t="s">
        <v>23</v>
      </c>
      <c r="C26" s="8" t="s">
        <v>24</v>
      </c>
      <c r="D26" s="9">
        <f>-11/9</f>
        <v>-1.2222222222222223</v>
      </c>
      <c r="E26" s="2" t="s">
        <v>25</v>
      </c>
      <c r="F26" s="2" t="s">
        <v>26</v>
      </c>
      <c r="G26" s="2" t="s">
        <v>27</v>
      </c>
    </row>
    <row r="27" spans="1:10" ht="18.75" x14ac:dyDescent="0.35">
      <c r="B27" s="7" t="s">
        <v>28</v>
      </c>
      <c r="C27" t="s">
        <v>24</v>
      </c>
      <c r="D27" s="9">
        <v>1.875</v>
      </c>
      <c r="E27" s="2" t="s">
        <v>29</v>
      </c>
      <c r="F27" s="2" t="s">
        <v>30</v>
      </c>
      <c r="G27" s="2" t="s">
        <v>31</v>
      </c>
    </row>
    <row r="28" spans="1:10" ht="18.75" x14ac:dyDescent="0.35">
      <c r="B28" s="7" t="s">
        <v>32</v>
      </c>
      <c r="C28" t="s">
        <v>24</v>
      </c>
      <c r="D28" s="9">
        <v>4.5</v>
      </c>
      <c r="E28" s="2" t="s">
        <v>33</v>
      </c>
      <c r="F28" s="2" t="s">
        <v>34</v>
      </c>
      <c r="G28" s="2" t="s">
        <v>35</v>
      </c>
    </row>
    <row r="29" spans="1:10" ht="18.75" x14ac:dyDescent="0.35">
      <c r="B29" s="7" t="s">
        <v>36</v>
      </c>
      <c r="C29" t="s">
        <v>24</v>
      </c>
      <c r="D29" s="9">
        <v>-4.875</v>
      </c>
      <c r="E29" s="2" t="s">
        <v>37</v>
      </c>
      <c r="F29" s="2" t="s">
        <v>38</v>
      </c>
      <c r="G29" s="2" t="s">
        <v>30</v>
      </c>
    </row>
    <row r="32" spans="1:10" ht="18.75" x14ac:dyDescent="0.35">
      <c r="B32" s="10" t="s">
        <v>23</v>
      </c>
      <c r="C32" s="11"/>
      <c r="D32" s="12">
        <v>0</v>
      </c>
      <c r="E32" s="9">
        <v>0.1111111111111111</v>
      </c>
      <c r="F32" s="9">
        <f>-2/9</f>
        <v>-0.22222222222222221</v>
      </c>
      <c r="G32" s="13">
        <v>0.22222222222222221</v>
      </c>
      <c r="H32" s="14" t="s">
        <v>39</v>
      </c>
      <c r="I32" s="11"/>
      <c r="J32" s="10">
        <f>-11/9</f>
        <v>-1.2222222222222223</v>
      </c>
    </row>
    <row r="33" spans="1:11" ht="18.75" x14ac:dyDescent="0.35">
      <c r="B33" s="10" t="s">
        <v>28</v>
      </c>
      <c r="C33" s="15" t="s">
        <v>24</v>
      </c>
      <c r="D33" s="12">
        <v>0.125</v>
      </c>
      <c r="E33" s="9">
        <v>0</v>
      </c>
      <c r="F33" s="9">
        <v>0.125</v>
      </c>
      <c r="G33" s="13">
        <v>-0.375</v>
      </c>
      <c r="H33" s="14" t="s">
        <v>40</v>
      </c>
      <c r="I33" s="11"/>
      <c r="J33" s="10">
        <v>1.875</v>
      </c>
    </row>
    <row r="34" spans="1:11" ht="18.75" x14ac:dyDescent="0.35">
      <c r="B34" s="10" t="s">
        <v>32</v>
      </c>
      <c r="C34" s="11"/>
      <c r="D34" s="12">
        <v>-0.2</v>
      </c>
      <c r="E34" s="9">
        <v>0.1</v>
      </c>
      <c r="F34" s="9">
        <v>0</v>
      </c>
      <c r="G34" s="13">
        <v>0.1</v>
      </c>
      <c r="H34" s="14" t="s">
        <v>41</v>
      </c>
      <c r="I34" s="15" t="s">
        <v>42</v>
      </c>
      <c r="J34" s="10">
        <v>4.5</v>
      </c>
    </row>
    <row r="35" spans="1:11" ht="18.75" x14ac:dyDescent="0.35">
      <c r="B35" s="10" t="s">
        <v>36</v>
      </c>
      <c r="C35" s="11"/>
      <c r="D35" s="12">
        <v>-0.25</v>
      </c>
      <c r="E35" s="9">
        <v>-0.375</v>
      </c>
      <c r="F35" s="9">
        <v>0.125</v>
      </c>
      <c r="G35" s="13">
        <v>0</v>
      </c>
      <c r="H35" s="14" t="s">
        <v>43</v>
      </c>
      <c r="I35" s="11"/>
      <c r="J35" s="10">
        <v>-4.875</v>
      </c>
    </row>
    <row r="38" spans="1:11" x14ac:dyDescent="0.25">
      <c r="B38" s="26" t="s">
        <v>44</v>
      </c>
      <c r="C38" s="26"/>
      <c r="D38" s="26"/>
      <c r="E38" s="26"/>
      <c r="F38" s="16"/>
      <c r="G38" s="17" t="s">
        <v>45</v>
      </c>
    </row>
    <row r="39" spans="1:11" x14ac:dyDescent="0.25">
      <c r="B39" s="18">
        <v>0</v>
      </c>
      <c r="C39" s="19">
        <v>0.1111111111111111</v>
      </c>
      <c r="D39" s="19">
        <f>-2/9</f>
        <v>-0.22222222222222221</v>
      </c>
      <c r="E39" s="20">
        <v>0.22222222222222221</v>
      </c>
      <c r="F39" s="11"/>
      <c r="G39" s="21">
        <f>-11/9</f>
        <v>-1.2222222222222223</v>
      </c>
    </row>
    <row r="40" spans="1:11" x14ac:dyDescent="0.25">
      <c r="B40" s="18">
        <v>0.125</v>
      </c>
      <c r="C40" s="19">
        <v>0</v>
      </c>
      <c r="D40" s="19">
        <v>0.125</v>
      </c>
      <c r="E40" s="20">
        <v>-0.375</v>
      </c>
      <c r="F40" s="11"/>
      <c r="G40" s="21">
        <v>1.875</v>
      </c>
    </row>
    <row r="41" spans="1:11" x14ac:dyDescent="0.25">
      <c r="B41" s="18">
        <v>-0.2</v>
      </c>
      <c r="C41" s="19">
        <v>0.1</v>
      </c>
      <c r="D41" s="19">
        <v>0</v>
      </c>
      <c r="E41" s="20">
        <v>0.1</v>
      </c>
      <c r="F41" s="11"/>
      <c r="G41" s="21">
        <v>4.5</v>
      </c>
    </row>
    <row r="42" spans="1:11" x14ac:dyDescent="0.25">
      <c r="B42" s="18">
        <v>-0.25</v>
      </c>
      <c r="C42" s="19">
        <v>-0.375</v>
      </c>
      <c r="D42" s="19">
        <v>0.125</v>
      </c>
      <c r="E42" s="20">
        <v>0</v>
      </c>
      <c r="F42" s="11"/>
      <c r="G42" s="21">
        <v>-4.875</v>
      </c>
    </row>
    <row r="46" spans="1:11" ht="17.25" x14ac:dyDescent="0.25">
      <c r="A46" s="22" t="s">
        <v>46</v>
      </c>
      <c r="B46" s="22" t="s">
        <v>47</v>
      </c>
      <c r="C46" s="22" t="s">
        <v>48</v>
      </c>
      <c r="D46" s="22" t="s">
        <v>49</v>
      </c>
      <c r="E46" s="22" t="s">
        <v>50</v>
      </c>
      <c r="F46" s="22" t="s">
        <v>51</v>
      </c>
      <c r="G46" s="22" t="s">
        <v>52</v>
      </c>
      <c r="H46" s="22" t="s">
        <v>53</v>
      </c>
      <c r="I46" s="22" t="s">
        <v>54</v>
      </c>
      <c r="J46" s="22" t="s">
        <v>55</v>
      </c>
      <c r="K46" s="22" t="s">
        <v>56</v>
      </c>
    </row>
    <row r="47" spans="1:11" x14ac:dyDescent="0.25">
      <c r="A47" s="22">
        <v>0</v>
      </c>
      <c r="B47" s="25">
        <f t="array" ref="B47">MMULT($B$39:$E$39,A47:A50)+$G$39:$G$42</f>
        <v>-1.2222222222222223</v>
      </c>
      <c r="C47" s="25">
        <f t="array" ref="C47">MMULT($B$39:$E$39,B47:B50)+$G$39:$G$42</f>
        <v>-3.1458333333333335</v>
      </c>
      <c r="D47" s="25">
        <f t="array" ref="D47">MMULT($B$39:$E$39,C47:C50)+$G$39:$G$42</f>
        <v>-3.0068202642746913</v>
      </c>
      <c r="E47" s="25">
        <f t="array" ref="E47">MMULT($B$39:$E$39,D47:D50)+$G$39:$G$42</f>
        <v>-3.0023172656400705</v>
      </c>
      <c r="F47" s="25">
        <f t="array" ref="F47">MMULT($B$39:$E$39,E47:E50)+$G$39:$G$42</f>
        <v>-3.0003192451516951</v>
      </c>
      <c r="G47" s="25">
        <f t="array" ref="G47">MMULT($B$39:$E$39,F47:F50)+$G$39:$G$42</f>
        <v>-3.0000552866495385</v>
      </c>
      <c r="H47" s="25">
        <f t="array" ref="H47">MMULT($B$39:$E$39,G47:G50)+$G$39:$G$42</f>
        <v>-3.0000087811212901</v>
      </c>
      <c r="I47" s="25">
        <f t="array" ref="I47">MMULT($B$39:$E$39,H47:H50)+$G$39:$G$42</f>
        <v>-3.0000014339122232</v>
      </c>
      <c r="J47" s="25">
        <f t="array" ref="J47">MMULT($B$39:$E$39,I47:I50)+$G$39:$G$42</f>
        <v>-3.0000002318546231</v>
      </c>
      <c r="K47" s="25">
        <f t="array" ref="K47">MMULT($B$39:$E$39,J47:J50)+$G$39:$G$42</f>
        <v>-3.0000000376127813</v>
      </c>
    </row>
    <row r="48" spans="1:11" x14ac:dyDescent="0.25">
      <c r="A48" s="22">
        <v>0</v>
      </c>
      <c r="B48" s="25">
        <f>$B40*B47+MMULT($C$40:$E$40,A48:A50)+$G40</f>
        <v>1.7222222222222223</v>
      </c>
      <c r="C48" s="25">
        <f t="shared" ref="C48:K48" si="0">$B40*C47+MMULT($C$40:$E$40,B48:B50)+$G40</f>
        <v>3.821614583333333</v>
      </c>
      <c r="D48" s="25">
        <f t="shared" si="0"/>
        <v>3.9643947271653164</v>
      </c>
      <c r="E48" s="25">
        <f t="shared" si="0"/>
        <v>3.9947498525219198</v>
      </c>
      <c r="F48" s="25">
        <f t="shared" si="0"/>
        <v>3.9991259461379878</v>
      </c>
      <c r="G48" s="25">
        <f t="shared" si="0"/>
        <v>3.9998598304398922</v>
      </c>
      <c r="H48" s="25">
        <f t="shared" si="0"/>
        <v>3.9999772057057306</v>
      </c>
      <c r="I48" s="25">
        <f t="shared" si="0"/>
        <v>3.9999963098152325</v>
      </c>
      <c r="J48" s="25">
        <f t="shared" si="0"/>
        <v>3.9999994016344149</v>
      </c>
      <c r="K48" s="25">
        <f t="shared" si="0"/>
        <v>3.9999999030262878</v>
      </c>
    </row>
    <row r="49" spans="1:11" x14ac:dyDescent="0.25">
      <c r="A49" s="22">
        <v>0</v>
      </c>
      <c r="B49" s="25">
        <f>$B41*B47+$C41*B48+MMULT($D$41:$E$41,A49:A50)+$G$41</f>
        <v>4.916666666666667</v>
      </c>
      <c r="C49" s="25">
        <f t="shared" ref="C49:K49" si="1">$B41*C47+$C41*C48+MMULT($D$41:$E$41,B49:B50)+$G$41</f>
        <v>5.0512586805555557</v>
      </c>
      <c r="D49" s="25">
        <f t="shared" si="1"/>
        <v>5.0087795455367479</v>
      </c>
      <c r="E49" s="25">
        <f t="shared" si="1"/>
        <v>5.0015538870375833</v>
      </c>
      <c r="F49" s="25">
        <f t="shared" si="1"/>
        <v>5.0002506794035373</v>
      </c>
      <c r="G49" s="25">
        <f t="shared" si="1"/>
        <v>5.0000409320150592</v>
      </c>
      <c r="H49" s="25">
        <f t="shared" si="1"/>
        <v>5.0000066269697623</v>
      </c>
      <c r="I49" s="25">
        <f t="shared" si="1"/>
        <v>5.0000010749151569</v>
      </c>
      <c r="J49" s="25">
        <f t="shared" si="1"/>
        <v>5.0000001742005402</v>
      </c>
      <c r="K49" s="25">
        <f t="shared" si="1"/>
        <v>5.0000000282377668</v>
      </c>
    </row>
    <row r="50" spans="1:11" x14ac:dyDescent="0.25">
      <c r="A50" s="22">
        <v>0</v>
      </c>
      <c r="B50" s="25">
        <f>$B42*B47+$C42*B48+$D42*B49+$E42*A50+$G42</f>
        <v>-4.6006944444444446</v>
      </c>
      <c r="C50" s="25">
        <f t="shared" ref="C50:K50" si="2">$B42*C47+$C42*C48+$D42*C49+$E42*B50+$G42</f>
        <v>-4.8902398003472225</v>
      </c>
      <c r="D50" s="25">
        <f t="shared" si="2"/>
        <v>-4.9838455134262274</v>
      </c>
      <c r="E50" s="25">
        <f t="shared" si="2"/>
        <v>-4.9972576424060042</v>
      </c>
      <c r="F50" s="25">
        <f t="shared" si="2"/>
        <v>-4.9995610835883797</v>
      </c>
      <c r="G50" s="25">
        <f t="shared" si="2"/>
        <v>-4.9999284982506929</v>
      </c>
      <c r="H50" s="25">
        <f t="shared" si="2"/>
        <v>-4.9999884284881064</v>
      </c>
      <c r="I50" s="25">
        <f t="shared" si="2"/>
        <v>-4.999998123338262</v>
      </c>
      <c r="J50" s="25">
        <f t="shared" si="2"/>
        <v>-4.9999996958741821</v>
      </c>
      <c r="K50" s="25">
        <f t="shared" si="2"/>
        <v>-4.9999999507019419</v>
      </c>
    </row>
    <row r="53" spans="1:11" ht="17.25" x14ac:dyDescent="0.25">
      <c r="H53" s="9" t="s">
        <v>57</v>
      </c>
      <c r="I53" s="9" t="s">
        <v>58</v>
      </c>
      <c r="J53" s="9" t="s">
        <v>59</v>
      </c>
      <c r="K53" s="9" t="s">
        <v>60</v>
      </c>
    </row>
    <row r="54" spans="1:11" x14ac:dyDescent="0.25">
      <c r="H54" s="25">
        <f t="array" ref="H54:H57">H47:H50-G47:G50</f>
        <v>4.6505528248363959E-5</v>
      </c>
      <c r="I54" s="25">
        <f t="array" ref="I54:I57">I47:I50-H47:H50</f>
        <v>7.347209066921323E-6</v>
      </c>
      <c r="J54" s="25">
        <f t="array" ref="J54:J57">J47:J50-I47:I50</f>
        <v>1.2020576001248173E-6</v>
      </c>
      <c r="K54" s="25">
        <f t="array" ref="K54:K57">K47:K50-J47:J50</f>
        <v>1.9424184172223136E-7</v>
      </c>
    </row>
    <row r="55" spans="1:11" x14ac:dyDescent="0.25">
      <c r="H55" s="25">
        <v>1.1737526583832647E-4</v>
      </c>
      <c r="I55" s="25">
        <v>1.9104109501899558E-5</v>
      </c>
      <c r="J55" s="25">
        <v>3.0918191824547137E-6</v>
      </c>
      <c r="K55" s="25">
        <v>5.0139187290909604E-7</v>
      </c>
    </row>
    <row r="56" spans="1:11" x14ac:dyDescent="0.25">
      <c r="H56" s="25">
        <v>-3.4305045296889602E-5</v>
      </c>
      <c r="I56" s="25">
        <v>-5.55205460539554E-6</v>
      </c>
      <c r="J56" s="25">
        <v>-9.0071461666951791E-7</v>
      </c>
      <c r="K56" s="25">
        <v>-1.459627734234914E-7</v>
      </c>
    </row>
    <row r="57" spans="1:11" x14ac:dyDescent="0.25">
      <c r="H57" s="25">
        <v>-5.9930237413574616E-5</v>
      </c>
      <c r="I57" s="25">
        <v>-9.6948501555615962E-6</v>
      </c>
      <c r="J57" s="25">
        <v>-1.5725359201468336E-6</v>
      </c>
      <c r="K57" s="25">
        <v>-2.5482775978247219E-7</v>
      </c>
    </row>
    <row r="58" spans="1:11" x14ac:dyDescent="0.25">
      <c r="H58" s="23"/>
      <c r="I58" s="23"/>
      <c r="J58" s="23"/>
      <c r="K58" s="23"/>
    </row>
    <row r="59" spans="1:11" ht="18" x14ac:dyDescent="0.35">
      <c r="G59" s="24" t="s">
        <v>61</v>
      </c>
      <c r="H59" s="25">
        <f t="array" ref="H59">MAX(ABS(H54:H57))</f>
        <v>1.1737526583832647E-4</v>
      </c>
      <c r="I59" s="25">
        <f t="array" ref="I59">MAX(ABS(I54:I57))</f>
        <v>1.9104109501899558E-5</v>
      </c>
      <c r="J59" s="25">
        <f t="array" ref="J59">MAX(ABS(J54:J57))</f>
        <v>3.0918191824547137E-6</v>
      </c>
      <c r="K59" s="25">
        <f t="array" ref="K59">MAX(ABS(K54:K57))</f>
        <v>5.0139187290909604E-7</v>
      </c>
    </row>
    <row r="61" spans="1:11" x14ac:dyDescent="0.25">
      <c r="A61" t="s">
        <v>62</v>
      </c>
    </row>
  </sheetData>
  <mergeCells count="7">
    <mergeCell ref="B38:E38"/>
    <mergeCell ref="A2:K5"/>
    <mergeCell ref="A6:K9"/>
    <mergeCell ref="A10:K13"/>
    <mergeCell ref="A15:K15"/>
    <mergeCell ref="A16:K16"/>
    <mergeCell ref="B25:F2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AslanXAle</dc:creator>
  <cp:lastModifiedBy>AslanXAle</cp:lastModifiedBy>
  <dcterms:created xsi:type="dcterms:W3CDTF">2021-11-13T20:10:04Z</dcterms:created>
  <dcterms:modified xsi:type="dcterms:W3CDTF">2021-11-14T00:10:59Z</dcterms:modified>
</cp:coreProperties>
</file>