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anXAle\Desktop\"/>
    </mc:Choice>
  </mc:AlternateContent>
  <xr:revisionPtr revIDLastSave="0" documentId="13_ncr:1_{19AC6991-CCCE-441B-B3F4-7CBF91377AB7}" xr6:coauthVersionLast="47" xr6:coauthVersionMax="47" xr10:uidLastSave="{00000000-0000-0000-0000-000000000000}"/>
  <bookViews>
    <workbookView xWindow="-120" yWindow="-120" windowWidth="24240" windowHeight="13140" xr2:uid="{C84FE14F-D469-4A01-A206-D6E06D536B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0" i="1" l="1"/>
  <c r="C150" i="1"/>
  <c r="D150" i="1"/>
  <c r="A150" i="1"/>
  <c r="F149" i="1"/>
  <c r="G149" i="1"/>
  <c r="H149" i="1"/>
  <c r="E149" i="1"/>
  <c r="F148" i="1"/>
  <c r="G148" i="1"/>
  <c r="H148" i="1"/>
  <c r="E148" i="1"/>
  <c r="C148" i="1"/>
  <c r="F147" i="1"/>
  <c r="G147" i="1"/>
  <c r="H147" i="1"/>
  <c r="E147" i="1"/>
  <c r="F146" i="1"/>
  <c r="G146" i="1"/>
  <c r="H146" i="1"/>
  <c r="E146" i="1"/>
  <c r="A146" i="1"/>
  <c r="F145" i="1"/>
  <c r="G145" i="1"/>
  <c r="H145" i="1"/>
  <c r="E145" i="1"/>
  <c r="E144" i="1"/>
  <c r="F144" i="1"/>
  <c r="G144" i="1"/>
  <c r="H144" i="1"/>
  <c r="B144" i="1"/>
  <c r="F143" i="1"/>
  <c r="G143" i="1"/>
  <c r="H143" i="1"/>
  <c r="E143" i="1"/>
  <c r="F142" i="1"/>
  <c r="G142" i="1"/>
  <c r="H142" i="1"/>
  <c r="E142" i="1"/>
  <c r="D142" i="1"/>
  <c r="F141" i="1"/>
  <c r="G141" i="1"/>
  <c r="H141" i="1"/>
  <c r="E141" i="1"/>
  <c r="F140" i="1"/>
  <c r="G140" i="1"/>
  <c r="H140" i="1"/>
  <c r="E140" i="1"/>
  <c r="C140" i="1"/>
  <c r="F139" i="1"/>
  <c r="G139" i="1"/>
  <c r="H139" i="1"/>
  <c r="E139" i="1"/>
  <c r="F138" i="1"/>
  <c r="G138" i="1"/>
  <c r="H138" i="1"/>
  <c r="E138" i="1"/>
  <c r="A138" i="1"/>
  <c r="F137" i="1"/>
  <c r="G137" i="1"/>
  <c r="H137" i="1"/>
  <c r="E137" i="1"/>
  <c r="F136" i="1"/>
  <c r="G136" i="1"/>
  <c r="H136" i="1"/>
  <c r="E136" i="1"/>
  <c r="D136" i="1"/>
  <c r="H135" i="1"/>
  <c r="F135" i="1"/>
  <c r="G135" i="1"/>
  <c r="E135" i="1"/>
  <c r="F134" i="1"/>
  <c r="G134" i="1"/>
  <c r="H134" i="1"/>
  <c r="E134" i="1"/>
  <c r="C134" i="1"/>
  <c r="F133" i="1"/>
  <c r="G133" i="1"/>
  <c r="H133" i="1"/>
  <c r="E133" i="1"/>
  <c r="F132" i="1"/>
  <c r="G132" i="1"/>
  <c r="H132" i="1"/>
  <c r="E132" i="1"/>
  <c r="D132" i="1"/>
  <c r="F131" i="1"/>
  <c r="G131" i="1"/>
  <c r="H131" i="1"/>
  <c r="E131" i="1"/>
  <c r="H130" i="1"/>
  <c r="F130" i="1"/>
  <c r="G130" i="1"/>
  <c r="E130" i="1"/>
  <c r="B130" i="1"/>
  <c r="F129" i="1"/>
  <c r="G129" i="1"/>
  <c r="H129" i="1"/>
  <c r="E129" i="1"/>
  <c r="F128" i="1"/>
  <c r="G128" i="1"/>
  <c r="H128" i="1"/>
  <c r="E128" i="1"/>
  <c r="A128" i="1"/>
  <c r="F127" i="1"/>
  <c r="G127" i="1"/>
  <c r="H127" i="1"/>
  <c r="E127" i="1"/>
  <c r="F126" i="1"/>
  <c r="G126" i="1"/>
  <c r="H126" i="1"/>
  <c r="E126" i="1"/>
  <c r="B126" i="1"/>
  <c r="F125" i="1"/>
  <c r="G125" i="1"/>
  <c r="H125" i="1"/>
  <c r="E125" i="1"/>
  <c r="F124" i="1"/>
  <c r="G124" i="1"/>
  <c r="H124" i="1"/>
  <c r="E124" i="1"/>
  <c r="C124" i="1"/>
  <c r="F123" i="1"/>
  <c r="G123" i="1"/>
  <c r="H123" i="1"/>
  <c r="E123" i="1"/>
  <c r="F122" i="1"/>
  <c r="G122" i="1"/>
  <c r="H122" i="1"/>
  <c r="E122" i="1"/>
  <c r="A122" i="1"/>
  <c r="H121" i="1"/>
  <c r="F121" i="1"/>
  <c r="G121" i="1"/>
  <c r="E121" i="1"/>
  <c r="F120" i="1"/>
  <c r="G120" i="1"/>
  <c r="H120" i="1"/>
  <c r="E120" i="1"/>
  <c r="D120" i="1"/>
  <c r="F119" i="1"/>
  <c r="G119" i="1"/>
  <c r="H119" i="1"/>
  <c r="E119" i="1"/>
  <c r="F118" i="1"/>
  <c r="G118" i="1"/>
  <c r="H118" i="1"/>
  <c r="E118" i="1"/>
  <c r="B118" i="1"/>
  <c r="F117" i="1"/>
  <c r="G117" i="1"/>
  <c r="H117" i="1"/>
  <c r="E117" i="1"/>
  <c r="F116" i="1"/>
  <c r="G116" i="1"/>
  <c r="H116" i="1"/>
  <c r="E116" i="1"/>
  <c r="A116" i="1"/>
  <c r="F115" i="1"/>
  <c r="G115" i="1"/>
  <c r="H115" i="1"/>
  <c r="E115" i="1"/>
  <c r="F114" i="1"/>
  <c r="G114" i="1"/>
  <c r="H114" i="1"/>
  <c r="E114" i="1"/>
  <c r="C114" i="1"/>
  <c r="F113" i="1"/>
  <c r="G113" i="1"/>
  <c r="H113" i="1"/>
  <c r="E113" i="1"/>
  <c r="F112" i="1"/>
  <c r="G112" i="1"/>
  <c r="H112" i="1"/>
  <c r="E112" i="1"/>
  <c r="B112" i="1"/>
  <c r="F111" i="1"/>
  <c r="G111" i="1"/>
  <c r="H111" i="1"/>
  <c r="E111" i="1"/>
  <c r="F110" i="1"/>
  <c r="G110" i="1"/>
  <c r="H110" i="1"/>
  <c r="E110" i="1"/>
  <c r="D110" i="1"/>
  <c r="F108" i="1"/>
  <c r="G108" i="1"/>
  <c r="H108" i="1"/>
  <c r="E108" i="1"/>
  <c r="F109" i="1"/>
  <c r="G109" i="1"/>
  <c r="H109" i="1"/>
  <c r="E109" i="1"/>
  <c r="C108" i="1"/>
  <c r="H107" i="1"/>
  <c r="G107" i="1"/>
  <c r="F107" i="1"/>
  <c r="E107" i="1"/>
  <c r="E104" i="1"/>
  <c r="D104" i="1"/>
  <c r="C104" i="1"/>
  <c r="B104" i="1"/>
  <c r="E103" i="1"/>
  <c r="D103" i="1"/>
  <c r="C103" i="1"/>
  <c r="B103" i="1"/>
  <c r="E102" i="1"/>
  <c r="D102" i="1"/>
  <c r="C102" i="1"/>
  <c r="B102" i="1"/>
  <c r="E101" i="1"/>
  <c r="D101" i="1"/>
  <c r="C101" i="1"/>
  <c r="B101" i="1"/>
  <c r="F96" i="1"/>
  <c r="F97" i="1"/>
  <c r="F98" i="1"/>
  <c r="C98" i="1"/>
  <c r="D98" i="1"/>
  <c r="E98" i="1"/>
  <c r="B98" i="1"/>
  <c r="C97" i="1"/>
  <c r="D97" i="1"/>
  <c r="E97" i="1"/>
  <c r="B97" i="1"/>
  <c r="C96" i="1"/>
  <c r="D96" i="1"/>
  <c r="E96" i="1"/>
  <c r="B96" i="1"/>
  <c r="D95" i="1"/>
  <c r="C95" i="1"/>
  <c r="F43" i="1"/>
  <c r="E43" i="1"/>
  <c r="E44" i="1"/>
  <c r="E42" i="1"/>
  <c r="D77" i="1"/>
  <c r="C77" i="1"/>
  <c r="B77" i="1"/>
  <c r="A77" i="1"/>
  <c r="F76" i="1"/>
  <c r="G76" i="1"/>
  <c r="H76" i="1"/>
  <c r="E76" i="1"/>
  <c r="H75" i="1"/>
  <c r="G75" i="1"/>
  <c r="F75" i="1"/>
  <c r="E75" i="1"/>
  <c r="C75" i="1"/>
  <c r="F74" i="1"/>
  <c r="G74" i="1"/>
  <c r="H74" i="1"/>
  <c r="E74" i="1"/>
  <c r="G73" i="1"/>
  <c r="H73" i="1"/>
  <c r="F73" i="1"/>
  <c r="E73" i="1"/>
  <c r="B73" i="1"/>
  <c r="F72" i="1"/>
  <c r="G72" i="1"/>
  <c r="H72" i="1"/>
  <c r="E72" i="1"/>
  <c r="E70" i="1"/>
  <c r="A71" i="1" s="1"/>
  <c r="F70" i="1"/>
  <c r="G70" i="1"/>
  <c r="H70" i="1"/>
  <c r="H69" i="1"/>
  <c r="G69" i="1"/>
  <c r="F69" i="1"/>
  <c r="E69" i="1"/>
  <c r="D69" i="1"/>
  <c r="F68" i="1"/>
  <c r="G68" i="1"/>
  <c r="H68" i="1"/>
  <c r="E68" i="1"/>
  <c r="H67" i="1"/>
  <c r="G67" i="1"/>
  <c r="F67" i="1"/>
  <c r="E67" i="1"/>
  <c r="C67" i="1"/>
  <c r="F66" i="1"/>
  <c r="G66" i="1"/>
  <c r="H66" i="1"/>
  <c r="E66" i="1"/>
  <c r="H65" i="1"/>
  <c r="G65" i="1"/>
  <c r="F65" i="1"/>
  <c r="E65" i="1"/>
  <c r="B65" i="1"/>
  <c r="F64" i="1"/>
  <c r="G64" i="1"/>
  <c r="H64" i="1"/>
  <c r="E64" i="1"/>
  <c r="H63" i="1"/>
  <c r="G63" i="1"/>
  <c r="F63" i="1"/>
  <c r="E63" i="1"/>
  <c r="D43" i="1"/>
  <c r="G43" i="1" s="1"/>
  <c r="G44" i="1" s="1"/>
  <c r="A45" i="1"/>
  <c r="F29" i="1"/>
  <c r="H71" i="1" l="1"/>
  <c r="E71" i="1"/>
  <c r="F71" i="1"/>
  <c r="G71" i="1"/>
  <c r="F45" i="1"/>
  <c r="E45" i="1"/>
  <c r="E46" i="1" s="1"/>
  <c r="H45" i="1"/>
  <c r="G45" i="1"/>
  <c r="G46" i="1" s="1"/>
  <c r="H43" i="1"/>
  <c r="H44" i="1" s="1"/>
  <c r="F44" i="1"/>
  <c r="F46" i="1" l="1"/>
  <c r="C47" i="1"/>
  <c r="H46" i="1"/>
  <c r="H47" i="1" l="1"/>
  <c r="H48" i="1" s="1"/>
  <c r="G47" i="1"/>
  <c r="G48" i="1" s="1"/>
  <c r="F47" i="1"/>
  <c r="E47" i="1"/>
  <c r="E48" i="1" s="1"/>
  <c r="F48" i="1"/>
  <c r="D49" i="1" l="1"/>
  <c r="F49" i="1" l="1"/>
  <c r="F50" i="1" s="1"/>
  <c r="E49" i="1"/>
  <c r="E50" i="1" s="1"/>
  <c r="G49" i="1"/>
  <c r="G50" i="1" s="1"/>
  <c r="H49" i="1"/>
  <c r="H50" i="1" s="1"/>
  <c r="B51" i="1" l="1"/>
  <c r="E51" i="1" l="1"/>
  <c r="E52" i="1" s="1"/>
  <c r="G51" i="1"/>
  <c r="G52" i="1" s="1"/>
  <c r="F51" i="1"/>
  <c r="F52" i="1" s="1"/>
  <c r="H51" i="1"/>
  <c r="H52" i="1" s="1"/>
  <c r="A53" i="1" l="1"/>
  <c r="E53" i="1" l="1"/>
  <c r="E54" i="1" s="1"/>
  <c r="F53" i="1"/>
  <c r="F54" i="1" s="1"/>
  <c r="H53" i="1"/>
  <c r="H54" i="1" s="1"/>
  <c r="G53" i="1"/>
  <c r="G54" i="1" s="1"/>
  <c r="C55" i="1" l="1"/>
  <c r="H55" i="1" l="1"/>
  <c r="H56" i="1" s="1"/>
  <c r="E55" i="1"/>
  <c r="E56" i="1" s="1"/>
  <c r="G55" i="1"/>
  <c r="G56" i="1" s="1"/>
  <c r="F55" i="1"/>
  <c r="F56" i="1" s="1"/>
  <c r="D57" i="1" l="1"/>
  <c r="H57" i="1" l="1"/>
  <c r="H58" i="1" s="1"/>
  <c r="G57" i="1"/>
  <c r="G58" i="1" s="1"/>
  <c r="F57" i="1"/>
  <c r="F58" i="1" s="1"/>
  <c r="E57" i="1"/>
  <c r="E58" i="1" s="1"/>
  <c r="A59" i="1" l="1"/>
  <c r="H59" i="1" l="1"/>
  <c r="H60" i="1" s="1"/>
  <c r="G59" i="1"/>
  <c r="G60" i="1" s="1"/>
  <c r="F59" i="1"/>
  <c r="F60" i="1" s="1"/>
  <c r="E59" i="1"/>
  <c r="E60" i="1" s="1"/>
  <c r="B61" i="1" l="1"/>
  <c r="H61" i="1" l="1"/>
  <c r="H62" i="1" s="1"/>
  <c r="D63" i="1" s="1"/>
  <c r="F61" i="1"/>
  <c r="F62" i="1" s="1"/>
  <c r="G61" i="1"/>
  <c r="G62" i="1" s="1"/>
  <c r="E61" i="1"/>
  <c r="E62" i="1" s="1"/>
</calcChain>
</file>

<file path=xl/sharedStrings.xml><?xml version="1.0" encoding="utf-8"?>
<sst xmlns="http://schemas.openxmlformats.org/spreadsheetml/2006/main" count="93" uniqueCount="70">
  <si>
    <t>Alexis Palomares Olegario.</t>
  </si>
  <si>
    <t>03 de noviembre del 2021.</t>
  </si>
  <si>
    <t>Ejercicio 12: Relajación</t>
  </si>
  <si>
    <t>Próposito: 1. Identificar el procedimiento del método de relajación y la forma en que se construye el vector solución.</t>
  </si>
  <si>
    <t>2. Comprender los conceptos de residual y factor de ponderación.</t>
  </si>
  <si>
    <t>Indicaciones: Resolver los siguientes sistemas de ecuaciones empleando el método de relajación.</t>
  </si>
  <si>
    <r>
      <t>9x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</si>
  <si>
    <r>
      <t>-x</t>
    </r>
    <r>
      <rPr>
        <vertAlign val="subscript"/>
        <sz val="11"/>
        <color theme="1"/>
        <rFont val="Calibri"/>
        <family val="2"/>
        <scheme val="minor"/>
      </rPr>
      <t>2</t>
    </r>
  </si>
  <si>
    <r>
      <t>+2x</t>
    </r>
    <r>
      <rPr>
        <vertAlign val="subscript"/>
        <sz val="11"/>
        <color theme="1"/>
        <rFont val="Calibri"/>
        <family val="2"/>
        <scheme val="minor"/>
      </rPr>
      <t>3</t>
    </r>
  </si>
  <si>
    <r>
      <t>-2x</t>
    </r>
    <r>
      <rPr>
        <vertAlign val="subscript"/>
        <sz val="11"/>
        <color theme="1"/>
        <rFont val="Calibri"/>
        <family val="2"/>
        <scheme val="minor"/>
      </rPr>
      <t>4</t>
    </r>
  </si>
  <si>
    <t>=  -11</t>
  </si>
  <si>
    <r>
      <t>-x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</si>
  <si>
    <r>
      <t>+8x</t>
    </r>
    <r>
      <rPr>
        <vertAlign val="subscript"/>
        <sz val="11"/>
        <color theme="1"/>
        <rFont val="Calibri"/>
        <family val="2"/>
        <scheme val="minor"/>
      </rPr>
      <t>2</t>
    </r>
  </si>
  <si>
    <r>
      <t>-x</t>
    </r>
    <r>
      <rPr>
        <vertAlign val="subscript"/>
        <sz val="11"/>
        <color theme="1"/>
        <rFont val="Calibri"/>
        <family val="2"/>
        <scheme val="minor"/>
      </rPr>
      <t>3</t>
    </r>
  </si>
  <si>
    <r>
      <t>+3x</t>
    </r>
    <r>
      <rPr>
        <vertAlign val="subscript"/>
        <sz val="11"/>
        <color theme="1"/>
        <rFont val="Calibri"/>
        <family val="2"/>
        <scheme val="minor"/>
      </rPr>
      <t>4</t>
    </r>
  </si>
  <si>
    <t>=  15</t>
  </si>
  <si>
    <r>
      <t>2x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</si>
  <si>
    <r>
      <t>+10x</t>
    </r>
    <r>
      <rPr>
        <vertAlign val="subscript"/>
        <sz val="11"/>
        <color theme="1"/>
        <rFont val="Calibri"/>
        <family val="2"/>
        <scheme val="minor"/>
      </rPr>
      <t>3</t>
    </r>
  </si>
  <si>
    <r>
      <t>-x</t>
    </r>
    <r>
      <rPr>
        <vertAlign val="subscript"/>
        <sz val="11"/>
        <color theme="1"/>
        <rFont val="Calibri"/>
        <family val="2"/>
        <scheme val="minor"/>
      </rPr>
      <t>4</t>
    </r>
  </si>
  <si>
    <t>=  45</t>
  </si>
  <si>
    <r>
      <t>+3x</t>
    </r>
    <r>
      <rPr>
        <vertAlign val="subscript"/>
        <sz val="11"/>
        <color theme="1"/>
        <rFont val="Calibri"/>
        <family val="2"/>
        <scheme val="minor"/>
      </rPr>
      <t>2</t>
    </r>
  </si>
  <si>
    <r>
      <t>+8x</t>
    </r>
    <r>
      <rPr>
        <vertAlign val="subscript"/>
        <sz val="11"/>
        <color theme="1"/>
        <rFont val="Calibri"/>
        <family val="2"/>
        <scheme val="minor"/>
      </rPr>
      <t>4</t>
    </r>
  </si>
  <si>
    <t>=  -39</t>
  </si>
  <si>
    <r>
      <t>R</t>
    </r>
    <r>
      <rPr>
        <sz val="10"/>
        <color theme="1"/>
        <rFont val="Calibri"/>
        <family val="2"/>
        <scheme val="minor"/>
      </rPr>
      <t>1</t>
    </r>
  </si>
  <si>
    <r>
      <t>R</t>
    </r>
    <r>
      <rPr>
        <sz val="10"/>
        <color theme="1"/>
        <rFont val="Calibri"/>
        <family val="2"/>
        <scheme val="minor"/>
      </rPr>
      <t>2</t>
    </r>
  </si>
  <si>
    <r>
      <t>R</t>
    </r>
    <r>
      <rPr>
        <sz val="10"/>
        <color theme="1"/>
        <rFont val="Calibri"/>
        <family val="2"/>
        <scheme val="minor"/>
      </rPr>
      <t>3</t>
    </r>
  </si>
  <si>
    <r>
      <t>R</t>
    </r>
    <r>
      <rPr>
        <sz val="10"/>
        <color theme="1"/>
        <rFont val="Calibri"/>
        <family val="2"/>
        <scheme val="minor"/>
      </rPr>
      <t>4</t>
    </r>
  </si>
  <si>
    <r>
      <t>= R</t>
    </r>
    <r>
      <rPr>
        <sz val="10"/>
        <color theme="1"/>
        <rFont val="Calibri"/>
        <family val="2"/>
        <scheme val="minor"/>
      </rPr>
      <t>1</t>
    </r>
  </si>
  <si>
    <r>
      <t>= R</t>
    </r>
    <r>
      <rPr>
        <sz val="10"/>
        <color theme="1"/>
        <rFont val="Calibri"/>
        <family val="2"/>
        <scheme val="minor"/>
      </rPr>
      <t>2</t>
    </r>
  </si>
  <si>
    <r>
      <t>= R</t>
    </r>
    <r>
      <rPr>
        <sz val="10"/>
        <color theme="1"/>
        <rFont val="Calibri"/>
        <family val="2"/>
        <scheme val="minor"/>
      </rPr>
      <t>3</t>
    </r>
  </si>
  <si>
    <r>
      <t>= R</t>
    </r>
    <r>
      <rPr>
        <sz val="10"/>
        <color theme="1"/>
        <rFont val="Calibri"/>
        <family val="2"/>
        <scheme val="minor"/>
      </rPr>
      <t>4</t>
    </r>
  </si>
  <si>
    <r>
      <t>+x</t>
    </r>
    <r>
      <rPr>
        <vertAlign val="subscript"/>
        <sz val="11"/>
        <color theme="1"/>
        <rFont val="Calibri"/>
        <family val="2"/>
        <scheme val="minor"/>
      </rPr>
      <t>2</t>
    </r>
  </si>
  <si>
    <r>
      <t>+x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/9</t>
    </r>
  </si>
  <si>
    <r>
      <t>-2x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/9</t>
    </r>
  </si>
  <si>
    <r>
      <t>+2x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/9</t>
    </r>
  </si>
  <si>
    <r>
      <t>+x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/8</t>
    </r>
  </si>
  <si>
    <r>
      <t>-3x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/8</t>
    </r>
  </si>
  <si>
    <r>
      <t>-2x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/10</t>
    </r>
  </si>
  <si>
    <r>
      <t>+x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/10</t>
    </r>
  </si>
  <si>
    <r>
      <t>+x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/10</t>
    </r>
  </si>
  <si>
    <r>
      <t>-3x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/8</t>
    </r>
  </si>
  <si>
    <r>
      <t>-2x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/8</t>
    </r>
  </si>
  <si>
    <r>
      <t>+x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/8</t>
    </r>
  </si>
  <si>
    <r>
      <t>x</t>
    </r>
    <r>
      <rPr>
        <sz val="10"/>
        <color theme="1"/>
        <rFont val="Calibri"/>
        <family val="2"/>
        <scheme val="minor"/>
      </rPr>
      <t>1</t>
    </r>
  </si>
  <si>
    <r>
      <t>x</t>
    </r>
    <r>
      <rPr>
        <sz val="10"/>
        <color theme="1"/>
        <rFont val="Calibri"/>
        <family val="2"/>
        <scheme val="minor"/>
      </rPr>
      <t>2</t>
    </r>
  </si>
  <si>
    <r>
      <t>x</t>
    </r>
    <r>
      <rPr>
        <sz val="10"/>
        <color theme="1"/>
        <rFont val="Calibri"/>
        <family val="2"/>
        <scheme val="minor"/>
      </rPr>
      <t>3</t>
    </r>
  </si>
  <si>
    <r>
      <t>x</t>
    </r>
    <r>
      <rPr>
        <sz val="10"/>
        <color theme="1"/>
        <rFont val="Calibri"/>
        <family val="2"/>
        <scheme val="minor"/>
      </rPr>
      <t>4</t>
    </r>
  </si>
  <si>
    <t>Despejando</t>
  </si>
  <si>
    <t>Se alcanzó la tolerancia</t>
  </si>
  <si>
    <r>
      <t>8x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</si>
  <si>
    <r>
      <t>+3x</t>
    </r>
    <r>
      <rPr>
        <vertAlign val="subscript"/>
        <sz val="11"/>
        <color theme="1"/>
        <rFont val="Calibri"/>
        <family val="2"/>
        <scheme val="minor"/>
      </rPr>
      <t>3</t>
    </r>
  </si>
  <si>
    <r>
      <t>4x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</si>
  <si>
    <r>
      <t>+10x</t>
    </r>
    <r>
      <rPr>
        <vertAlign val="subscript"/>
        <sz val="11"/>
        <color theme="1"/>
        <rFont val="Calibri"/>
        <family val="2"/>
        <scheme val="minor"/>
      </rPr>
      <t>2</t>
    </r>
  </si>
  <si>
    <t>=  -2</t>
  </si>
  <si>
    <t>=  17</t>
  </si>
  <si>
    <t>=  -24</t>
  </si>
  <si>
    <t>=  9</t>
  </si>
  <si>
    <r>
      <t>+8x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</si>
  <si>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</t>
    </r>
  </si>
  <si>
    <r>
      <t>-2x</t>
    </r>
    <r>
      <rPr>
        <vertAlign val="subscript"/>
        <sz val="11"/>
        <color theme="1"/>
        <rFont val="Calibri"/>
        <family val="2"/>
        <scheme val="minor"/>
      </rPr>
      <t>2</t>
    </r>
  </si>
  <si>
    <r>
      <t>3x</t>
    </r>
    <r>
      <rPr>
        <vertAlign val="subscript"/>
        <sz val="11"/>
        <color theme="1"/>
        <rFont val="Calibri"/>
        <family val="2"/>
        <scheme val="minor"/>
      </rPr>
      <t>3</t>
    </r>
  </si>
  <si>
    <r>
      <t>+6x</t>
    </r>
    <r>
      <rPr>
        <vertAlign val="subscript"/>
        <sz val="11"/>
        <color theme="1"/>
        <rFont val="Calibri"/>
        <family val="2"/>
        <scheme val="minor"/>
      </rPr>
      <t>4</t>
    </r>
  </si>
  <si>
    <r>
      <t>=R</t>
    </r>
    <r>
      <rPr>
        <sz val="10"/>
        <color theme="1"/>
        <rFont val="Calibri"/>
        <family val="2"/>
        <scheme val="minor"/>
      </rPr>
      <t>1</t>
    </r>
  </si>
  <si>
    <r>
      <t>=R</t>
    </r>
    <r>
      <rPr>
        <sz val="10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</si>
  <si>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=R</t>
    </r>
    <r>
      <rPr>
        <sz val="10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</si>
  <si>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=R</t>
    </r>
    <r>
      <rPr>
        <sz val="10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</si>
  <si>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=x</t>
    </r>
    <r>
      <rPr>
        <sz val="10"/>
        <color theme="1"/>
        <rFont val="Calibri"/>
        <family val="2"/>
        <scheme val="minor"/>
      </rPr>
      <t>1</t>
    </r>
  </si>
  <si>
    <r>
      <t>=x</t>
    </r>
    <r>
      <rPr>
        <sz val="10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</si>
  <si>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=x</t>
    </r>
    <r>
      <rPr>
        <sz val="10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</si>
  <si>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=x</t>
    </r>
    <r>
      <rPr>
        <sz val="10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</si>
</sst>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???/???"/>
    <numFmt numFmtId="165" formatCode="0.000000"/>
    <numFmt numFmtId="166" formatCode="????/????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30"/>
      <color theme="1"/>
      <name val="Papyrus"/>
      <family val="4"/>
    </font>
    <font>
      <sz val="20"/>
      <color theme="1"/>
      <name val="Times New Roman"/>
      <family val="1"/>
    </font>
    <font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quotePrefix="1" applyBorder="1"/>
    <xf numFmtId="0" fontId="0" fillId="0" borderId="2" xfId="0" quotePrefix="1" applyBorder="1"/>
    <xf numFmtId="0" fontId="0" fillId="0" borderId="3" xfId="0" quotePrefix="1" applyBorder="1"/>
    <xf numFmtId="0" fontId="0" fillId="0" borderId="4" xfId="0" quotePrefix="1" applyBorder="1"/>
    <xf numFmtId="0" fontId="0" fillId="0" borderId="1" xfId="0" applyBorder="1"/>
    <xf numFmtId="0" fontId="0" fillId="0" borderId="5" xfId="0" applyBorder="1"/>
    <xf numFmtId="0" fontId="0" fillId="0" borderId="0" xfId="0" quotePrefix="1"/>
    <xf numFmtId="164" fontId="0" fillId="0" borderId="4" xfId="0" quotePrefix="1" applyNumberFormat="1" applyBorder="1"/>
    <xf numFmtId="0" fontId="0" fillId="0" borderId="2" xfId="0" applyBorder="1"/>
    <xf numFmtId="0" fontId="0" fillId="0" borderId="2" xfId="0" applyFill="1" applyBorder="1"/>
    <xf numFmtId="165" fontId="0" fillId="0" borderId="0" xfId="0" applyNumberFormat="1"/>
    <xf numFmtId="166" fontId="0" fillId="0" borderId="0" xfId="0" applyNumberFormat="1"/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2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206A-221A-44DA-9652-B1A6370DF7E7}">
  <dimension ref="A2:K160"/>
  <sheetViews>
    <sheetView tabSelected="1" topLeftCell="A145" zoomScale="115" zoomScaleNormal="115" workbookViewId="0">
      <selection activeCell="E76" sqref="E76:H76"/>
    </sheetView>
  </sheetViews>
  <sheetFormatPr baseColWidth="10" defaultRowHeight="15" x14ac:dyDescent="0.25"/>
  <cols>
    <col min="5" max="5" width="12.28515625" bestFit="1" customWidth="1"/>
    <col min="6" max="6" width="16.140625" bestFit="1" customWidth="1"/>
  </cols>
  <sheetData>
    <row r="2" spans="1:11" x14ac:dyDescent="0.25">
      <c r="A2" s="15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1" x14ac:dyDescent="0.25">
      <c r="A6" s="17" t="s">
        <v>0</v>
      </c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11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1:1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7" t="s">
        <v>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5" spans="1:11" x14ac:dyDescent="0.25">
      <c r="A15" s="14" t="s">
        <v>3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25">
      <c r="A16" s="14" t="s">
        <v>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8" spans="1:11" x14ac:dyDescent="0.25">
      <c r="A18" s="18" t="s">
        <v>5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21" spans="1:11" ht="18" x14ac:dyDescent="0.35">
      <c r="A21" s="6"/>
      <c r="B21" s="1" t="s">
        <v>6</v>
      </c>
      <c r="C21" s="2" t="s">
        <v>7</v>
      </c>
      <c r="D21" s="2" t="s">
        <v>8</v>
      </c>
      <c r="E21" s="3" t="s">
        <v>9</v>
      </c>
      <c r="F21" s="4" t="s">
        <v>10</v>
      </c>
    </row>
    <row r="22" spans="1:11" ht="18" x14ac:dyDescent="0.35">
      <c r="A22" s="6"/>
      <c r="B22" s="1" t="s">
        <v>11</v>
      </c>
      <c r="C22" s="2" t="s">
        <v>12</v>
      </c>
      <c r="D22" s="2" t="s">
        <v>13</v>
      </c>
      <c r="E22" s="3" t="s">
        <v>14</v>
      </c>
      <c r="F22" s="4" t="s">
        <v>15</v>
      </c>
    </row>
    <row r="23" spans="1:11" ht="18" x14ac:dyDescent="0.35">
      <c r="A23" s="6"/>
      <c r="B23" s="5" t="s">
        <v>16</v>
      </c>
      <c r="C23" s="2" t="s">
        <v>7</v>
      </c>
      <c r="D23" s="2" t="s">
        <v>17</v>
      </c>
      <c r="E23" s="3" t="s">
        <v>18</v>
      </c>
      <c r="F23" s="4" t="s">
        <v>19</v>
      </c>
    </row>
    <row r="24" spans="1:11" ht="18" x14ac:dyDescent="0.35">
      <c r="A24" s="6"/>
      <c r="B24" s="1" t="s">
        <v>16</v>
      </c>
      <c r="C24" s="2" t="s">
        <v>20</v>
      </c>
      <c r="D24" s="2" t="s">
        <v>13</v>
      </c>
      <c r="E24" s="3" t="s">
        <v>21</v>
      </c>
      <c r="F24" s="4" t="s">
        <v>22</v>
      </c>
    </row>
    <row r="27" spans="1:11" x14ac:dyDescent="0.25">
      <c r="B27" s="14" t="s">
        <v>47</v>
      </c>
      <c r="C27" s="14"/>
      <c r="D27" s="14"/>
      <c r="E27" s="14"/>
      <c r="F27" s="14"/>
    </row>
    <row r="29" spans="1:11" ht="18" x14ac:dyDescent="0.35">
      <c r="A29" s="6"/>
      <c r="B29" s="1" t="s">
        <v>11</v>
      </c>
      <c r="C29" s="2" t="s">
        <v>32</v>
      </c>
      <c r="D29" s="2" t="s">
        <v>33</v>
      </c>
      <c r="E29" s="3" t="s">
        <v>34</v>
      </c>
      <c r="F29" s="8">
        <f>-11/9</f>
        <v>-1.2222222222222223</v>
      </c>
      <c r="G29" s="7" t="s">
        <v>27</v>
      </c>
    </row>
    <row r="30" spans="1:11" ht="18" x14ac:dyDescent="0.35">
      <c r="B30" s="2" t="s">
        <v>42</v>
      </c>
      <c r="C30" s="2" t="s">
        <v>7</v>
      </c>
      <c r="D30" s="2" t="s">
        <v>35</v>
      </c>
      <c r="E30" s="3" t="s">
        <v>36</v>
      </c>
      <c r="F30" s="8">
        <v>1.875</v>
      </c>
      <c r="G30" s="7" t="s">
        <v>28</v>
      </c>
    </row>
    <row r="31" spans="1:11" ht="18" x14ac:dyDescent="0.35">
      <c r="A31" s="6"/>
      <c r="B31" s="1" t="s">
        <v>37</v>
      </c>
      <c r="C31" s="2" t="s">
        <v>38</v>
      </c>
      <c r="D31" s="2" t="s">
        <v>13</v>
      </c>
      <c r="E31" s="3" t="s">
        <v>39</v>
      </c>
      <c r="F31" s="8">
        <v>4.5</v>
      </c>
      <c r="G31" s="7" t="s">
        <v>29</v>
      </c>
    </row>
    <row r="32" spans="1:11" ht="18" x14ac:dyDescent="0.35">
      <c r="A32" s="6"/>
      <c r="B32" s="1" t="s">
        <v>41</v>
      </c>
      <c r="C32" s="2" t="s">
        <v>40</v>
      </c>
      <c r="D32" s="2" t="s">
        <v>35</v>
      </c>
      <c r="E32" s="3" t="s">
        <v>18</v>
      </c>
      <c r="F32" s="8">
        <v>-4.875</v>
      </c>
      <c r="G32" s="7" t="s">
        <v>30</v>
      </c>
    </row>
    <row r="34" spans="1:8" x14ac:dyDescent="0.25">
      <c r="B34" s="12">
        <v>-1</v>
      </c>
      <c r="C34" s="12">
        <v>0.1111111111111111</v>
      </c>
      <c r="D34" s="12">
        <v>-0.22222222222222221</v>
      </c>
      <c r="E34" s="12">
        <v>0.22222222222222221</v>
      </c>
      <c r="F34" s="12">
        <v>-1.2222222222222223</v>
      </c>
    </row>
    <row r="35" spans="1:8" x14ac:dyDescent="0.25">
      <c r="B35" s="12">
        <v>0.125</v>
      </c>
      <c r="C35" s="12">
        <v>-1</v>
      </c>
      <c r="D35" s="12">
        <v>0.125</v>
      </c>
      <c r="E35" s="12">
        <v>0.375</v>
      </c>
      <c r="F35" s="12">
        <v>1.875</v>
      </c>
    </row>
    <row r="36" spans="1:8" x14ac:dyDescent="0.25">
      <c r="B36" s="12">
        <v>-0.2</v>
      </c>
      <c r="C36" s="12">
        <v>0.1</v>
      </c>
      <c r="D36" s="12">
        <v>-1</v>
      </c>
      <c r="E36" s="12">
        <v>0.1</v>
      </c>
      <c r="F36" s="12">
        <v>4.5</v>
      </c>
    </row>
    <row r="37" spans="1:8" x14ac:dyDescent="0.25">
      <c r="B37" s="12">
        <v>-0.25</v>
      </c>
      <c r="C37" s="12">
        <v>-0.375</v>
      </c>
      <c r="D37" s="12">
        <v>0.125</v>
      </c>
      <c r="E37" s="12">
        <v>-1</v>
      </c>
      <c r="F37" s="12">
        <v>-4.875</v>
      </c>
    </row>
    <row r="41" spans="1:8" x14ac:dyDescent="0.25">
      <c r="A41" s="9" t="s">
        <v>43</v>
      </c>
      <c r="B41" s="10" t="s">
        <v>44</v>
      </c>
      <c r="C41" s="10" t="s">
        <v>45</v>
      </c>
      <c r="D41" s="10" t="s">
        <v>46</v>
      </c>
      <c r="E41" s="10" t="s">
        <v>23</v>
      </c>
      <c r="F41" s="10" t="s">
        <v>24</v>
      </c>
      <c r="G41" s="10" t="s">
        <v>25</v>
      </c>
      <c r="H41" s="10" t="s">
        <v>26</v>
      </c>
    </row>
    <row r="42" spans="1:8" x14ac:dyDescent="0.25">
      <c r="A42">
        <v>0</v>
      </c>
      <c r="B42">
        <v>0</v>
      </c>
      <c r="C42">
        <v>0</v>
      </c>
      <c r="D42">
        <v>0</v>
      </c>
      <c r="E42" s="11">
        <f>-11/9</f>
        <v>-1.2222222222222223</v>
      </c>
      <c r="F42" s="11">
        <v>1.875</v>
      </c>
      <c r="G42" s="11">
        <v>4.5</v>
      </c>
      <c r="H42" s="11">
        <v>-4.875</v>
      </c>
    </row>
    <row r="43" spans="1:8" x14ac:dyDescent="0.25">
      <c r="D43" s="11">
        <f>H42</f>
        <v>-4.875</v>
      </c>
      <c r="E43" s="11">
        <f>D43*E34</f>
        <v>-1.0833333333333333</v>
      </c>
      <c r="F43" s="11">
        <f>D43*E35</f>
        <v>-1.828125</v>
      </c>
      <c r="G43" s="11">
        <f>D43*E36</f>
        <v>-0.48750000000000004</v>
      </c>
      <c r="H43" s="11">
        <f>D43*E37</f>
        <v>4.875</v>
      </c>
    </row>
    <row r="44" spans="1:8" x14ac:dyDescent="0.25">
      <c r="E44" s="20">
        <f>E42+E43</f>
        <v>-2.3055555555555554</v>
      </c>
      <c r="F44" s="20">
        <f t="shared" ref="F44:H44" si="0">F42+F43</f>
        <v>4.6875E-2</v>
      </c>
      <c r="G44" s="20">
        <f t="shared" si="0"/>
        <v>4.0125000000000002</v>
      </c>
      <c r="H44" s="20">
        <f t="shared" si="0"/>
        <v>0</v>
      </c>
    </row>
    <row r="45" spans="1:8" x14ac:dyDescent="0.25">
      <c r="A45" s="11">
        <f>E44</f>
        <v>-2.3055555555555554</v>
      </c>
      <c r="E45" s="11">
        <f>$A45*B34</f>
        <v>2.3055555555555554</v>
      </c>
      <c r="F45" s="11">
        <f>$A45*B35</f>
        <v>-0.28819444444444442</v>
      </c>
      <c r="G45" s="11">
        <f>$A45*B36</f>
        <v>0.46111111111111108</v>
      </c>
      <c r="H45" s="11">
        <f>$A45*B37</f>
        <v>0.57638888888888884</v>
      </c>
    </row>
    <row r="46" spans="1:8" x14ac:dyDescent="0.25">
      <c r="E46" s="20">
        <f>E45+E44</f>
        <v>0</v>
      </c>
      <c r="F46" s="20">
        <f>F45+F44</f>
        <v>-0.24131944444444442</v>
      </c>
      <c r="G46" s="20">
        <f>G45+G44</f>
        <v>4.4736111111111114</v>
      </c>
      <c r="H46" s="20">
        <f>H45+H44</f>
        <v>0.57638888888888884</v>
      </c>
    </row>
    <row r="47" spans="1:8" x14ac:dyDescent="0.25">
      <c r="C47" s="11">
        <f>G46</f>
        <v>4.4736111111111114</v>
      </c>
      <c r="E47" s="11">
        <f>$C$47*D34</f>
        <v>-0.9941358024691358</v>
      </c>
      <c r="F47" s="11">
        <f>$C$47*D35</f>
        <v>0.55920138888888893</v>
      </c>
      <c r="G47" s="11">
        <f>$C$47*D36</f>
        <v>-4.4736111111111114</v>
      </c>
      <c r="H47" s="11">
        <f>$C$47*D37</f>
        <v>0.55920138888888893</v>
      </c>
    </row>
    <row r="48" spans="1:8" x14ac:dyDescent="0.25">
      <c r="E48" s="20">
        <f>E46+E47</f>
        <v>-0.9941358024691358</v>
      </c>
      <c r="F48" s="20">
        <f t="shared" ref="F48:H48" si="1">F46+F47</f>
        <v>0.31788194444444451</v>
      </c>
      <c r="G48" s="20">
        <f t="shared" si="1"/>
        <v>0</v>
      </c>
      <c r="H48" s="20">
        <f t="shared" si="1"/>
        <v>1.1355902777777778</v>
      </c>
    </row>
    <row r="49" spans="1:8" x14ac:dyDescent="0.25">
      <c r="D49" s="11">
        <f>H48</f>
        <v>1.1355902777777778</v>
      </c>
      <c r="E49" s="11">
        <f>$D$49*E34</f>
        <v>0.25235339506172838</v>
      </c>
      <c r="F49" s="11">
        <f>$D$49*E35</f>
        <v>0.42584635416666666</v>
      </c>
      <c r="G49" s="11">
        <f>$D$49*E36</f>
        <v>0.11355902777777778</v>
      </c>
      <c r="H49" s="11">
        <f>$D$49*E37</f>
        <v>-1.1355902777777778</v>
      </c>
    </row>
    <row r="50" spans="1:8" x14ac:dyDescent="0.25">
      <c r="E50" s="20">
        <f>E48+E49</f>
        <v>-0.74178240740740742</v>
      </c>
      <c r="F50" s="20">
        <f t="shared" ref="F50:H50" si="2">F48+F49</f>
        <v>0.74372829861111112</v>
      </c>
      <c r="G50" s="20">
        <f t="shared" si="2"/>
        <v>0.11355902777777778</v>
      </c>
      <c r="H50" s="20">
        <f t="shared" si="2"/>
        <v>0</v>
      </c>
    </row>
    <row r="51" spans="1:8" x14ac:dyDescent="0.25">
      <c r="B51" s="11">
        <f>F50</f>
        <v>0.74372829861111112</v>
      </c>
      <c r="E51" s="11">
        <f>$B$51*C34</f>
        <v>8.2636477623456786E-2</v>
      </c>
      <c r="F51" s="11">
        <f>$B$51*C35</f>
        <v>-0.74372829861111112</v>
      </c>
      <c r="G51" s="11">
        <f>$B$51*C36</f>
        <v>7.4372829861111114E-2</v>
      </c>
      <c r="H51" s="11">
        <f>$B$51*C37</f>
        <v>-0.2788981119791667</v>
      </c>
    </row>
    <row r="52" spans="1:8" x14ac:dyDescent="0.25">
      <c r="E52" s="20">
        <f>E50+E51</f>
        <v>-0.65914592978395059</v>
      </c>
      <c r="F52" s="20">
        <f t="shared" ref="F52:H52" si="3">F50+F51</f>
        <v>0</v>
      </c>
      <c r="G52" s="20">
        <f t="shared" si="3"/>
        <v>0.18793185763888889</v>
      </c>
      <c r="H52" s="20">
        <f t="shared" si="3"/>
        <v>-0.2788981119791667</v>
      </c>
    </row>
    <row r="53" spans="1:8" x14ac:dyDescent="0.25">
      <c r="A53" s="11">
        <f>E52</f>
        <v>-0.65914592978395059</v>
      </c>
      <c r="E53" s="11">
        <f>$A$53*B34</f>
        <v>0.65914592978395059</v>
      </c>
      <c r="F53" s="11">
        <f>$A$53*B35</f>
        <v>-8.2393241222993824E-2</v>
      </c>
      <c r="G53" s="11">
        <f>$A$53*B36</f>
        <v>0.13182918595679013</v>
      </c>
      <c r="H53" s="11">
        <f>$A$53*B37</f>
        <v>0.16478648244598765</v>
      </c>
    </row>
    <row r="54" spans="1:8" x14ac:dyDescent="0.25">
      <c r="E54" s="20">
        <f>E52+E53</f>
        <v>0</v>
      </c>
      <c r="F54" s="20">
        <f t="shared" ref="F54:H54" si="4">F52+F53</f>
        <v>-8.2393241222993824E-2</v>
      </c>
      <c r="G54" s="20">
        <f t="shared" si="4"/>
        <v>0.31976104359567903</v>
      </c>
      <c r="H54" s="20">
        <f t="shared" si="4"/>
        <v>-0.11411162953317905</v>
      </c>
    </row>
    <row r="55" spans="1:8" x14ac:dyDescent="0.25">
      <c r="C55" s="11">
        <f>G54</f>
        <v>0.31976104359567903</v>
      </c>
      <c r="E55" s="11">
        <f>$C$55*D34</f>
        <v>-7.1058009687928664E-2</v>
      </c>
      <c r="F55" s="11">
        <f>$C$55*D35</f>
        <v>3.9970130449459879E-2</v>
      </c>
      <c r="G55" s="11">
        <f>$C$55*D36</f>
        <v>-0.31976104359567903</v>
      </c>
      <c r="H55" s="11">
        <f>$C$55*D37</f>
        <v>3.9970130449459879E-2</v>
      </c>
    </row>
    <row r="56" spans="1:8" x14ac:dyDescent="0.25">
      <c r="E56" s="20">
        <f>E54+E55</f>
        <v>-7.1058009687928664E-2</v>
      </c>
      <c r="F56" s="20">
        <f t="shared" ref="F56:H56" si="5">F54+F55</f>
        <v>-4.2423110773533945E-2</v>
      </c>
      <c r="G56" s="20">
        <f t="shared" si="5"/>
        <v>0</v>
      </c>
      <c r="H56" s="20">
        <f t="shared" si="5"/>
        <v>-7.414149908371917E-2</v>
      </c>
    </row>
    <row r="57" spans="1:8" x14ac:dyDescent="0.25">
      <c r="D57" s="11">
        <f>H56</f>
        <v>-7.414149908371917E-2</v>
      </c>
      <c r="E57" s="11">
        <f>$D$57*E34</f>
        <v>-1.6475888685270924E-2</v>
      </c>
      <c r="F57" s="11">
        <f>$D$57*E35</f>
        <v>-2.7803062156394689E-2</v>
      </c>
      <c r="G57" s="11">
        <f>$D$57*E36</f>
        <v>-7.4141499083719177E-3</v>
      </c>
      <c r="H57" s="11">
        <f>$D$57*E37</f>
        <v>7.414149908371917E-2</v>
      </c>
    </row>
    <row r="58" spans="1:8" x14ac:dyDescent="0.25">
      <c r="E58" s="20">
        <f>SUM(E56:E57)</f>
        <v>-8.7533898373199581E-2</v>
      </c>
      <c r="F58" s="20">
        <f t="shared" ref="F58:H58" si="6">SUM(F56:F57)</f>
        <v>-7.0226172929928637E-2</v>
      </c>
      <c r="G58" s="20">
        <f t="shared" si="6"/>
        <v>-7.4141499083719177E-3</v>
      </c>
      <c r="H58" s="20">
        <f t="shared" si="6"/>
        <v>0</v>
      </c>
    </row>
    <row r="59" spans="1:8" x14ac:dyDescent="0.25">
      <c r="A59" s="11">
        <f>E58</f>
        <v>-8.7533898373199581E-2</v>
      </c>
      <c r="E59" s="11">
        <f>$A$59*B34</f>
        <v>8.7533898373199581E-2</v>
      </c>
      <c r="F59" s="11">
        <f>$A$59*B35</f>
        <v>-1.0941737296649948E-2</v>
      </c>
      <c r="G59" s="11">
        <f>$A$59*B36</f>
        <v>1.7506779674639917E-2</v>
      </c>
      <c r="H59" s="11">
        <f>$A$59*B37</f>
        <v>2.1883474593299895E-2</v>
      </c>
    </row>
    <row r="60" spans="1:8" x14ac:dyDescent="0.25">
      <c r="E60" s="20">
        <f>SUM(E58:E59)</f>
        <v>0</v>
      </c>
      <c r="F60" s="20">
        <f t="shared" ref="F60:H60" si="7">SUM(F58:F59)</f>
        <v>-8.1167910226578585E-2</v>
      </c>
      <c r="G60" s="20">
        <f t="shared" si="7"/>
        <v>1.0092629766267999E-2</v>
      </c>
      <c r="H60" s="20">
        <f t="shared" si="7"/>
        <v>2.1883474593299895E-2</v>
      </c>
    </row>
    <row r="61" spans="1:8" x14ac:dyDescent="0.25">
      <c r="B61" s="11">
        <f>F60</f>
        <v>-8.1167910226578585E-2</v>
      </c>
      <c r="E61" s="11">
        <f>$B$61*C34</f>
        <v>-9.0186566918420644E-3</v>
      </c>
      <c r="F61" s="11">
        <f>$B$61*C35</f>
        <v>8.1167910226578585E-2</v>
      </c>
      <c r="G61" s="11">
        <f>$B$61*C36</f>
        <v>-8.1167910226578582E-3</v>
      </c>
      <c r="H61" s="11">
        <f>$B$61*C37</f>
        <v>3.0437966334966968E-2</v>
      </c>
    </row>
    <row r="62" spans="1:8" x14ac:dyDescent="0.25">
      <c r="E62" s="20">
        <f>SUM(E60:E61)</f>
        <v>-9.0186566918420644E-3</v>
      </c>
      <c r="F62" s="20">
        <f t="shared" ref="F62:H62" si="8">SUM(F60:F61)</f>
        <v>0</v>
      </c>
      <c r="G62" s="20">
        <f t="shared" si="8"/>
        <v>1.9758387436101411E-3</v>
      </c>
      <c r="H62" s="20">
        <f t="shared" si="8"/>
        <v>5.2321440928266863E-2</v>
      </c>
    </row>
    <row r="63" spans="1:8" x14ac:dyDescent="0.25">
      <c r="D63" s="11">
        <f>H62</f>
        <v>5.2321440928266863E-2</v>
      </c>
      <c r="E63" s="11">
        <f>$D$63*E34</f>
        <v>1.1626986872948192E-2</v>
      </c>
      <c r="F63" s="11">
        <f>$D$63*E35</f>
        <v>1.9620540348100075E-2</v>
      </c>
      <c r="G63" s="11">
        <f>$D$63*E36</f>
        <v>5.2321440928266866E-3</v>
      </c>
      <c r="H63" s="11">
        <f>$D$63*E37</f>
        <v>-5.2321440928266863E-2</v>
      </c>
    </row>
    <row r="64" spans="1:8" x14ac:dyDescent="0.25">
      <c r="E64" s="20">
        <f>SUM(E62:E63)</f>
        <v>2.6083301811061273E-3</v>
      </c>
      <c r="F64" s="20">
        <f t="shared" ref="F64:H64" si="9">SUM(F62:F63)</f>
        <v>1.9620540348100075E-2</v>
      </c>
      <c r="G64" s="20">
        <f t="shared" si="9"/>
        <v>7.2079828364368277E-3</v>
      </c>
      <c r="H64" s="20">
        <f t="shared" si="9"/>
        <v>0</v>
      </c>
    </row>
    <row r="65" spans="1:9" x14ac:dyDescent="0.25">
      <c r="B65" s="11">
        <f>F64</f>
        <v>1.9620540348100075E-2</v>
      </c>
      <c r="E65" s="11">
        <f>$B$65*C34</f>
        <v>2.180060038677786E-3</v>
      </c>
      <c r="F65" s="11">
        <f>$B$65*C35</f>
        <v>-1.9620540348100075E-2</v>
      </c>
      <c r="G65" s="11">
        <f>$B$65*C36</f>
        <v>1.9620540348100077E-3</v>
      </c>
      <c r="H65" s="11">
        <f>$B$65*C37</f>
        <v>-7.3577026305375283E-3</v>
      </c>
    </row>
    <row r="66" spans="1:9" x14ac:dyDescent="0.25">
      <c r="E66" s="20">
        <f>SUM(E64:E65)</f>
        <v>4.7883902197839133E-3</v>
      </c>
      <c r="F66" s="20">
        <f t="shared" ref="F66:H66" si="10">SUM(F64:F65)</f>
        <v>0</v>
      </c>
      <c r="G66" s="20">
        <f t="shared" si="10"/>
        <v>9.1700368712468346E-3</v>
      </c>
      <c r="H66" s="20">
        <f t="shared" si="10"/>
        <v>-7.3577026305375283E-3</v>
      </c>
    </row>
    <row r="67" spans="1:9" x14ac:dyDescent="0.25">
      <c r="C67" s="11">
        <f>G66</f>
        <v>9.1700368712468346E-3</v>
      </c>
      <c r="E67" s="11">
        <f>$C$67*D34</f>
        <v>-2.0377859713881855E-3</v>
      </c>
      <c r="F67" s="11">
        <f>$C$67*D35</f>
        <v>1.1462546089058543E-3</v>
      </c>
      <c r="G67" s="11">
        <f>$C$67*D36</f>
        <v>-9.1700368712468346E-3</v>
      </c>
      <c r="H67" s="11">
        <f>$C$67*D37</f>
        <v>1.1462546089058543E-3</v>
      </c>
    </row>
    <row r="68" spans="1:9" x14ac:dyDescent="0.25">
      <c r="E68" s="20">
        <f>SUM(E66:E67)</f>
        <v>2.7506042483957278E-3</v>
      </c>
      <c r="F68" s="20">
        <f t="shared" ref="F68:H68" si="11">SUM(F66:F67)</f>
        <v>1.1462546089058543E-3</v>
      </c>
      <c r="G68" s="20">
        <f t="shared" si="11"/>
        <v>0</v>
      </c>
      <c r="H68" s="20">
        <f t="shared" si="11"/>
        <v>-6.2114480216316735E-3</v>
      </c>
    </row>
    <row r="69" spans="1:9" x14ac:dyDescent="0.25">
      <c r="D69" s="11">
        <f>H68</f>
        <v>-6.2114480216316735E-3</v>
      </c>
      <c r="E69" s="11">
        <f>$D$69*E$34</f>
        <v>-1.3803217825848163E-3</v>
      </c>
      <c r="F69" s="11">
        <f>$D$69*E35</f>
        <v>-2.3292930081118776E-3</v>
      </c>
      <c r="G69" s="11">
        <f>$D$69*E36</f>
        <v>-6.2114480216316739E-4</v>
      </c>
      <c r="H69" s="11">
        <f>$D$69*E37</f>
        <v>6.2114480216316735E-3</v>
      </c>
    </row>
    <row r="70" spans="1:9" x14ac:dyDescent="0.25">
      <c r="E70" s="20">
        <f>SUM(E68:E69)</f>
        <v>1.3702824658109116E-3</v>
      </c>
      <c r="F70" s="20">
        <f t="shared" ref="F70:H70" si="12">SUM(F68:F69)</f>
        <v>-1.1830383992060232E-3</v>
      </c>
      <c r="G70" s="20">
        <f t="shared" si="12"/>
        <v>-6.2114480216316739E-4</v>
      </c>
      <c r="H70" s="20">
        <f t="shared" si="12"/>
        <v>0</v>
      </c>
    </row>
    <row r="71" spans="1:9" x14ac:dyDescent="0.25">
      <c r="A71" s="11">
        <f>E70</f>
        <v>1.3702824658109116E-3</v>
      </c>
      <c r="E71" s="11">
        <f>$A$71*B34</f>
        <v>-1.3702824658109116E-3</v>
      </c>
      <c r="F71" s="11">
        <f>$A$71*B35</f>
        <v>1.7128530822636394E-4</v>
      </c>
      <c r="G71" s="11">
        <f>$A$71*B36</f>
        <v>-2.7405649316218232E-4</v>
      </c>
      <c r="H71" s="11">
        <f>$A$71*B37</f>
        <v>-3.4257061645272789E-4</v>
      </c>
    </row>
    <row r="72" spans="1:9" x14ac:dyDescent="0.25">
      <c r="E72" s="20">
        <f>SUM(E70:E71)</f>
        <v>0</v>
      </c>
      <c r="F72" s="20">
        <f t="shared" ref="F72:H72" si="13">SUM(F70:F71)</f>
        <v>-1.0117530909796594E-3</v>
      </c>
      <c r="G72" s="20">
        <f t="shared" si="13"/>
        <v>-8.9520129532534966E-4</v>
      </c>
      <c r="H72" s="20">
        <f t="shared" si="13"/>
        <v>-3.4257061645272789E-4</v>
      </c>
    </row>
    <row r="73" spans="1:9" x14ac:dyDescent="0.25">
      <c r="B73" s="11">
        <f>F72</f>
        <v>-1.0117530909796594E-3</v>
      </c>
      <c r="E73" s="11">
        <f>$B$73*C34</f>
        <v>-1.1241701010885103E-4</v>
      </c>
      <c r="F73" s="11">
        <f>$B$73*C35</f>
        <v>1.0117530909796594E-3</v>
      </c>
      <c r="G73" s="11">
        <f>$B$73*C36</f>
        <v>-1.0117530909796594E-4</v>
      </c>
      <c r="H73" s="11">
        <f>$BC$73*C37</f>
        <v>0</v>
      </c>
    </row>
    <row r="74" spans="1:9" x14ac:dyDescent="0.25">
      <c r="E74" s="20">
        <f>SUM(E72:E73)</f>
        <v>-1.1241701010885103E-4</v>
      </c>
      <c r="F74" s="20">
        <f t="shared" ref="F74:H74" si="14">SUM(F72:F73)</f>
        <v>0</v>
      </c>
      <c r="G74" s="20">
        <f t="shared" si="14"/>
        <v>-9.9637660442331564E-4</v>
      </c>
      <c r="H74" s="20">
        <f t="shared" si="14"/>
        <v>-3.4257061645272789E-4</v>
      </c>
    </row>
    <row r="75" spans="1:9" x14ac:dyDescent="0.25">
      <c r="C75" s="11">
        <f>G74</f>
        <v>-9.9637660442331564E-4</v>
      </c>
      <c r="E75" s="11">
        <f>$C$75*D34</f>
        <v>2.2141702320518125E-4</v>
      </c>
      <c r="F75" s="11">
        <f>$C$75*D35</f>
        <v>-1.2454707555291446E-4</v>
      </c>
      <c r="G75" s="11">
        <f>$C$75*D36</f>
        <v>9.9637660442331564E-4</v>
      </c>
      <c r="H75" s="11">
        <f>$C$75*D37</f>
        <v>-1.2454707555291446E-4</v>
      </c>
    </row>
    <row r="76" spans="1:9" x14ac:dyDescent="0.25">
      <c r="E76" s="20">
        <f>SUM(E74:E75)</f>
        <v>1.0900001309633022E-4</v>
      </c>
      <c r="F76" s="20">
        <f t="shared" ref="F76:H76" si="15">SUM(F74:F75)</f>
        <v>-1.2454707555291446E-4</v>
      </c>
      <c r="G76" s="20">
        <f t="shared" si="15"/>
        <v>0</v>
      </c>
      <c r="H76" s="20">
        <f t="shared" si="15"/>
        <v>-4.6711769200564232E-4</v>
      </c>
      <c r="I76" t="s">
        <v>48</v>
      </c>
    </row>
    <row r="77" spans="1:9" x14ac:dyDescent="0.25">
      <c r="A77">
        <f>SUM(A42:A76)</f>
        <v>-3.0508651012468948</v>
      </c>
      <c r="B77">
        <f>SUM(B42:B76)</f>
        <v>0.68116917564165302</v>
      </c>
      <c r="C77">
        <f>SUM(C42:C76)</f>
        <v>4.8015458149736139</v>
      </c>
      <c r="D77">
        <f>SUM(D42:D76)</f>
        <v>-3.7674412283993064</v>
      </c>
    </row>
    <row r="80" spans="1:9" ht="18" x14ac:dyDescent="0.35">
      <c r="B80" s="2" t="s">
        <v>49</v>
      </c>
      <c r="C80" s="2" t="s">
        <v>31</v>
      </c>
      <c r="D80" s="2" t="s">
        <v>50</v>
      </c>
      <c r="E80" s="2" t="s">
        <v>18</v>
      </c>
      <c r="F80" s="2" t="s">
        <v>53</v>
      </c>
    </row>
    <row r="81" spans="2:7" ht="18" x14ac:dyDescent="0.35">
      <c r="B81" s="2" t="s">
        <v>51</v>
      </c>
      <c r="C81" s="2" t="s">
        <v>52</v>
      </c>
      <c r="D81" s="2" t="s">
        <v>8</v>
      </c>
      <c r="E81" s="2" t="s">
        <v>18</v>
      </c>
      <c r="F81" s="2" t="s">
        <v>54</v>
      </c>
    </row>
    <row r="82" spans="2:7" ht="18" x14ac:dyDescent="0.35">
      <c r="B82" s="9">
        <v>0</v>
      </c>
      <c r="C82" s="2" t="s">
        <v>7</v>
      </c>
      <c r="D82" s="2" t="s">
        <v>57</v>
      </c>
      <c r="E82" s="2" t="s">
        <v>9</v>
      </c>
      <c r="F82" s="2" t="s">
        <v>55</v>
      </c>
    </row>
    <row r="83" spans="2:7" ht="18" x14ac:dyDescent="0.35">
      <c r="B83" s="2" t="s">
        <v>58</v>
      </c>
      <c r="C83" s="2" t="s">
        <v>59</v>
      </c>
      <c r="D83" s="2" t="s">
        <v>60</v>
      </c>
      <c r="E83" s="2" t="s">
        <v>61</v>
      </c>
      <c r="F83" s="2" t="s">
        <v>56</v>
      </c>
    </row>
    <row r="86" spans="2:7" x14ac:dyDescent="0.25">
      <c r="B86" t="s">
        <v>47</v>
      </c>
    </row>
    <row r="88" spans="2:7" x14ac:dyDescent="0.25">
      <c r="B88">
        <v>8</v>
      </c>
      <c r="C88">
        <v>1</v>
      </c>
      <c r="D88">
        <v>3</v>
      </c>
      <c r="E88">
        <v>-1</v>
      </c>
      <c r="F88" s="19">
        <v>-2</v>
      </c>
    </row>
    <row r="89" spans="2:7" x14ac:dyDescent="0.25">
      <c r="B89">
        <v>4</v>
      </c>
      <c r="C89">
        <v>10</v>
      </c>
      <c r="D89">
        <v>2</v>
      </c>
      <c r="E89">
        <v>-1</v>
      </c>
      <c r="F89">
        <v>17</v>
      </c>
    </row>
    <row r="90" spans="2:7" x14ac:dyDescent="0.25">
      <c r="B90">
        <v>0</v>
      </c>
      <c r="C90">
        <v>-1</v>
      </c>
      <c r="D90">
        <v>8</v>
      </c>
      <c r="E90">
        <v>-2</v>
      </c>
      <c r="F90">
        <v>-24</v>
      </c>
    </row>
    <row r="91" spans="2:7" x14ac:dyDescent="0.25">
      <c r="B91">
        <v>1</v>
      </c>
      <c r="C91">
        <v>-2</v>
      </c>
      <c r="D91">
        <v>3</v>
      </c>
      <c r="E91">
        <v>6</v>
      </c>
      <c r="F91">
        <v>9</v>
      </c>
    </row>
    <row r="95" spans="2:7" x14ac:dyDescent="0.25">
      <c r="B95" s="12">
        <v>-1</v>
      </c>
      <c r="C95" s="12">
        <f>-1/8</f>
        <v>-0.125</v>
      </c>
      <c r="D95" s="12">
        <f>-3/8</f>
        <v>-0.375</v>
      </c>
      <c r="E95" s="12">
        <v>0.125</v>
      </c>
      <c r="F95" s="12">
        <v>-0.25</v>
      </c>
      <c r="G95" s="7" t="s">
        <v>62</v>
      </c>
    </row>
    <row r="96" spans="2:7" x14ac:dyDescent="0.25">
      <c r="B96" s="12">
        <f>B89/-$C$89</f>
        <v>-0.4</v>
      </c>
      <c r="C96" s="12">
        <f t="shared" ref="C96:F96" si="16">C89/-$C$89</f>
        <v>-1</v>
      </c>
      <c r="D96" s="12">
        <f t="shared" si="16"/>
        <v>-0.2</v>
      </c>
      <c r="E96" s="12">
        <f t="shared" si="16"/>
        <v>0.1</v>
      </c>
      <c r="F96" s="12">
        <f>F89/$C$89</f>
        <v>1.7</v>
      </c>
      <c r="G96" s="7" t="s">
        <v>63</v>
      </c>
    </row>
    <row r="97" spans="1:8" x14ac:dyDescent="0.25">
      <c r="B97" s="12">
        <f>B90/-$D$90</f>
        <v>0</v>
      </c>
      <c r="C97" s="12">
        <f t="shared" ref="C97:F97" si="17">C90/-$D$90</f>
        <v>0.125</v>
      </c>
      <c r="D97" s="12">
        <f t="shared" si="17"/>
        <v>-1</v>
      </c>
      <c r="E97" s="12">
        <f t="shared" si="17"/>
        <v>0.25</v>
      </c>
      <c r="F97" s="12">
        <f>F90/$D$90</f>
        <v>-3</v>
      </c>
      <c r="G97" s="7" t="s">
        <v>64</v>
      </c>
    </row>
    <row r="98" spans="1:8" x14ac:dyDescent="0.25">
      <c r="B98" s="12">
        <f>B91/-$E$91</f>
        <v>-0.16666666666666666</v>
      </c>
      <c r="C98" s="12">
        <f t="shared" ref="C98:F98" si="18">C91/-$E$91</f>
        <v>0.33333333333333331</v>
      </c>
      <c r="D98" s="12">
        <f t="shared" si="18"/>
        <v>-0.5</v>
      </c>
      <c r="E98" s="12">
        <f t="shared" si="18"/>
        <v>-1</v>
      </c>
      <c r="F98" s="12">
        <f>F91/$E$91</f>
        <v>1.5</v>
      </c>
      <c r="G98" s="7" t="s">
        <v>65</v>
      </c>
    </row>
    <row r="99" spans="1:8" x14ac:dyDescent="0.25">
      <c r="B99" s="12"/>
      <c r="C99" s="12"/>
      <c r="D99" s="12"/>
      <c r="E99" s="12"/>
      <c r="F99" s="12"/>
    </row>
    <row r="101" spans="1:8" x14ac:dyDescent="0.25">
      <c r="B101" s="12">
        <f>B95</f>
        <v>-1</v>
      </c>
      <c r="C101" s="12">
        <f>B96</f>
        <v>-0.4</v>
      </c>
      <c r="D101" s="12">
        <f>B97</f>
        <v>0</v>
      </c>
      <c r="E101" s="12">
        <f>B98</f>
        <v>-0.16666666666666666</v>
      </c>
      <c r="F101" s="7" t="s">
        <v>66</v>
      </c>
    </row>
    <row r="102" spans="1:8" x14ac:dyDescent="0.25">
      <c r="B102" s="12">
        <f>C95</f>
        <v>-0.125</v>
      </c>
      <c r="C102" s="12">
        <f>C96</f>
        <v>-1</v>
      </c>
      <c r="D102" s="12">
        <f>C97</f>
        <v>0.125</v>
      </c>
      <c r="E102" s="12">
        <f>C98</f>
        <v>0.33333333333333331</v>
      </c>
      <c r="F102" s="7" t="s">
        <v>67</v>
      </c>
    </row>
    <row r="103" spans="1:8" x14ac:dyDescent="0.25">
      <c r="B103" s="12">
        <f>D95</f>
        <v>-0.375</v>
      </c>
      <c r="C103" s="12">
        <f>D96</f>
        <v>-0.2</v>
      </c>
      <c r="D103" s="12">
        <f>D97</f>
        <v>-1</v>
      </c>
      <c r="E103" s="12">
        <f>D98</f>
        <v>-0.5</v>
      </c>
      <c r="F103" s="7" t="s">
        <v>68</v>
      </c>
    </row>
    <row r="104" spans="1:8" x14ac:dyDescent="0.25">
      <c r="B104" s="12">
        <f>E95</f>
        <v>0.125</v>
      </c>
      <c r="C104" s="12">
        <f>E96</f>
        <v>0.1</v>
      </c>
      <c r="D104" s="12">
        <f>E97</f>
        <v>0.25</v>
      </c>
      <c r="E104" s="12">
        <f>E98</f>
        <v>-1</v>
      </c>
      <c r="F104" s="7" t="s">
        <v>69</v>
      </c>
    </row>
    <row r="106" spans="1:8" x14ac:dyDescent="0.25">
      <c r="A106" s="9" t="s">
        <v>43</v>
      </c>
      <c r="B106" s="10" t="s">
        <v>44</v>
      </c>
      <c r="C106" s="10" t="s">
        <v>45</v>
      </c>
      <c r="D106" s="10" t="s">
        <v>46</v>
      </c>
      <c r="E106" s="10" t="s">
        <v>23</v>
      </c>
      <c r="F106" s="10" t="s">
        <v>24</v>
      </c>
      <c r="G106" s="10" t="s">
        <v>25</v>
      </c>
      <c r="H106" s="10" t="s">
        <v>26</v>
      </c>
    </row>
    <row r="107" spans="1:8" x14ac:dyDescent="0.25">
      <c r="A107" s="13">
        <v>0</v>
      </c>
      <c r="B107" s="13">
        <v>0</v>
      </c>
      <c r="C107" s="13">
        <v>0</v>
      </c>
      <c r="D107" s="13">
        <v>0</v>
      </c>
      <c r="E107" s="11">
        <f>F95</f>
        <v>-0.25</v>
      </c>
      <c r="F107" s="11">
        <f>F96</f>
        <v>1.7</v>
      </c>
      <c r="G107" s="11">
        <f>F97</f>
        <v>-3</v>
      </c>
      <c r="H107" s="11">
        <f>F98</f>
        <v>1.5</v>
      </c>
    </row>
    <row r="108" spans="1:8" x14ac:dyDescent="0.25">
      <c r="C108" s="11">
        <f>G107</f>
        <v>-3</v>
      </c>
      <c r="E108" s="12">
        <f>$C$108*B103</f>
        <v>1.125</v>
      </c>
      <c r="F108" s="12">
        <f t="shared" ref="F108:H108" si="19">$C$108*C103</f>
        <v>0.60000000000000009</v>
      </c>
      <c r="G108" s="12">
        <f t="shared" si="19"/>
        <v>3</v>
      </c>
      <c r="H108" s="12">
        <f t="shared" si="19"/>
        <v>1.5</v>
      </c>
    </row>
    <row r="109" spans="1:8" x14ac:dyDescent="0.25">
      <c r="E109" s="20">
        <f>SUM(E107:E108)</f>
        <v>0.875</v>
      </c>
      <c r="F109" s="20">
        <f t="shared" ref="F109:H109" si="20">SUM(F107:F108)</f>
        <v>2.2999999999999998</v>
      </c>
      <c r="G109" s="20">
        <f t="shared" si="20"/>
        <v>0</v>
      </c>
      <c r="H109" s="20">
        <f t="shared" si="20"/>
        <v>3</v>
      </c>
    </row>
    <row r="110" spans="1:8" x14ac:dyDescent="0.25">
      <c r="C110" s="11"/>
      <c r="D110" s="11">
        <f>H109</f>
        <v>3</v>
      </c>
      <c r="E110" s="12">
        <f>$D$110*B104</f>
        <v>0.375</v>
      </c>
      <c r="F110" s="12">
        <f t="shared" ref="F110:H110" si="21">$D$110*C104</f>
        <v>0.30000000000000004</v>
      </c>
      <c r="G110" s="12">
        <f t="shared" si="21"/>
        <v>0.75</v>
      </c>
      <c r="H110" s="12">
        <f t="shared" si="21"/>
        <v>-3</v>
      </c>
    </row>
    <row r="111" spans="1:8" x14ac:dyDescent="0.25">
      <c r="E111" s="20">
        <f>SUM(E109:E110)</f>
        <v>1.25</v>
      </c>
      <c r="F111" s="20">
        <f t="shared" ref="F111:H111" si="22">SUM(F109:F110)</f>
        <v>2.5999999999999996</v>
      </c>
      <c r="G111" s="20">
        <f t="shared" si="22"/>
        <v>0.75</v>
      </c>
      <c r="H111" s="20">
        <f t="shared" si="22"/>
        <v>0</v>
      </c>
    </row>
    <row r="112" spans="1:8" x14ac:dyDescent="0.25">
      <c r="A112" s="11"/>
      <c r="B112" s="11">
        <f>F111</f>
        <v>2.5999999999999996</v>
      </c>
      <c r="E112" s="12">
        <f>$B$112*B102</f>
        <v>-0.32499999999999996</v>
      </c>
      <c r="F112" s="12">
        <f t="shared" ref="F112:H112" si="23">$B$112*C102</f>
        <v>-2.5999999999999996</v>
      </c>
      <c r="G112" s="12">
        <f t="shared" si="23"/>
        <v>0.32499999999999996</v>
      </c>
      <c r="H112" s="12">
        <f t="shared" si="23"/>
        <v>0.86666666666666647</v>
      </c>
    </row>
    <row r="113" spans="1:8" x14ac:dyDescent="0.25">
      <c r="E113" s="20">
        <f>SUM(E111:E112)</f>
        <v>0.92500000000000004</v>
      </c>
      <c r="F113" s="20">
        <f t="shared" ref="F113:H113" si="24">SUM(F111:F112)</f>
        <v>0</v>
      </c>
      <c r="G113" s="20">
        <f t="shared" si="24"/>
        <v>1.075</v>
      </c>
      <c r="H113" s="20">
        <f t="shared" si="24"/>
        <v>0.86666666666666647</v>
      </c>
    </row>
    <row r="114" spans="1:8" x14ac:dyDescent="0.25">
      <c r="C114" s="11">
        <f>G113</f>
        <v>1.075</v>
      </c>
      <c r="E114" s="12">
        <f>$C$114*B103</f>
        <v>-0.40312499999999996</v>
      </c>
      <c r="F114" s="12">
        <f t="shared" ref="F114:H114" si="25">$C$114*C103</f>
        <v>-0.215</v>
      </c>
      <c r="G114" s="12">
        <f t="shared" si="25"/>
        <v>-1.075</v>
      </c>
      <c r="H114" s="12">
        <f t="shared" si="25"/>
        <v>-0.53749999999999998</v>
      </c>
    </row>
    <row r="115" spans="1:8" x14ac:dyDescent="0.25">
      <c r="E115" s="20">
        <f>SUM(E113:E114)</f>
        <v>0.52187500000000009</v>
      </c>
      <c r="F115" s="20">
        <f t="shared" ref="F115:H115" si="26">SUM(F113:F114)</f>
        <v>-0.215</v>
      </c>
      <c r="G115" s="20">
        <f t="shared" si="26"/>
        <v>0</v>
      </c>
      <c r="H115" s="20">
        <f t="shared" si="26"/>
        <v>0.3291666666666665</v>
      </c>
    </row>
    <row r="116" spans="1:8" x14ac:dyDescent="0.25">
      <c r="A116" s="11">
        <f>E115</f>
        <v>0.52187500000000009</v>
      </c>
      <c r="E116" s="11">
        <f>$A$116*B101</f>
        <v>-0.52187500000000009</v>
      </c>
      <c r="F116" s="11">
        <f t="shared" ref="F116:H116" si="27">$A$116*C101</f>
        <v>-0.20875000000000005</v>
      </c>
      <c r="G116" s="11">
        <f t="shared" si="27"/>
        <v>0</v>
      </c>
      <c r="H116" s="11">
        <f t="shared" si="27"/>
        <v>-8.6979166666666677E-2</v>
      </c>
    </row>
    <row r="117" spans="1:8" x14ac:dyDescent="0.25">
      <c r="A117" s="11"/>
      <c r="E117" s="20">
        <f>SUM(E115:E116)</f>
        <v>0</v>
      </c>
      <c r="F117" s="20">
        <f t="shared" ref="F117:H117" si="28">SUM(F115:F116)</f>
        <v>-0.42375000000000007</v>
      </c>
      <c r="G117" s="20">
        <f t="shared" si="28"/>
        <v>0</v>
      </c>
      <c r="H117" s="20">
        <f t="shared" si="28"/>
        <v>0.24218749999999983</v>
      </c>
    </row>
    <row r="118" spans="1:8" x14ac:dyDescent="0.25">
      <c r="B118" s="11">
        <f>F117</f>
        <v>-0.42375000000000007</v>
      </c>
      <c r="E118" s="11">
        <f>$B$118*B102</f>
        <v>5.2968750000000009E-2</v>
      </c>
      <c r="F118" s="11">
        <f t="shared" ref="F118:H118" si="29">$B$118*C102</f>
        <v>0.42375000000000007</v>
      </c>
      <c r="G118" s="11">
        <f t="shared" si="29"/>
        <v>-5.2968750000000009E-2</v>
      </c>
      <c r="H118" s="11">
        <f t="shared" si="29"/>
        <v>-0.14125000000000001</v>
      </c>
    </row>
    <row r="119" spans="1:8" x14ac:dyDescent="0.25">
      <c r="E119" s="20">
        <f>SUM(E117:E118)</f>
        <v>5.2968750000000009E-2</v>
      </c>
      <c r="F119" s="20">
        <f t="shared" ref="F119:H119" si="30">SUM(F117:F118)</f>
        <v>0</v>
      </c>
      <c r="G119" s="20">
        <f t="shared" si="30"/>
        <v>-5.2968750000000009E-2</v>
      </c>
      <c r="H119" s="20">
        <f t="shared" si="30"/>
        <v>0.10093749999999982</v>
      </c>
    </row>
    <row r="120" spans="1:8" x14ac:dyDescent="0.25">
      <c r="D120" s="11">
        <f>H119</f>
        <v>0.10093749999999982</v>
      </c>
      <c r="E120" s="11">
        <f>$D$120*B104</f>
        <v>1.2617187499999977E-2</v>
      </c>
      <c r="F120" s="11">
        <f t="shared" ref="F120:H120" si="31">$D$120*C104</f>
        <v>1.0093749999999983E-2</v>
      </c>
      <c r="G120" s="11">
        <f t="shared" si="31"/>
        <v>2.5234374999999955E-2</v>
      </c>
      <c r="H120" s="11">
        <f t="shared" si="31"/>
        <v>-0.10093749999999982</v>
      </c>
    </row>
    <row r="121" spans="1:8" x14ac:dyDescent="0.25">
      <c r="E121" s="20">
        <f>SUM(E119:E120)</f>
        <v>6.5585937499999983E-2</v>
      </c>
      <c r="F121" s="20">
        <f t="shared" ref="F121:G121" si="32">SUM(F119:F120)</f>
        <v>1.0093749999999983E-2</v>
      </c>
      <c r="G121" s="20">
        <f t="shared" si="32"/>
        <v>-2.7734375000000054E-2</v>
      </c>
      <c r="H121" s="20">
        <f>SUM(H119:H120)</f>
        <v>0</v>
      </c>
    </row>
    <row r="122" spans="1:8" x14ac:dyDescent="0.25">
      <c r="A122" s="11">
        <f>E121</f>
        <v>6.5585937499999983E-2</v>
      </c>
      <c r="E122" s="12">
        <f>$A$122*B101</f>
        <v>-6.5585937499999983E-2</v>
      </c>
      <c r="F122" s="12">
        <f t="shared" ref="F122:H122" si="33">$A$122*C101</f>
        <v>-2.6234374999999994E-2</v>
      </c>
      <c r="G122" s="12">
        <f t="shared" si="33"/>
        <v>0</v>
      </c>
      <c r="H122" s="12">
        <f t="shared" si="33"/>
        <v>-1.093098958333333E-2</v>
      </c>
    </row>
    <row r="123" spans="1:8" x14ac:dyDescent="0.25">
      <c r="E123" s="20">
        <f>SUM(E121:E122)</f>
        <v>0</v>
      </c>
      <c r="F123" s="20">
        <f t="shared" ref="F123:H123" si="34">SUM(F121:F122)</f>
        <v>-1.6140625000000013E-2</v>
      </c>
      <c r="G123" s="20">
        <f t="shared" si="34"/>
        <v>-2.7734375000000054E-2</v>
      </c>
      <c r="H123" s="20">
        <f t="shared" si="34"/>
        <v>-1.093098958333333E-2</v>
      </c>
    </row>
    <row r="124" spans="1:8" x14ac:dyDescent="0.25">
      <c r="C124" s="11">
        <f>G123</f>
        <v>-2.7734375000000054E-2</v>
      </c>
      <c r="E124" s="11">
        <f>$C$124*B103</f>
        <v>1.0400390625000019E-2</v>
      </c>
      <c r="F124" s="11">
        <f t="shared" ref="F124:H124" si="35">$C$124*C103</f>
        <v>5.546875000000011E-3</v>
      </c>
      <c r="G124" s="11">
        <f t="shared" si="35"/>
        <v>2.7734375000000054E-2</v>
      </c>
      <c r="H124" s="11">
        <f t="shared" si="35"/>
        <v>1.3867187500000027E-2</v>
      </c>
    </row>
    <row r="125" spans="1:8" x14ac:dyDescent="0.25">
      <c r="E125" s="20">
        <f>SUM(E123:E124)</f>
        <v>1.0400390625000019E-2</v>
      </c>
      <c r="F125" s="20">
        <f t="shared" ref="F125:H125" si="36">SUM(F123:F124)</f>
        <v>-1.0593750000000002E-2</v>
      </c>
      <c r="G125" s="20">
        <f t="shared" si="36"/>
        <v>0</v>
      </c>
      <c r="H125" s="20">
        <f t="shared" si="36"/>
        <v>2.9361979166666972E-3</v>
      </c>
    </row>
    <row r="126" spans="1:8" x14ac:dyDescent="0.25">
      <c r="B126" s="11">
        <f>F125</f>
        <v>-1.0593750000000002E-2</v>
      </c>
      <c r="E126" s="12">
        <f>$B$126*B102</f>
        <v>1.3242187500000003E-3</v>
      </c>
      <c r="F126" s="12">
        <f t="shared" ref="F126:H126" si="37">$B$126*C102</f>
        <v>1.0593750000000002E-2</v>
      </c>
      <c r="G126" s="12">
        <f t="shared" si="37"/>
        <v>-1.3242187500000003E-3</v>
      </c>
      <c r="H126" s="12">
        <f t="shared" si="37"/>
        <v>-3.5312500000000005E-3</v>
      </c>
    </row>
    <row r="127" spans="1:8" x14ac:dyDescent="0.25">
      <c r="E127" s="20">
        <f>SUM(E125:E126)</f>
        <v>1.1724609375000019E-2</v>
      </c>
      <c r="F127" s="20">
        <f t="shared" ref="F127:H127" si="38">SUM(F125:F126)</f>
        <v>0</v>
      </c>
      <c r="G127" s="20">
        <f t="shared" si="38"/>
        <v>-1.3242187500000003E-3</v>
      </c>
      <c r="H127" s="20">
        <f t="shared" si="38"/>
        <v>-5.9505208333330336E-4</v>
      </c>
    </row>
    <row r="128" spans="1:8" x14ac:dyDescent="0.25">
      <c r="A128" s="11">
        <f>E127</f>
        <v>1.1724609375000019E-2</v>
      </c>
      <c r="E128" s="11">
        <f>$A$128*B101</f>
        <v>-1.1724609375000019E-2</v>
      </c>
      <c r="F128" s="11">
        <f t="shared" ref="F128:H128" si="39">$A$128*C101</f>
        <v>-4.6898437500000082E-3</v>
      </c>
      <c r="G128" s="11">
        <f t="shared" si="39"/>
        <v>0</v>
      </c>
      <c r="H128" s="11">
        <f t="shared" si="39"/>
        <v>-1.9541015625000029E-3</v>
      </c>
    </row>
    <row r="129" spans="1:8" x14ac:dyDescent="0.25">
      <c r="E129" s="20">
        <f>SUM(E127:E128)</f>
        <v>0</v>
      </c>
      <c r="F129" s="20">
        <f t="shared" ref="F129:H129" si="40">SUM(F127:F128)</f>
        <v>-4.6898437500000082E-3</v>
      </c>
      <c r="G129" s="20">
        <f t="shared" si="40"/>
        <v>-1.3242187500000003E-3</v>
      </c>
      <c r="H129" s="20">
        <f t="shared" si="40"/>
        <v>-2.5491536458333063E-3</v>
      </c>
    </row>
    <row r="130" spans="1:8" x14ac:dyDescent="0.25">
      <c r="B130" s="11">
        <f>F129</f>
        <v>-4.6898437500000082E-3</v>
      </c>
      <c r="E130" s="12">
        <f>$B$130*B102</f>
        <v>5.8623046875000103E-4</v>
      </c>
      <c r="F130" s="12">
        <f t="shared" ref="F130:G130" si="41">$B$130*C102</f>
        <v>4.6898437500000082E-3</v>
      </c>
      <c r="G130" s="12">
        <f t="shared" si="41"/>
        <v>-5.8623046875000103E-4</v>
      </c>
      <c r="H130" s="12">
        <f>$B$130*E102</f>
        <v>-1.5632812500000026E-3</v>
      </c>
    </row>
    <row r="131" spans="1:8" x14ac:dyDescent="0.25">
      <c r="E131" s="20">
        <f>SUM(E129:E130)</f>
        <v>5.8623046875000103E-4</v>
      </c>
      <c r="F131" s="20">
        <f t="shared" ref="F131:H131" si="42">SUM(F129:F130)</f>
        <v>0</v>
      </c>
      <c r="G131" s="20">
        <f t="shared" si="42"/>
        <v>-1.9104492187500014E-3</v>
      </c>
      <c r="H131" s="20">
        <f t="shared" si="42"/>
        <v>-4.1124348958333085E-3</v>
      </c>
    </row>
    <row r="132" spans="1:8" x14ac:dyDescent="0.25">
      <c r="D132" s="11">
        <f>H131</f>
        <v>-4.1124348958333085E-3</v>
      </c>
      <c r="E132" s="12">
        <f>$D$132*B104</f>
        <v>-5.1405436197916356E-4</v>
      </c>
      <c r="F132" s="12">
        <f t="shared" ref="F132:H132" si="43">$D$132*C104</f>
        <v>-4.1124348958333085E-4</v>
      </c>
      <c r="G132" s="12">
        <f t="shared" si="43"/>
        <v>-1.0281087239583271E-3</v>
      </c>
      <c r="H132" s="12">
        <f t="shared" si="43"/>
        <v>4.1124348958333085E-3</v>
      </c>
    </row>
    <row r="133" spans="1:8" x14ac:dyDescent="0.25">
      <c r="E133" s="20">
        <f>SUM(E131:E132)</f>
        <v>7.2176106770837473E-5</v>
      </c>
      <c r="F133" s="20">
        <f t="shared" ref="F133:H133" si="44">SUM(F131:F132)</f>
        <v>-4.1124348958333085E-4</v>
      </c>
      <c r="G133" s="20">
        <f t="shared" si="44"/>
        <v>-2.9385579427083286E-3</v>
      </c>
      <c r="H133" s="20">
        <f t="shared" si="44"/>
        <v>0</v>
      </c>
    </row>
    <row r="134" spans="1:8" x14ac:dyDescent="0.25">
      <c r="C134" s="11">
        <f>G133</f>
        <v>-2.9385579427083286E-3</v>
      </c>
      <c r="E134" s="12">
        <f>$C$134*B103</f>
        <v>1.1019592285156231E-3</v>
      </c>
      <c r="F134" s="12">
        <f t="shared" ref="F134:H134" si="45">$C$134*C103</f>
        <v>5.877115885416658E-4</v>
      </c>
      <c r="G134" s="12">
        <f t="shared" si="45"/>
        <v>2.9385579427083286E-3</v>
      </c>
      <c r="H134" s="12">
        <f t="shared" si="45"/>
        <v>1.4692789713541643E-3</v>
      </c>
    </row>
    <row r="135" spans="1:8" x14ac:dyDescent="0.25">
      <c r="E135" s="20">
        <f>SUM(E133:E134)</f>
        <v>1.1741353352864607E-3</v>
      </c>
      <c r="F135" s="20">
        <f t="shared" ref="F135:H135" si="46">SUM(F133:F134)</f>
        <v>1.7646809895833495E-4</v>
      </c>
      <c r="G135" s="20">
        <f t="shared" si="46"/>
        <v>0</v>
      </c>
      <c r="H135" s="20">
        <f t="shared" si="46"/>
        <v>1.4692789713541643E-3</v>
      </c>
    </row>
    <row r="136" spans="1:8" x14ac:dyDescent="0.25">
      <c r="D136" s="11">
        <f>H135</f>
        <v>1.4692789713541643E-3</v>
      </c>
      <c r="E136" s="11">
        <f>$D$136*B104</f>
        <v>1.8365987141927054E-4</v>
      </c>
      <c r="F136" s="11">
        <f t="shared" ref="F136:H136" si="47">$D$136*C104</f>
        <v>1.4692789713541645E-4</v>
      </c>
      <c r="G136" s="11">
        <f t="shared" si="47"/>
        <v>3.6731974283854107E-4</v>
      </c>
      <c r="H136" s="11">
        <f t="shared" si="47"/>
        <v>-1.4692789713541643E-3</v>
      </c>
    </row>
    <row r="137" spans="1:8" x14ac:dyDescent="0.25">
      <c r="E137" s="20">
        <f>E135+E136</f>
        <v>1.3577952067057313E-3</v>
      </c>
      <c r="F137" s="20">
        <f t="shared" ref="F137:H137" si="48">F135+F136</f>
        <v>3.233959960937514E-4</v>
      </c>
      <c r="G137" s="20">
        <f t="shared" si="48"/>
        <v>3.6731974283854107E-4</v>
      </c>
      <c r="H137" s="20">
        <f t="shared" si="48"/>
        <v>0</v>
      </c>
    </row>
    <row r="138" spans="1:8" x14ac:dyDescent="0.25">
      <c r="A138" s="11">
        <f>E137</f>
        <v>1.3577952067057313E-3</v>
      </c>
      <c r="E138" s="11">
        <f>$A$138*B101</f>
        <v>-1.3577952067057313E-3</v>
      </c>
      <c r="F138" s="11">
        <f t="shared" ref="F138:H138" si="49">$A$138*C101</f>
        <v>-5.4311808268229253E-4</v>
      </c>
      <c r="G138" s="11">
        <f t="shared" si="49"/>
        <v>0</v>
      </c>
      <c r="H138" s="11">
        <f t="shared" si="49"/>
        <v>-2.2629920111762186E-4</v>
      </c>
    </row>
    <row r="139" spans="1:8" x14ac:dyDescent="0.25">
      <c r="E139" s="20">
        <f>E137+E138</f>
        <v>0</v>
      </c>
      <c r="F139" s="20">
        <f t="shared" ref="F139:H139" si="50">F137+F138</f>
        <v>-2.1972208658854113E-4</v>
      </c>
      <c r="G139" s="20">
        <f t="shared" si="50"/>
        <v>3.6731974283854107E-4</v>
      </c>
      <c r="H139" s="20">
        <f t="shared" si="50"/>
        <v>-2.2629920111762186E-4</v>
      </c>
    </row>
    <row r="140" spans="1:8" x14ac:dyDescent="0.25">
      <c r="C140" s="11">
        <f>G139</f>
        <v>3.6731974283854107E-4</v>
      </c>
      <c r="E140" s="12">
        <f>$C$140*B103</f>
        <v>-1.3774490356445289E-4</v>
      </c>
      <c r="F140" s="12">
        <f t="shared" ref="F140:H140" si="51">$C$140*C103</f>
        <v>-7.3463948567708225E-5</v>
      </c>
      <c r="G140" s="12">
        <f t="shared" si="51"/>
        <v>-3.6731974283854107E-4</v>
      </c>
      <c r="H140" s="12">
        <f t="shared" si="51"/>
        <v>-1.8365987141927054E-4</v>
      </c>
    </row>
    <row r="141" spans="1:8" x14ac:dyDescent="0.25">
      <c r="E141" s="20">
        <f>E139+E140</f>
        <v>-1.3774490356445289E-4</v>
      </c>
      <c r="F141" s="20">
        <f t="shared" ref="F141:H141" si="52">F139+F140</f>
        <v>-2.9318603515624935E-4</v>
      </c>
      <c r="G141" s="20">
        <f t="shared" si="52"/>
        <v>0</v>
      </c>
      <c r="H141" s="20">
        <f t="shared" si="52"/>
        <v>-4.099590725368924E-4</v>
      </c>
    </row>
    <row r="142" spans="1:8" x14ac:dyDescent="0.25">
      <c r="D142" s="11">
        <f>H141</f>
        <v>-4.099590725368924E-4</v>
      </c>
      <c r="E142" s="12">
        <f>$D$142*B104</f>
        <v>-5.1244884067111549E-5</v>
      </c>
      <c r="F142" s="12">
        <f t="shared" ref="F142:H142" si="53">$D$142*C104</f>
        <v>-4.0995907253689245E-5</v>
      </c>
      <c r="G142" s="12">
        <f t="shared" si="53"/>
        <v>-1.024897681342231E-4</v>
      </c>
      <c r="H142" s="12">
        <f t="shared" si="53"/>
        <v>4.099590725368924E-4</v>
      </c>
    </row>
    <row r="143" spans="1:8" x14ac:dyDescent="0.25">
      <c r="E143" s="20">
        <f>E141+E142</f>
        <v>-1.8898978763156444E-4</v>
      </c>
      <c r="F143" s="20">
        <f t="shared" ref="F143:H143" si="54">F141+F142</f>
        <v>-3.3418194240993862E-4</v>
      </c>
      <c r="G143" s="20">
        <f t="shared" si="54"/>
        <v>-1.024897681342231E-4</v>
      </c>
      <c r="H143" s="20">
        <f t="shared" si="54"/>
        <v>0</v>
      </c>
    </row>
    <row r="144" spans="1:8" x14ac:dyDescent="0.25">
      <c r="B144" s="11">
        <f>F143</f>
        <v>-3.3418194240993862E-4</v>
      </c>
      <c r="E144" s="12">
        <f>$B$144*B102</f>
        <v>4.1772742801242328E-5</v>
      </c>
      <c r="F144" s="12">
        <f t="shared" ref="F144:H144" si="55">$B$144*C102</f>
        <v>3.3418194240993862E-4</v>
      </c>
      <c r="G144" s="12">
        <f t="shared" si="55"/>
        <v>-4.1772742801242328E-5</v>
      </c>
      <c r="H144" s="12">
        <f t="shared" si="55"/>
        <v>-1.1139398080331287E-4</v>
      </c>
    </row>
    <row r="145" spans="1:9" x14ac:dyDescent="0.25">
      <c r="E145" s="20">
        <f>E143+E144</f>
        <v>-1.4721704483032212E-4</v>
      </c>
      <c r="F145" s="20">
        <f t="shared" ref="F145:H145" si="56">F143+F144</f>
        <v>0</v>
      </c>
      <c r="G145" s="20">
        <f t="shared" si="56"/>
        <v>-1.4426251093546541E-4</v>
      </c>
      <c r="H145" s="20">
        <f t="shared" si="56"/>
        <v>-1.1139398080331287E-4</v>
      </c>
    </row>
    <row r="146" spans="1:9" x14ac:dyDescent="0.25">
      <c r="A146" s="11">
        <f>E145</f>
        <v>-1.4721704483032212E-4</v>
      </c>
      <c r="E146" s="12">
        <f>$A$146*B101</f>
        <v>1.4721704483032212E-4</v>
      </c>
      <c r="F146" s="12">
        <f t="shared" ref="F146:H146" si="57">$A$146*C101</f>
        <v>5.8886817932128852E-5</v>
      </c>
      <c r="G146" s="12">
        <f t="shared" si="57"/>
        <v>0</v>
      </c>
      <c r="H146" s="12">
        <f t="shared" si="57"/>
        <v>2.4536174138387019E-5</v>
      </c>
    </row>
    <row r="147" spans="1:9" x14ac:dyDescent="0.25">
      <c r="E147" s="20">
        <f>E145+E146</f>
        <v>0</v>
      </c>
      <c r="F147" s="20">
        <f t="shared" ref="F147:H147" si="58">F145+F146</f>
        <v>5.8886817932128852E-5</v>
      </c>
      <c r="G147" s="20">
        <f t="shared" si="58"/>
        <v>-1.4426251093546541E-4</v>
      </c>
      <c r="H147" s="20">
        <f t="shared" si="58"/>
        <v>-8.6857806664925854E-5</v>
      </c>
    </row>
    <row r="148" spans="1:9" x14ac:dyDescent="0.25">
      <c r="C148" s="11">
        <f>G147</f>
        <v>-1.4426251093546541E-4</v>
      </c>
      <c r="E148" s="12">
        <f>$C$148*B103</f>
        <v>5.409844160079953E-5</v>
      </c>
      <c r="F148" s="12">
        <f t="shared" ref="F148:H148" si="59">$C$148*C103</f>
        <v>2.8852502187093085E-5</v>
      </c>
      <c r="G148" s="12">
        <f t="shared" si="59"/>
        <v>1.4426251093546541E-4</v>
      </c>
      <c r="H148" s="12">
        <f t="shared" si="59"/>
        <v>7.2131255467732707E-5</v>
      </c>
    </row>
    <row r="149" spans="1:9" x14ac:dyDescent="0.25">
      <c r="E149" s="20">
        <f>E147+E148</f>
        <v>5.409844160079953E-5</v>
      </c>
      <c r="F149" s="20">
        <f t="shared" ref="F149:H149" si="60">F147+F148</f>
        <v>8.7739320119221937E-5</v>
      </c>
      <c r="G149" s="20">
        <f t="shared" si="60"/>
        <v>0</v>
      </c>
      <c r="H149" s="20">
        <f t="shared" si="60"/>
        <v>-1.4726551197193148E-5</v>
      </c>
      <c r="I149" s="13" t="s">
        <v>48</v>
      </c>
    </row>
    <row r="150" spans="1:9" x14ac:dyDescent="0.25">
      <c r="A150">
        <f>SUM(A107:A148)</f>
        <v>0.60039612503687545</v>
      </c>
      <c r="B150" s="13">
        <f t="shared" ref="B150:D150" si="61">SUM(B107:B148)</f>
        <v>2.1606322243075895</v>
      </c>
      <c r="C150" s="13">
        <f t="shared" si="61"/>
        <v>-1.9554498757108054</v>
      </c>
      <c r="D150" s="13">
        <f t="shared" si="61"/>
        <v>3.0978843850029838</v>
      </c>
    </row>
    <row r="151" spans="1:9" x14ac:dyDescent="0.25">
      <c r="E151" s="13"/>
      <c r="F151" s="13"/>
      <c r="G151" s="13"/>
      <c r="H151" s="13"/>
    </row>
    <row r="152" spans="1:9" x14ac:dyDescent="0.25">
      <c r="E152" s="13"/>
      <c r="F152" s="13"/>
      <c r="G152" s="13"/>
      <c r="H152" s="13"/>
    </row>
    <row r="153" spans="1:9" x14ac:dyDescent="0.25">
      <c r="E153" s="13"/>
      <c r="F153" s="13"/>
      <c r="G153" s="13"/>
      <c r="H153" s="13"/>
    </row>
    <row r="154" spans="1:9" x14ac:dyDescent="0.25">
      <c r="E154" s="13"/>
      <c r="F154" s="13"/>
      <c r="G154" s="13"/>
      <c r="H154" s="13"/>
    </row>
    <row r="155" spans="1:9" x14ac:dyDescent="0.25">
      <c r="E155" s="13"/>
      <c r="F155" s="13"/>
      <c r="G155" s="13"/>
      <c r="H155" s="13"/>
    </row>
    <row r="156" spans="1:9" x14ac:dyDescent="0.25">
      <c r="E156" s="13"/>
      <c r="F156" s="13"/>
      <c r="G156" s="13"/>
      <c r="H156" s="13"/>
    </row>
    <row r="157" spans="1:9" x14ac:dyDescent="0.25">
      <c r="E157" s="13"/>
      <c r="F157" s="13"/>
      <c r="G157" s="13"/>
      <c r="H157" s="13"/>
    </row>
    <row r="158" spans="1:9" x14ac:dyDescent="0.25">
      <c r="E158" s="13"/>
      <c r="F158" s="13"/>
      <c r="G158" s="13"/>
      <c r="H158" s="13"/>
    </row>
    <row r="159" spans="1:9" x14ac:dyDescent="0.25">
      <c r="E159" s="13"/>
      <c r="F159" s="13"/>
      <c r="G159" s="13"/>
      <c r="H159" s="13"/>
    </row>
    <row r="160" spans="1:9" x14ac:dyDescent="0.25">
      <c r="E160" s="13"/>
      <c r="F160" s="13"/>
      <c r="G160" s="13"/>
      <c r="H160" s="13"/>
    </row>
  </sheetData>
  <mergeCells count="7">
    <mergeCell ref="B27:F27"/>
    <mergeCell ref="A2:K5"/>
    <mergeCell ref="A6:K9"/>
    <mergeCell ref="A10:K13"/>
    <mergeCell ref="A15:K15"/>
    <mergeCell ref="A16:K16"/>
    <mergeCell ref="A18:K18"/>
  </mergeCells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AslanXAle</dc:creator>
  <cp:lastModifiedBy>AslanXAle</cp:lastModifiedBy>
  <dcterms:created xsi:type="dcterms:W3CDTF">2021-11-14T02:05:15Z</dcterms:created>
  <dcterms:modified xsi:type="dcterms:W3CDTF">2021-11-14T22:11:36Z</dcterms:modified>
</cp:coreProperties>
</file>