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nXAle\Desktop\"/>
    </mc:Choice>
  </mc:AlternateContent>
  <xr:revisionPtr revIDLastSave="0" documentId="13_ncr:1_{80393C8F-7381-4F40-BA73-8D0B0A8D4FF0}" xr6:coauthVersionLast="47" xr6:coauthVersionMax="47" xr10:uidLastSave="{00000000-0000-0000-0000-000000000000}"/>
  <bookViews>
    <workbookView xWindow="-120" yWindow="-120" windowWidth="24240" windowHeight="13140" xr2:uid="{14ACF860-F182-45B1-B84A-36707CB9F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1" i="1" l="1"/>
  <c r="A55" i="1"/>
  <c r="A54" i="1"/>
  <c r="B52" i="1"/>
  <c r="A50" i="1"/>
  <c r="A48" i="1"/>
  <c r="A51" i="1" s="1"/>
  <c r="A47" i="1"/>
  <c r="N42" i="1"/>
  <c r="B42" i="1"/>
  <c r="A41" i="1"/>
  <c r="D41" i="1" s="1"/>
  <c r="A38" i="1"/>
  <c r="C37" i="1"/>
  <c r="C39" i="1" s="1"/>
  <c r="D37" i="1" s="1"/>
  <c r="A37" i="1"/>
  <c r="A40" i="1" s="1"/>
  <c r="A28" i="1"/>
  <c r="A31" i="1" s="1"/>
  <c r="D31" i="1" s="1"/>
  <c r="A27" i="1"/>
  <c r="C27" i="1" s="1"/>
  <c r="C29" i="1" s="1"/>
  <c r="B32" i="1"/>
  <c r="L11" i="1" a="1"/>
  <c r="L11" i="1" s="1"/>
  <c r="A17" i="1" s="1"/>
  <c r="A20" i="1" s="1"/>
  <c r="B22" i="1"/>
  <c r="J12" i="1"/>
  <c r="J11" i="1"/>
  <c r="H12" i="1"/>
  <c r="I11" i="1"/>
  <c r="D51" i="1" l="1"/>
  <c r="D48" i="1"/>
  <c r="C50" i="1"/>
  <c r="C52" i="1" s="1"/>
  <c r="I51" i="1" s="1"/>
  <c r="C47" i="1"/>
  <c r="C49" i="1" s="1"/>
  <c r="D47" i="1" s="1"/>
  <c r="D49" i="1" s="1"/>
  <c r="C40" i="1"/>
  <c r="C42" i="1" s="1"/>
  <c r="I41" i="1" s="1"/>
  <c r="E41" i="1"/>
  <c r="D38" i="1"/>
  <c r="D39" i="1" s="1"/>
  <c r="E38" i="1"/>
  <c r="A30" i="1"/>
  <c r="E28" i="1"/>
  <c r="D27" i="1"/>
  <c r="C30" i="1"/>
  <c r="C32" i="1" s="1"/>
  <c r="I31" i="1" s="1"/>
  <c r="D28" i="1"/>
  <c r="L12" i="1"/>
  <c r="A18" i="1" s="1"/>
  <c r="D18" i="1" s="1"/>
  <c r="C17" i="1"/>
  <c r="C19" i="1" s="1"/>
  <c r="D17" i="1" s="1"/>
  <c r="D19" i="1" s="1"/>
  <c r="C20" i="1"/>
  <c r="C22" i="1" s="1"/>
  <c r="E47" i="1" l="1"/>
  <c r="F48" i="1"/>
  <c r="D50" i="1"/>
  <c r="D52" i="1" s="1"/>
  <c r="E51" i="1"/>
  <c r="E48" i="1"/>
  <c r="E37" i="1"/>
  <c r="E39" i="1" s="1"/>
  <c r="F38" i="1"/>
  <c r="D40" i="1"/>
  <c r="D42" i="1" s="1"/>
  <c r="D29" i="1"/>
  <c r="F28" i="1" s="1"/>
  <c r="D30" i="1"/>
  <c r="E31" i="1"/>
  <c r="D32" i="1"/>
  <c r="E27" i="1"/>
  <c r="E29" i="1" s="1"/>
  <c r="E18" i="1"/>
  <c r="A21" i="1"/>
  <c r="D21" i="1" s="1"/>
  <c r="D20" i="1"/>
  <c r="I21" i="1"/>
  <c r="E21" i="1"/>
  <c r="E17" i="1"/>
  <c r="E19" i="1" s="1"/>
  <c r="F18" i="1"/>
  <c r="D22" i="1"/>
  <c r="H51" i="1" l="1"/>
  <c r="I52" i="1"/>
  <c r="E50" i="1"/>
  <c r="E49" i="1"/>
  <c r="I42" i="1"/>
  <c r="H41" i="1"/>
  <c r="E40" i="1"/>
  <c r="J41" i="1"/>
  <c r="F37" i="1"/>
  <c r="F39" i="1" s="1"/>
  <c r="J42" i="1" s="1"/>
  <c r="E42" i="1"/>
  <c r="H42" i="1" s="1"/>
  <c r="J31" i="1"/>
  <c r="F27" i="1"/>
  <c r="F29" i="1" s="1"/>
  <c r="J32" i="1" s="1"/>
  <c r="I32" i="1"/>
  <c r="H31" i="1"/>
  <c r="E30" i="1"/>
  <c r="E32" i="1" s="1"/>
  <c r="H32" i="1" s="1"/>
  <c r="I22" i="1"/>
  <c r="E20" i="1"/>
  <c r="H21" i="1"/>
  <c r="F17" i="1"/>
  <c r="F19" i="1" s="1"/>
  <c r="J22" i="1" s="1"/>
  <c r="J21" i="1"/>
  <c r="E22" i="1"/>
  <c r="H22" i="1" s="1"/>
  <c r="J51" i="1" l="1"/>
  <c r="E52" i="1"/>
  <c r="H52" i="1" s="1"/>
  <c r="F47" i="1"/>
  <c r="F49" i="1" s="1"/>
  <c r="J52" i="1" s="1"/>
  <c r="L51" i="1" a="1"/>
  <c r="L41" i="1" a="1"/>
  <c r="L31" i="1" a="1"/>
  <c r="L21" i="1" a="1"/>
  <c r="L21" i="1" s="1"/>
  <c r="L52" i="1" l="1"/>
  <c r="N52" i="1" s="1"/>
  <c r="L51" i="1"/>
  <c r="N51" i="1" s="1"/>
  <c r="L41" i="1"/>
  <c r="L42" i="1"/>
  <c r="L31" i="1"/>
  <c r="L32" i="1"/>
  <c r="L22" i="1"/>
  <c r="E12" i="1" l="1"/>
  <c r="I12" i="1"/>
  <c r="H11" i="1"/>
  <c r="D11" i="1"/>
  <c r="B12" i="1"/>
  <c r="C10" i="1" s="1"/>
  <c r="C12" i="1" s="1"/>
  <c r="C7" i="1"/>
  <c r="D8" i="1"/>
  <c r="D10" i="1" l="1"/>
  <c r="D12" i="1" s="1"/>
  <c r="E10" i="1" s="1"/>
  <c r="E11" i="1"/>
  <c r="C9" i="1"/>
  <c r="D7" i="1" s="1"/>
  <c r="D9" i="1" l="1"/>
  <c r="E8" i="1"/>
  <c r="E7" i="1" l="1"/>
  <c r="E9" i="1" s="1"/>
  <c r="F8" i="1"/>
  <c r="F7" i="1" l="1"/>
  <c r="F9" i="1" s="1"/>
</calcChain>
</file>

<file path=xl/sharedStrings.xml><?xml version="1.0" encoding="utf-8"?>
<sst xmlns="http://schemas.openxmlformats.org/spreadsheetml/2006/main" count="48" uniqueCount="15">
  <si>
    <t>Encontrar los factores cuadráticos del siguiente polinomio:</t>
  </si>
  <si>
    <t>a1</t>
  </si>
  <si>
    <t>a2</t>
  </si>
  <si>
    <t>a3</t>
  </si>
  <si>
    <t>a4</t>
  </si>
  <si>
    <t>a5</t>
  </si>
  <si>
    <t>Iteracion 1</t>
  </si>
  <si>
    <t>ai</t>
  </si>
  <si>
    <t>bi</t>
  </si>
  <si>
    <t>ci</t>
  </si>
  <si>
    <t>P(x) = x^4 - 3x^3 + 2x^2  + x - 3</t>
  </si>
  <si>
    <t>Valores inciales de r =1 s = 2 iterar hasta alcanzar Er%=0.5%</t>
  </si>
  <si>
    <t>Iteracion 2</t>
  </si>
  <si>
    <t>Iteracion 3</t>
  </si>
  <si>
    <t>Iteracion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</si>
</sst>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Border="1"/>
    <xf numFmtId="164" fontId="0" fillId="0" borderId="0" xfId="0" applyNumberFormat="1"/>
    <xf numFmtId="164" fontId="0" fillId="6" borderId="0" xfId="0" applyNumberFormat="1" applyFill="1"/>
    <xf numFmtId="16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10FF-C9DF-4522-AB91-DEE7B8EE6E9E}">
  <dimension ref="A1:N55"/>
  <sheetViews>
    <sheetView tabSelected="1" topLeftCell="A29" zoomScaleNormal="100" workbookViewId="0">
      <selection activeCell="N41" sqref="N41"/>
    </sheetView>
  </sheetViews>
  <sheetFormatPr baseColWidth="10" defaultRowHeight="15" x14ac:dyDescent="0.25"/>
  <cols>
    <col min="1" max="1" width="14.7109375" customWidth="1"/>
    <col min="12" max="12" width="14.5703125" style="7" bestFit="1" customWidth="1"/>
    <col min="14" max="14" width="15.7109375" style="7" customWidth="1"/>
  </cols>
  <sheetData>
    <row r="1" spans="1:12" x14ac:dyDescent="0.25">
      <c r="B1" t="s">
        <v>0</v>
      </c>
    </row>
    <row r="2" spans="1:12" x14ac:dyDescent="0.25">
      <c r="B2" t="s">
        <v>10</v>
      </c>
    </row>
    <row r="3" spans="1:12" x14ac:dyDescent="0.25">
      <c r="B3" t="s">
        <v>11</v>
      </c>
    </row>
    <row r="5" spans="1:12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12" x14ac:dyDescent="0.25">
      <c r="A6" t="s">
        <v>6</v>
      </c>
      <c r="B6">
        <v>1</v>
      </c>
      <c r="C6">
        <v>-3</v>
      </c>
      <c r="D6">
        <v>2</v>
      </c>
      <c r="E6">
        <v>1</v>
      </c>
      <c r="F6">
        <v>-3</v>
      </c>
      <c r="G6" t="s">
        <v>7</v>
      </c>
    </row>
    <row r="7" spans="1:12" x14ac:dyDescent="0.25">
      <c r="A7">
        <v>1</v>
      </c>
      <c r="C7">
        <f>$A7*B9</f>
        <v>1</v>
      </c>
      <c r="D7">
        <f t="shared" ref="D7:F7" si="0">$A7*C9</f>
        <v>-2</v>
      </c>
      <c r="E7">
        <f t="shared" si="0"/>
        <v>2</v>
      </c>
      <c r="F7">
        <f t="shared" si="0"/>
        <v>-1</v>
      </c>
    </row>
    <row r="8" spans="1:12" ht="15.75" thickBot="1" x14ac:dyDescent="0.3">
      <c r="A8">
        <v>2</v>
      </c>
      <c r="B8" s="1"/>
      <c r="C8" s="1"/>
      <c r="D8" s="1">
        <f>$A8*B9</f>
        <v>2</v>
      </c>
      <c r="E8" s="1">
        <f t="shared" ref="E8:F8" si="1">$A8*C9</f>
        <v>-4</v>
      </c>
      <c r="F8" s="1">
        <f t="shared" si="1"/>
        <v>4</v>
      </c>
      <c r="G8" s="1"/>
      <c r="H8" s="6"/>
    </row>
    <row r="9" spans="1:12" x14ac:dyDescent="0.25">
      <c r="B9" s="2">
        <v>1</v>
      </c>
      <c r="C9" s="2">
        <f>C6+C7</f>
        <v>-2</v>
      </c>
      <c r="D9" s="2">
        <f>D6+D7+D8</f>
        <v>2</v>
      </c>
      <c r="E9" s="2">
        <f t="shared" ref="E9" si="2">E6+E7+E8</f>
        <v>-1</v>
      </c>
      <c r="F9" s="2">
        <f>F6+F7+F8</f>
        <v>0</v>
      </c>
      <c r="G9" s="2" t="s">
        <v>8</v>
      </c>
    </row>
    <row r="10" spans="1:12" x14ac:dyDescent="0.25">
      <c r="A10">
        <v>1</v>
      </c>
      <c r="C10">
        <f>$A10*B12</f>
        <v>1</v>
      </c>
      <c r="D10">
        <f>$A10*C12</f>
        <v>-1</v>
      </c>
      <c r="E10">
        <f t="shared" ref="E10" si="3">$A10*D12</f>
        <v>3</v>
      </c>
    </row>
    <row r="11" spans="1:12" ht="15.75" thickBot="1" x14ac:dyDescent="0.3">
      <c r="A11">
        <v>2</v>
      </c>
      <c r="B11" s="1"/>
      <c r="C11" s="1"/>
      <c r="D11" s="1">
        <f>$A11*B12</f>
        <v>2</v>
      </c>
      <c r="E11" s="1">
        <f t="shared" ref="E11" si="4">$A11*C12</f>
        <v>-2</v>
      </c>
      <c r="F11" s="1"/>
      <c r="G11" s="1"/>
      <c r="H11" s="3">
        <f>D12</f>
        <v>3</v>
      </c>
      <c r="I11" s="3">
        <f>C12</f>
        <v>-1</v>
      </c>
      <c r="J11" s="4">
        <f>-(E9)</f>
        <v>1</v>
      </c>
      <c r="L11" s="8">
        <f t="array" ref="L11:L12">MMULT(MINVERSE(H11:I12),J11:J12)</f>
        <v>0.33333333333333331</v>
      </c>
    </row>
    <row r="12" spans="1:12" x14ac:dyDescent="0.25">
      <c r="B12" s="5">
        <f>1</f>
        <v>1</v>
      </c>
      <c r="C12" s="5">
        <f>C10+C9</f>
        <v>-1</v>
      </c>
      <c r="D12" s="5">
        <f>SUM(D9:D11)</f>
        <v>3</v>
      </c>
      <c r="E12" s="5">
        <f>SUM(E9:E11)</f>
        <v>0</v>
      </c>
      <c r="F12" s="5"/>
      <c r="G12" s="5" t="s">
        <v>9</v>
      </c>
      <c r="H12" s="3">
        <f>E12</f>
        <v>0</v>
      </c>
      <c r="I12" s="3">
        <f>D12</f>
        <v>3</v>
      </c>
      <c r="J12" s="4">
        <f>-(F9)</f>
        <v>0</v>
      </c>
      <c r="L12" s="8">
        <v>0</v>
      </c>
    </row>
    <row r="15" spans="1:12" x14ac:dyDescent="0.25"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12" x14ac:dyDescent="0.25">
      <c r="A16" t="s">
        <v>12</v>
      </c>
      <c r="B16">
        <v>1</v>
      </c>
      <c r="C16">
        <v>-3</v>
      </c>
      <c r="D16">
        <v>2</v>
      </c>
      <c r="E16">
        <v>1</v>
      </c>
      <c r="F16">
        <v>-3</v>
      </c>
      <c r="G16" t="s">
        <v>7</v>
      </c>
    </row>
    <row r="17" spans="1:12" x14ac:dyDescent="0.25">
      <c r="A17">
        <f>L11+A7</f>
        <v>1.3333333333333333</v>
      </c>
      <c r="C17">
        <f>$A17*B19</f>
        <v>1.3333333333333333</v>
      </c>
      <c r="D17">
        <f t="shared" ref="D17" si="5">$A17*C19</f>
        <v>-2.2222222222222223</v>
      </c>
      <c r="E17">
        <f t="shared" ref="E17" si="6">$A17*D19</f>
        <v>2.3703703703703702</v>
      </c>
      <c r="F17">
        <f t="shared" ref="F17" si="7">$A17*E19</f>
        <v>4.9382716049382339E-2</v>
      </c>
    </row>
    <row r="18" spans="1:12" ht="15.75" thickBot="1" x14ac:dyDescent="0.3">
      <c r="A18">
        <f>L12+A8</f>
        <v>2</v>
      </c>
      <c r="B18" s="1"/>
      <c r="C18" s="1"/>
      <c r="D18" s="1">
        <f>$A18*B19</f>
        <v>2</v>
      </c>
      <c r="E18" s="1">
        <f t="shared" ref="E18" si="8">$A18*C19</f>
        <v>-3.3333333333333335</v>
      </c>
      <c r="F18" s="1">
        <f t="shared" ref="F18" si="9">$A18*D19</f>
        <v>3.5555555555555554</v>
      </c>
      <c r="G18" s="1"/>
      <c r="H18" s="6"/>
    </row>
    <row r="19" spans="1:12" x14ac:dyDescent="0.25">
      <c r="B19" s="2">
        <v>1</v>
      </c>
      <c r="C19" s="2">
        <f>C16+C17</f>
        <v>-1.6666666666666667</v>
      </c>
      <c r="D19" s="2">
        <f>D16+D17+D18</f>
        <v>1.7777777777777777</v>
      </c>
      <c r="E19" s="2">
        <f t="shared" ref="E19" si="10">E16+E17+E18</f>
        <v>3.7037037037036757E-2</v>
      </c>
      <c r="F19" s="2">
        <f>F16+F17+F18</f>
        <v>0.60493827160493785</v>
      </c>
      <c r="G19" s="2" t="s">
        <v>8</v>
      </c>
    </row>
    <row r="20" spans="1:12" x14ac:dyDescent="0.25">
      <c r="A20">
        <f>A17</f>
        <v>1.3333333333333333</v>
      </c>
      <c r="C20">
        <f>$A20*B22</f>
        <v>1.3333333333333333</v>
      </c>
      <c r="D20">
        <f>$A20*C22</f>
        <v>-0.44444444444444464</v>
      </c>
      <c r="E20">
        <f t="shared" ref="E20" si="11">$A20*D22</f>
        <v>4.4444444444444438</v>
      </c>
    </row>
    <row r="21" spans="1:12" ht="15.75" thickBot="1" x14ac:dyDescent="0.3">
      <c r="A21">
        <f>A18</f>
        <v>2</v>
      </c>
      <c r="B21" s="1"/>
      <c r="C21" s="1"/>
      <c r="D21" s="1">
        <f>$A21*B22</f>
        <v>2</v>
      </c>
      <c r="E21" s="1">
        <f t="shared" ref="E21" si="12">$A21*C22</f>
        <v>-0.66666666666666696</v>
      </c>
      <c r="F21" s="1"/>
      <c r="G21" s="1"/>
      <c r="H21" s="3">
        <f>D22</f>
        <v>3.333333333333333</v>
      </c>
      <c r="I21" s="3">
        <f>C22</f>
        <v>-0.33333333333333348</v>
      </c>
      <c r="J21" s="4">
        <f>-(E19)</f>
        <v>-3.7037037037036757E-2</v>
      </c>
      <c r="L21" s="8">
        <f t="array" ref="L21:L22">MMULT(MINVERSE(H21:I22),J21:J22)</f>
        <v>-2.6254569624459878E-2</v>
      </c>
    </row>
    <row r="22" spans="1:12" x14ac:dyDescent="0.25">
      <c r="B22" s="5">
        <f>1</f>
        <v>1</v>
      </c>
      <c r="C22" s="5">
        <f>C20+C19</f>
        <v>-0.33333333333333348</v>
      </c>
      <c r="D22" s="5">
        <f>SUM(D19:D21)</f>
        <v>3.333333333333333</v>
      </c>
      <c r="E22" s="5">
        <f>SUM(E19:E21)</f>
        <v>3.814814814814814</v>
      </c>
      <c r="F22" s="5"/>
      <c r="G22" s="5" t="s">
        <v>9</v>
      </c>
      <c r="H22" s="3">
        <f>E22</f>
        <v>3.814814814814814</v>
      </c>
      <c r="I22" s="3">
        <f>D22</f>
        <v>3.333333333333333</v>
      </c>
      <c r="J22" s="4">
        <f>-(F19)</f>
        <v>-0.60493827160493785</v>
      </c>
      <c r="L22" s="8">
        <v>-0.1514345851334884</v>
      </c>
    </row>
    <row r="25" spans="1:12" x14ac:dyDescent="0.25"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 spans="1:12" x14ac:dyDescent="0.25">
      <c r="A26" t="s">
        <v>13</v>
      </c>
      <c r="B26">
        <v>1</v>
      </c>
      <c r="C26">
        <v>-3</v>
      </c>
      <c r="D26">
        <v>2</v>
      </c>
      <c r="E26">
        <v>1</v>
      </c>
      <c r="F26">
        <v>-3</v>
      </c>
      <c r="G26" t="s">
        <v>7</v>
      </c>
    </row>
    <row r="27" spans="1:12" x14ac:dyDescent="0.25">
      <c r="A27">
        <f>A17+L21</f>
        <v>1.3070787637088734</v>
      </c>
      <c r="C27">
        <f>$A27*B29</f>
        <v>1.3070787637088734</v>
      </c>
      <c r="D27">
        <f t="shared" ref="D27" si="13">$A27*C29</f>
        <v>-2.2127813965879035</v>
      </c>
      <c r="E27">
        <f t="shared" ref="E27" si="14">$A27*D29</f>
        <v>2.1380985523063365</v>
      </c>
      <c r="F27">
        <f t="shared" ref="F27" si="15">$A27*E29</f>
        <v>1.1270815752755419E-2</v>
      </c>
    </row>
    <row r="28" spans="1:12" ht="15.75" thickBot="1" x14ac:dyDescent="0.3">
      <c r="A28">
        <f>A18+L22</f>
        <v>1.8485654148665116</v>
      </c>
      <c r="B28" s="1"/>
      <c r="C28" s="1"/>
      <c r="D28" s="1">
        <f>$A28*B29</f>
        <v>1.8485654148665116</v>
      </c>
      <c r="E28" s="1">
        <f t="shared" ref="E28" si="16">$A28*C29</f>
        <v>-3.1294756475008341</v>
      </c>
      <c r="F28" s="1">
        <f t="shared" ref="F28" si="17">$A28*D29</f>
        <v>3.0238537623812047</v>
      </c>
      <c r="G28" s="1"/>
      <c r="H28" s="6"/>
    </row>
    <row r="29" spans="1:12" x14ac:dyDescent="0.25">
      <c r="B29" s="2">
        <v>1</v>
      </c>
      <c r="C29" s="2">
        <f>C26+C27</f>
        <v>-1.6929212362911266</v>
      </c>
      <c r="D29" s="2">
        <f>D26+D27+D28</f>
        <v>1.6357840182786081</v>
      </c>
      <c r="E29" s="2">
        <f t="shared" ref="E29" si="18">E26+E27+E28</f>
        <v>8.6229048055024293E-3</v>
      </c>
      <c r="F29" s="2">
        <f>F26+F27+F28</f>
        <v>3.5124578133959972E-2</v>
      </c>
      <c r="G29" s="2" t="s">
        <v>8</v>
      </c>
    </row>
    <row r="30" spans="1:12" x14ac:dyDescent="0.25">
      <c r="A30">
        <f>A27</f>
        <v>1.3070787637088734</v>
      </c>
      <c r="C30">
        <f>$A30*B32</f>
        <v>1.3070787637088734</v>
      </c>
      <c r="D30">
        <f>$A30*C32</f>
        <v>-0.50432650204918628</v>
      </c>
      <c r="E30">
        <f t="shared" ref="E30" si="19">$A30*D32</f>
        <v>3.8951246886009661</v>
      </c>
    </row>
    <row r="31" spans="1:12" ht="15.75" thickBot="1" x14ac:dyDescent="0.3">
      <c r="A31">
        <f>A28</f>
        <v>1.8485654148665116</v>
      </c>
      <c r="B31" s="1"/>
      <c r="C31" s="1"/>
      <c r="D31" s="1">
        <f>$A31*B32</f>
        <v>1.8485654148665116</v>
      </c>
      <c r="E31" s="1">
        <f t="shared" ref="E31" si="20">$A31*C32</f>
        <v>-0.71325505040213333</v>
      </c>
      <c r="F31" s="1"/>
      <c r="G31" s="1"/>
      <c r="H31" s="3">
        <f>D32</f>
        <v>2.9800229310959336</v>
      </c>
      <c r="I31" s="3">
        <f>C32</f>
        <v>-0.38584247258225313</v>
      </c>
      <c r="J31" s="4">
        <f>-(E29)</f>
        <v>-8.6229048055024293E-3</v>
      </c>
      <c r="L31" s="8">
        <f t="array" ref="L31:L32">MMULT(MINVERSE(H31:I32),J31:J32)</f>
        <v>-3.8815960960040313E-3</v>
      </c>
    </row>
    <row r="32" spans="1:12" x14ac:dyDescent="0.25">
      <c r="B32" s="5">
        <f>1</f>
        <v>1</v>
      </c>
      <c r="C32" s="5">
        <f>C30+C29</f>
        <v>-0.38584247258225313</v>
      </c>
      <c r="D32" s="5">
        <f>SUM(D29:D31)</f>
        <v>2.9800229310959336</v>
      </c>
      <c r="E32" s="5">
        <f>SUM(E29:E31)</f>
        <v>3.1904925430043352</v>
      </c>
      <c r="F32" s="5"/>
      <c r="G32" s="5" t="s">
        <v>9</v>
      </c>
      <c r="H32" s="3">
        <f>E32</f>
        <v>3.1904925430043352</v>
      </c>
      <c r="I32" s="3">
        <f>D32</f>
        <v>2.9800229310959336</v>
      </c>
      <c r="J32" s="4">
        <f>-(F29)</f>
        <v>-3.5124578133959972E-2</v>
      </c>
      <c r="L32" s="8">
        <v>-7.6309395130531327E-3</v>
      </c>
    </row>
    <row r="35" spans="1:14" x14ac:dyDescent="0.25">
      <c r="B35" t="s">
        <v>1</v>
      </c>
      <c r="C35" t="s">
        <v>2</v>
      </c>
      <c r="D35" t="s">
        <v>3</v>
      </c>
      <c r="E35" t="s">
        <v>4</v>
      </c>
      <c r="F35" t="s">
        <v>5</v>
      </c>
    </row>
    <row r="36" spans="1:14" x14ac:dyDescent="0.25">
      <c r="A36" t="s">
        <v>14</v>
      </c>
      <c r="B36">
        <v>1</v>
      </c>
      <c r="C36">
        <v>-3</v>
      </c>
      <c r="D36">
        <v>2</v>
      </c>
      <c r="E36">
        <v>1</v>
      </c>
      <c r="F36">
        <v>-3</v>
      </c>
      <c r="G36" t="s">
        <v>7</v>
      </c>
    </row>
    <row r="37" spans="1:14" x14ac:dyDescent="0.25">
      <c r="A37">
        <f>A27+L31</f>
        <v>1.3031971676128693</v>
      </c>
      <c r="C37">
        <f>$A37*B39</f>
        <v>1.3031971676128693</v>
      </c>
      <c r="D37">
        <f t="shared" ref="D37" si="21">$A37*C39</f>
        <v>-2.2112686451644028</v>
      </c>
      <c r="E37">
        <f t="shared" ref="E37" si="22">$A37*D39</f>
        <v>2.1237758940578524</v>
      </c>
      <c r="F37">
        <f t="shared" ref="F37" si="23">$A37*E39</f>
        <v>9.5214242268810658E-5</v>
      </c>
    </row>
    <row r="38" spans="1:14" ht="15.75" thickBot="1" x14ac:dyDescent="0.3">
      <c r="A38">
        <f>A28+L32</f>
        <v>1.8409344753534584</v>
      </c>
      <c r="B38" s="1"/>
      <c r="C38" s="1"/>
      <c r="D38" s="1">
        <f>$A38*B39</f>
        <v>1.8409344753534584</v>
      </c>
      <c r="E38" s="1">
        <f t="shared" ref="E38" si="24">$A38*C39</f>
        <v>-3.1237028320188647</v>
      </c>
      <c r="F38" s="1">
        <f t="shared" ref="F38" si="25">$A38*D39</f>
        <v>3.0001080101005475</v>
      </c>
      <c r="G38" s="1"/>
      <c r="H38" s="6"/>
    </row>
    <row r="39" spans="1:14" x14ac:dyDescent="0.25">
      <c r="B39" s="2">
        <v>1</v>
      </c>
      <c r="C39" s="2">
        <f>C36+C37</f>
        <v>-1.6968028323871307</v>
      </c>
      <c r="D39" s="2">
        <f>D36+D37+D38</f>
        <v>1.6296658301890556</v>
      </c>
      <c r="E39" s="2">
        <f t="shared" ref="E39" si="26">E36+E37+E38</f>
        <v>7.3062038987714573E-5</v>
      </c>
      <c r="F39" s="2">
        <f>F36+F37+F38</f>
        <v>2.0322434281627721E-4</v>
      </c>
      <c r="G39" s="2" t="s">
        <v>8</v>
      </c>
    </row>
    <row r="40" spans="1:14" x14ac:dyDescent="0.25">
      <c r="A40">
        <f>A37</f>
        <v>1.3031971676128693</v>
      </c>
      <c r="C40">
        <f>$A40*B42</f>
        <v>1.3031971676128693</v>
      </c>
      <c r="D40">
        <f>$A40*C42</f>
        <v>-0.51294578749019792</v>
      </c>
      <c r="E40">
        <f t="shared" ref="E40" si="27">$A40*D42</f>
        <v>3.8544069907031848</v>
      </c>
    </row>
    <row r="41" spans="1:14" ht="15.75" thickBot="1" x14ac:dyDescent="0.3">
      <c r="A41">
        <f>A38</f>
        <v>1.8409344753534584</v>
      </c>
      <c r="B41" s="1"/>
      <c r="C41" s="1"/>
      <c r="D41" s="1">
        <f>$A41*B42</f>
        <v>1.8409344753534584</v>
      </c>
      <c r="E41" s="1">
        <f t="shared" ref="E41" si="28">$A41*C42</f>
        <v>-0.72460223797735412</v>
      </c>
      <c r="F41" s="1"/>
      <c r="G41" s="1"/>
      <c r="H41" s="3">
        <f>D42</f>
        <v>2.9576545180523164</v>
      </c>
      <c r="I41" s="3">
        <f>C42</f>
        <v>-0.3936056647742614</v>
      </c>
      <c r="J41" s="4">
        <f>-(E39)</f>
        <v>-7.3062038987714573E-5</v>
      </c>
      <c r="L41" s="8">
        <f t="array" ref="L41:L42">MMULT(MINVERSE(H41:I42),J41:J42)</f>
        <v>-2.9668604439346029E-5</v>
      </c>
      <c r="N41" s="9">
        <f>ABS(L41/A37)*100</f>
        <v>2.2766013598457613E-3</v>
      </c>
    </row>
    <row r="42" spans="1:14" x14ac:dyDescent="0.25">
      <c r="B42" s="5">
        <f>1</f>
        <v>1</v>
      </c>
      <c r="C42" s="5">
        <f>C40+C39</f>
        <v>-0.3936056647742614</v>
      </c>
      <c r="D42" s="5">
        <f>SUM(D39:D41)</f>
        <v>2.9576545180523164</v>
      </c>
      <c r="E42" s="5">
        <f>SUM(E39:E41)</f>
        <v>3.1298778147648183</v>
      </c>
      <c r="F42" s="5"/>
      <c r="G42" s="5" t="s">
        <v>9</v>
      </c>
      <c r="H42" s="3">
        <f>E42</f>
        <v>3.1298778147648183</v>
      </c>
      <c r="I42" s="3">
        <f>D42</f>
        <v>2.9576545180523164</v>
      </c>
      <c r="J42" s="4">
        <f>-(F39)</f>
        <v>-2.0322434281627721E-4</v>
      </c>
      <c r="L42" s="8">
        <v>-3.7315120921970676E-5</v>
      </c>
      <c r="N42" s="9">
        <f>ABS(L42/A38)*100</f>
        <v>2.0269662729199634E-3</v>
      </c>
    </row>
    <row r="45" spans="1:14" x14ac:dyDescent="0.25"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14" x14ac:dyDescent="0.25">
      <c r="A46" t="s">
        <v>14</v>
      </c>
      <c r="B46">
        <v>1</v>
      </c>
      <c r="C46">
        <v>-3</v>
      </c>
      <c r="D46">
        <v>2</v>
      </c>
      <c r="E46">
        <v>1</v>
      </c>
      <c r="F46">
        <v>-3</v>
      </c>
      <c r="G46" t="s">
        <v>7</v>
      </c>
    </row>
    <row r="47" spans="1:14" x14ac:dyDescent="0.25">
      <c r="A47">
        <f>A37+L41</f>
        <v>1.3031674990084299</v>
      </c>
      <c r="C47">
        <f>$A47*B49</f>
        <v>1.3031674990084299</v>
      </c>
      <c r="D47">
        <f t="shared" ref="D47" si="29">$A47*C49</f>
        <v>-2.2112569665534036</v>
      </c>
      <c r="E47">
        <f t="shared" ref="E47" si="30">$A47*D49</f>
        <v>2.1236941354804491</v>
      </c>
      <c r="F47">
        <f t="shared" ref="F47" si="31">$A47*E49</f>
        <v>3.9287823860261253E-9</v>
      </c>
    </row>
    <row r="48" spans="1:14" ht="15.75" thickBot="1" x14ac:dyDescent="0.3">
      <c r="A48">
        <f>A38+L42</f>
        <v>1.8408971602325366</v>
      </c>
      <c r="B48" s="1"/>
      <c r="C48" s="1"/>
      <c r="D48" s="1">
        <f>$A48*B49</f>
        <v>1.8408971602325366</v>
      </c>
      <c r="E48" s="1">
        <f t="shared" ref="E48" si="32">$A48*C49</f>
        <v>-3.1236941324656544</v>
      </c>
      <c r="F48" s="1">
        <f t="shared" ref="F48" si="33">$A48*D49</f>
        <v>3.0000000047447166</v>
      </c>
      <c r="G48" s="1"/>
      <c r="H48" s="6"/>
    </row>
    <row r="49" spans="1:14" x14ac:dyDescent="0.25">
      <c r="B49" s="2">
        <v>1</v>
      </c>
      <c r="C49" s="2">
        <f>C46+C47</f>
        <v>-1.6968325009915701</v>
      </c>
      <c r="D49" s="2">
        <f>D46+D47+D48</f>
        <v>1.6296401936791329</v>
      </c>
      <c r="E49" s="2">
        <f t="shared" ref="E49" si="34">E46+E47+E48</f>
        <v>3.014794636158058E-9</v>
      </c>
      <c r="F49" s="2">
        <f>F46+F47+F48</f>
        <v>8.6734988080650055E-9</v>
      </c>
      <c r="G49" s="2" t="s">
        <v>8</v>
      </c>
    </row>
    <row r="50" spans="1:14" x14ac:dyDescent="0.25">
      <c r="A50">
        <f>A47</f>
        <v>1.3031674990084299</v>
      </c>
      <c r="C50">
        <f>$A50*B52</f>
        <v>1.3031674990084299</v>
      </c>
      <c r="D50">
        <f>$A50*C52</f>
        <v>-0.51301143608151745</v>
      </c>
      <c r="E50">
        <f t="shared" ref="E50" si="35">$A50*D52</f>
        <v>3.8541516535913303</v>
      </c>
    </row>
    <row r="51" spans="1:14" ht="15.75" thickBot="1" x14ac:dyDescent="0.3">
      <c r="A51">
        <f>A48</f>
        <v>1.8408971602325366</v>
      </c>
      <c r="B51" s="1"/>
      <c r="C51" s="1"/>
      <c r="D51" s="1">
        <f>$A51*B52</f>
        <v>1.8408971602325366</v>
      </c>
      <c r="E51" s="1">
        <f t="shared" ref="E51" si="36">$A51*C52</f>
        <v>-0.72469678423369877</v>
      </c>
      <c r="F51" s="1"/>
      <c r="G51" s="1"/>
      <c r="H51" s="3">
        <f>D52</f>
        <v>2.9575259178301518</v>
      </c>
      <c r="I51" s="3">
        <f>C52</f>
        <v>-0.39366500198314025</v>
      </c>
      <c r="J51" s="4">
        <f>-(E49)</f>
        <v>-3.014794636158058E-9</v>
      </c>
      <c r="L51" s="8">
        <f t="array" ref="L51:L52">MMULT(MINVERSE(H51:I52),J51:J52)</f>
        <v>-1.2356838847321567E-9</v>
      </c>
      <c r="N51" s="9">
        <f>ABS(L51/A47)*100</f>
        <v>9.4821570187437832E-8</v>
      </c>
    </row>
    <row r="52" spans="1:14" x14ac:dyDescent="0.25">
      <c r="B52" s="5">
        <f>1</f>
        <v>1</v>
      </c>
      <c r="C52" s="5">
        <f>C50+C49</f>
        <v>-0.39366500198314025</v>
      </c>
      <c r="D52" s="5">
        <f>SUM(D49:D51)</f>
        <v>2.9575259178301518</v>
      </c>
      <c r="E52" s="5">
        <f>SUM(E49:E51)</f>
        <v>3.1294548723724263</v>
      </c>
      <c r="F52" s="5"/>
      <c r="G52" s="5" t="s">
        <v>9</v>
      </c>
      <c r="H52" s="3">
        <f>E52</f>
        <v>3.1294548723724263</v>
      </c>
      <c r="I52" s="3">
        <f>D52</f>
        <v>2.9575259178301518</v>
      </c>
      <c r="J52" s="4">
        <f>-(F49)</f>
        <v>-8.6734988080650055E-9</v>
      </c>
      <c r="L52" s="8">
        <v>-1.6251698168732338E-9</v>
      </c>
      <c r="N52" s="9">
        <f>ABS(L52/A48)*100</f>
        <v>8.8281401698069174E-8</v>
      </c>
    </row>
    <row r="54" spans="1:14" x14ac:dyDescent="0.25">
      <c r="A54" s="7">
        <f>N51+A47</f>
        <v>1.30316759383</v>
      </c>
    </row>
    <row r="55" spans="1:14" x14ac:dyDescent="0.25">
      <c r="A55" s="7">
        <f>A48+N52</f>
        <v>1.8408972485139383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AslanXAle</dc:creator>
  <cp:lastModifiedBy>AslanXAle</cp:lastModifiedBy>
  <dcterms:created xsi:type="dcterms:W3CDTF">2021-10-02T23:10:21Z</dcterms:created>
  <dcterms:modified xsi:type="dcterms:W3CDTF">2021-10-03T03:32:53Z</dcterms:modified>
</cp:coreProperties>
</file>