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Escritorio\UNAMG\UNAM2\UNAM-MAC\Semestre 4\Métodos numéricos II\U4\Tareas\"/>
    </mc:Choice>
  </mc:AlternateContent>
  <xr:revisionPtr revIDLastSave="0" documentId="13_ncr:1_{2776CB91-A249-4C67-9784-42E12E545DE2}" xr6:coauthVersionLast="47" xr6:coauthVersionMax="47" xr10:uidLastSave="{00000000-0000-0000-0000-000000000000}"/>
  <bookViews>
    <workbookView xWindow="5355" yWindow="1680" windowWidth="18000" windowHeight="9285" xr2:uid="{54988E43-DEBD-4A08-886A-A673C9247031}"/>
  </bookViews>
  <sheets>
    <sheet name="Hoja1" sheetId="1" r:id="rId1"/>
  </sheets>
  <definedNames>
    <definedName name="_xlnm.Print_Area" localSheetId="0">Hoja1!$A$1:$I$75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67" i="1" l="1"/>
  <c r="H73" i="1"/>
  <c r="G29" i="1"/>
  <c r="G30" i="1"/>
  <c r="G31" i="1"/>
  <c r="G32" i="1"/>
  <c r="G33" i="1"/>
  <c r="G34" i="1"/>
  <c r="G35" i="1"/>
  <c r="G36" i="1"/>
  <c r="G37" i="1"/>
  <c r="G38" i="1"/>
  <c r="G39" i="1"/>
  <c r="G40" i="1"/>
  <c r="G41" i="1"/>
  <c r="G42" i="1"/>
  <c r="G43" i="1"/>
  <c r="G44" i="1"/>
  <c r="G28" i="1"/>
  <c r="F73" i="1"/>
  <c r="E73" i="1"/>
  <c r="E72" i="1"/>
  <c r="D73" i="1"/>
  <c r="D72" i="1"/>
  <c r="D71" i="1"/>
  <c r="F67" i="1"/>
  <c r="E67" i="1"/>
  <c r="E66" i="1"/>
  <c r="D67" i="1"/>
  <c r="D66" i="1"/>
  <c r="D65" i="1"/>
  <c r="C52" i="1"/>
  <c r="D52" i="1" s="1"/>
  <c r="E29" i="1"/>
  <c r="E30" i="1"/>
  <c r="E31" i="1"/>
  <c r="E32" i="1"/>
  <c r="E33" i="1"/>
  <c r="E34" i="1"/>
  <c r="E35" i="1"/>
  <c r="E36" i="1"/>
  <c r="E37" i="1"/>
  <c r="E38" i="1"/>
  <c r="E39" i="1"/>
  <c r="E40" i="1"/>
  <c r="E41" i="1"/>
  <c r="E42" i="1"/>
  <c r="E43" i="1"/>
  <c r="E44" i="1"/>
  <c r="E28" i="1"/>
  <c r="D28" i="1"/>
  <c r="D29" i="1"/>
  <c r="D30" i="1"/>
  <c r="D31" i="1"/>
  <c r="D32" i="1"/>
  <c r="D33" i="1"/>
  <c r="D34" i="1"/>
  <c r="D35" i="1"/>
  <c r="D36" i="1"/>
  <c r="D37" i="1"/>
  <c r="D38" i="1"/>
  <c r="D39" i="1"/>
  <c r="D40" i="1"/>
  <c r="D41" i="1"/>
  <c r="D42" i="1"/>
  <c r="D43" i="1"/>
  <c r="D44" i="1"/>
  <c r="D45" i="1"/>
  <c r="D27" i="1"/>
  <c r="C45" i="1"/>
  <c r="C44" i="1"/>
  <c r="C42" i="1"/>
  <c r="C43" i="1" s="1"/>
  <c r="C41" i="1"/>
  <c r="C39" i="1"/>
  <c r="C40" i="1" s="1"/>
  <c r="C35" i="1"/>
  <c r="C36" i="1" s="1"/>
  <c r="C37" i="1" s="1"/>
  <c r="C38" i="1" s="1"/>
  <c r="C29" i="1"/>
  <c r="C30" i="1" s="1"/>
  <c r="C31" i="1" s="1"/>
  <c r="C32" i="1" s="1"/>
  <c r="C33" i="1" s="1"/>
  <c r="C34" i="1" s="1"/>
  <c r="C28" i="1"/>
  <c r="C53" i="1" l="1"/>
  <c r="C54" i="1" s="1"/>
  <c r="D54" i="1" s="1"/>
  <c r="D53" i="1"/>
  <c r="C55" i="1" l="1"/>
  <c r="D55" i="1"/>
  <c r="C56" i="1"/>
  <c r="C57" i="1" l="1"/>
  <c r="D56" i="1"/>
  <c r="D57" i="1" l="1"/>
  <c r="C58" i="1"/>
  <c r="C59" i="1" l="1"/>
  <c r="D58" i="1"/>
  <c r="D59" i="1" l="1"/>
  <c r="C60" i="1"/>
  <c r="D60" i="1" s="1"/>
</calcChain>
</file>

<file path=xl/sharedStrings.xml><?xml version="1.0" encoding="utf-8"?>
<sst xmlns="http://schemas.openxmlformats.org/spreadsheetml/2006/main" count="30" uniqueCount="19">
  <si>
    <t>Alexis Palomares Olegario.</t>
  </si>
  <si>
    <t>Ejercicio 13-b: Extrapolación de Richardson.</t>
  </si>
  <si>
    <t>16 de mayo del 2021.</t>
  </si>
  <si>
    <t>Próposito: Identificar en la técnica de extrapolación la importancia del tamaño de paso para la mejora de las estimaciones de la derivada así como la relevancia del Orden de las fórmulas de aproximación.</t>
  </si>
  <si>
    <t xml:space="preserve"> </t>
  </si>
  <si>
    <t>1. Estimar la segunda derivada para los valores en el intervalo [0.6, 2.2] con h = 0.1</t>
  </si>
  <si>
    <t>i</t>
  </si>
  <si>
    <t>xi</t>
  </si>
  <si>
    <t>f(xi)</t>
  </si>
  <si>
    <t>f''(xi)</t>
  </si>
  <si>
    <t>2. Extrapolar para aproximar la 1a y 2a derivada para x = 1.5 con una precisión de al menos 5 dígitos.</t>
  </si>
  <si>
    <t>k</t>
  </si>
  <si>
    <t>h</t>
  </si>
  <si>
    <t>O(H^2)</t>
  </si>
  <si>
    <t>O(H^4)</t>
  </si>
  <si>
    <t>=f'(1.5)</t>
  </si>
  <si>
    <t>=f''(1.5)</t>
  </si>
  <si>
    <t>F'' exato</t>
  </si>
  <si>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</sst>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30"/>
      <color theme="1"/>
      <name val="Papyrus"/>
      <family val="4"/>
    </font>
    <font>
      <sz val="20"/>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323850</xdr:colOff>
      <xdr:row>17</xdr:row>
      <xdr:rowOff>142875</xdr:rowOff>
    </xdr:from>
    <xdr:to>
      <xdr:col>6</xdr:col>
      <xdr:colOff>37755</xdr:colOff>
      <xdr:row>21</xdr:row>
      <xdr:rowOff>38018</xdr:rowOff>
    </xdr:to>
    <xdr:pic>
      <xdr:nvPicPr>
        <xdr:cNvPr id="2" name="Imagen 1">
          <a:extLst>
            <a:ext uri="{FF2B5EF4-FFF2-40B4-BE49-F238E27FC236}">
              <a16:creationId xmlns:a16="http://schemas.microsoft.com/office/drawing/2014/main" id="{6832ED4F-BC34-AD81-A226-0589469A77C2}"/>
            </a:ext>
          </a:extLst>
        </xdr:cNvPr>
        <xdr:cNvPicPr>
          <a:picLocks noChangeAspect="1"/>
        </xdr:cNvPicPr>
      </xdr:nvPicPr>
      <xdr:blipFill>
        <a:blip xmlns:r="http://schemas.openxmlformats.org/officeDocument/2006/relationships" r:embed="rId1"/>
        <a:stretch>
          <a:fillRect/>
        </a:stretch>
      </xdr:blipFill>
      <xdr:spPr>
        <a:xfrm>
          <a:off x="1847850" y="3381375"/>
          <a:ext cx="2761905" cy="6571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5E93-7066-4FCF-8F12-0F33EF8366EE}">
  <dimension ref="A2:I73"/>
  <sheetViews>
    <sheetView tabSelected="1" topLeftCell="A29" zoomScale="85" zoomScaleNormal="85" workbookViewId="0">
      <selection sqref="A1:I17"/>
    </sheetView>
  </sheetViews>
  <sheetFormatPr baseColWidth="10" defaultRowHeight="15" x14ac:dyDescent="0.25"/>
  <cols>
    <col min="9" max="9" width="44" customWidth="1"/>
  </cols>
  <sheetData>
    <row r="2" spans="2:9" x14ac:dyDescent="0.25">
      <c r="B2" s="1" t="s">
        <v>1</v>
      </c>
      <c r="C2" s="1"/>
      <c r="D2" s="1"/>
      <c r="E2" s="1"/>
      <c r="F2" s="1"/>
      <c r="G2" s="1"/>
      <c r="H2" s="1"/>
      <c r="I2" s="1"/>
    </row>
    <row r="3" spans="2:9" x14ac:dyDescent="0.25">
      <c r="B3" s="1"/>
      <c r="C3" s="1"/>
      <c r="D3" s="1"/>
      <c r="E3" s="1"/>
      <c r="F3" s="1"/>
      <c r="G3" s="1"/>
      <c r="H3" s="1"/>
      <c r="I3" s="1"/>
    </row>
    <row r="4" spans="2:9" x14ac:dyDescent="0.25">
      <c r="B4" s="1"/>
      <c r="C4" s="1"/>
      <c r="D4" s="1"/>
      <c r="E4" s="1"/>
      <c r="F4" s="1"/>
      <c r="G4" s="1"/>
      <c r="H4" s="1"/>
      <c r="I4" s="1"/>
    </row>
    <row r="5" spans="2:9" x14ac:dyDescent="0.25">
      <c r="B5" s="1"/>
      <c r="C5" s="1"/>
      <c r="D5" s="1"/>
      <c r="E5" s="1"/>
      <c r="F5" s="1"/>
      <c r="G5" s="1"/>
      <c r="H5" s="1"/>
      <c r="I5" s="1"/>
    </row>
    <row r="6" spans="2:9" x14ac:dyDescent="0.25">
      <c r="B6" s="2" t="s">
        <v>0</v>
      </c>
      <c r="C6" s="2"/>
      <c r="D6" s="2"/>
      <c r="E6" s="2"/>
      <c r="F6" s="2"/>
      <c r="G6" s="2"/>
      <c r="H6" s="2"/>
      <c r="I6" s="2"/>
    </row>
    <row r="7" spans="2:9" x14ac:dyDescent="0.25">
      <c r="B7" s="2"/>
      <c r="C7" s="2"/>
      <c r="D7" s="2"/>
      <c r="E7" s="2"/>
      <c r="F7" s="2"/>
      <c r="G7" s="2"/>
      <c r="H7" s="2"/>
      <c r="I7" s="2"/>
    </row>
    <row r="8" spans="2:9" x14ac:dyDescent="0.25">
      <c r="B8" s="2"/>
      <c r="C8" s="2"/>
      <c r="D8" s="2"/>
      <c r="E8" s="2"/>
      <c r="F8" s="2"/>
      <c r="G8" s="2"/>
      <c r="H8" s="2"/>
      <c r="I8" s="2"/>
    </row>
    <row r="9" spans="2:9" x14ac:dyDescent="0.25">
      <c r="B9" s="2"/>
      <c r="C9" s="2"/>
      <c r="D9" s="2"/>
      <c r="E9" s="2"/>
      <c r="F9" s="2"/>
      <c r="G9" s="2"/>
      <c r="H9" s="2"/>
      <c r="I9" s="2"/>
    </row>
    <row r="10" spans="2:9" x14ac:dyDescent="0.25">
      <c r="B10" s="2" t="s">
        <v>2</v>
      </c>
      <c r="C10" s="2"/>
      <c r="D10" s="2"/>
      <c r="E10" s="2"/>
      <c r="F10" s="2"/>
      <c r="G10" s="2"/>
      <c r="H10" s="2"/>
      <c r="I10" s="2"/>
    </row>
    <row r="11" spans="2:9" x14ac:dyDescent="0.25">
      <c r="B11" s="2"/>
      <c r="C11" s="2"/>
      <c r="D11" s="2"/>
      <c r="E11" s="2"/>
      <c r="F11" s="2"/>
      <c r="G11" s="2"/>
      <c r="H11" s="2"/>
      <c r="I11" s="2"/>
    </row>
    <row r="12" spans="2:9" x14ac:dyDescent="0.25">
      <c r="B12" s="2"/>
      <c r="C12" s="2"/>
      <c r="D12" s="2"/>
      <c r="E12" s="2"/>
      <c r="F12" s="2"/>
      <c r="G12" s="2"/>
      <c r="H12" s="2"/>
      <c r="I12" s="2"/>
    </row>
    <row r="13" spans="2:9" x14ac:dyDescent="0.25">
      <c r="B13" s="2"/>
      <c r="C13" s="2"/>
      <c r="D13" s="2"/>
      <c r="E13" s="2"/>
      <c r="F13" s="2"/>
      <c r="G13" s="2"/>
      <c r="H13" s="2"/>
      <c r="I13" s="2"/>
    </row>
    <row r="16" spans="2:9" x14ac:dyDescent="0.25">
      <c r="B16" s="3" t="s">
        <v>3</v>
      </c>
      <c r="C16" s="3"/>
      <c r="D16" s="3"/>
      <c r="E16" s="3"/>
      <c r="F16" s="3"/>
      <c r="G16" s="3"/>
      <c r="H16" s="3"/>
      <c r="I16" s="3"/>
    </row>
    <row r="17" spans="1:9" x14ac:dyDescent="0.25">
      <c r="B17" s="3"/>
      <c r="C17" s="3"/>
      <c r="D17" s="3"/>
      <c r="E17" s="3"/>
      <c r="F17" s="3"/>
      <c r="G17" s="3"/>
      <c r="H17" s="3"/>
      <c r="I17" s="3"/>
    </row>
    <row r="19" spans="1:9" x14ac:dyDescent="0.25">
      <c r="A19" t="s">
        <v>4</v>
      </c>
      <c r="C19" s="4"/>
      <c r="D19" s="4"/>
      <c r="E19" s="4"/>
      <c r="F19" s="4"/>
      <c r="G19" s="4"/>
      <c r="H19" s="4"/>
      <c r="I19" s="4"/>
    </row>
    <row r="20" spans="1:9" x14ac:dyDescent="0.25">
      <c r="C20" s="4"/>
      <c r="D20" s="4"/>
      <c r="E20" s="4"/>
      <c r="F20" s="4"/>
      <c r="G20" s="4"/>
      <c r="H20" s="4"/>
      <c r="I20" s="4"/>
    </row>
    <row r="23" spans="1:9" x14ac:dyDescent="0.25">
      <c r="B23" s="4" t="s">
        <v>5</v>
      </c>
    </row>
    <row r="26" spans="1:9" x14ac:dyDescent="0.25">
      <c r="B26" t="s">
        <v>6</v>
      </c>
      <c r="C26" t="s">
        <v>7</v>
      </c>
      <c r="D26" t="s">
        <v>8</v>
      </c>
      <c r="E26" t="s">
        <v>9</v>
      </c>
      <c r="F26" t="s">
        <v>17</v>
      </c>
      <c r="G26" t="s">
        <v>18</v>
      </c>
    </row>
    <row r="27" spans="1:9" x14ac:dyDescent="0.25">
      <c r="B27">
        <v>0</v>
      </c>
      <c r="C27">
        <v>0.5</v>
      </c>
      <c r="D27">
        <f>((4*C27)*(LN(C27)))+((COS(C27-3))/(SQRT(1+C27^2)))</f>
        <v>-2.1028589947610508</v>
      </c>
    </row>
    <row r="28" spans="1:9" x14ac:dyDescent="0.25">
      <c r="B28">
        <v>1</v>
      </c>
      <c r="C28">
        <f>C27+0.1</f>
        <v>0.6</v>
      </c>
      <c r="D28">
        <f t="shared" ref="D28:D45" si="0">((4*C28)*(LN(C28)))+((COS(C28-3))/(SQRT(1+C28^2)))</f>
        <v>-1.858291391579884</v>
      </c>
      <c r="E28">
        <f>(D29-(2*D28)+D27)/(0.01)</f>
        <v>6.9199360861411208</v>
      </c>
      <c r="F28" s="5">
        <v>6.7450879212628898</v>
      </c>
      <c r="G28">
        <f>ABS(E28-F28)</f>
        <v>0.17484816487823096</v>
      </c>
    </row>
    <row r="29" spans="1:9" x14ac:dyDescent="0.25">
      <c r="B29">
        <v>2</v>
      </c>
      <c r="C29">
        <f t="shared" ref="C29:C40" si="1">C28+0.1</f>
        <v>0.7</v>
      </c>
      <c r="D29">
        <f t="shared" si="0"/>
        <v>-1.544524427537306</v>
      </c>
      <c r="E29">
        <f t="shared" ref="E29:E44" si="2">(D30-(2*D29)+D28)/(0.01)</f>
        <v>5.7155932502181539</v>
      </c>
      <c r="F29" s="5">
        <v>5.7562516565949204</v>
      </c>
      <c r="G29">
        <f t="shared" ref="G29:G44" si="3">ABS(E29-F29)</f>
        <v>4.0658406376766543E-2</v>
      </c>
    </row>
    <row r="30" spans="1:9" x14ac:dyDescent="0.25">
      <c r="B30">
        <v>3</v>
      </c>
      <c r="C30">
        <f t="shared" si="1"/>
        <v>0.79999999999999993</v>
      </c>
      <c r="D30">
        <f t="shared" si="0"/>
        <v>-1.1736015309925465</v>
      </c>
      <c r="E30">
        <f t="shared" si="2"/>
        <v>4.8131623774853249</v>
      </c>
      <c r="F30" s="5">
        <v>5.0023175637042403</v>
      </c>
      <c r="G30">
        <f t="shared" si="3"/>
        <v>0.18915518621891536</v>
      </c>
    </row>
    <row r="31" spans="1:9" x14ac:dyDescent="0.25">
      <c r="B31">
        <v>4</v>
      </c>
      <c r="C31">
        <f t="shared" si="1"/>
        <v>0.89999999999999991</v>
      </c>
      <c r="D31">
        <f t="shared" si="0"/>
        <v>-0.75454701067293384</v>
      </c>
      <c r="E31">
        <f t="shared" si="2"/>
        <v>4.1232240261506625</v>
      </c>
      <c r="F31" s="5">
        <v>4.4050078895939402</v>
      </c>
      <c r="G31">
        <f t="shared" si="3"/>
        <v>0.28178386344327766</v>
      </c>
    </row>
    <row r="32" spans="1:9" x14ac:dyDescent="0.25">
      <c r="B32">
        <v>5</v>
      </c>
      <c r="C32">
        <f t="shared" si="1"/>
        <v>0.99999999999999989</v>
      </c>
      <c r="D32">
        <f t="shared" si="0"/>
        <v>-0.29426025009181467</v>
      </c>
      <c r="E32">
        <f t="shared" si="2"/>
        <v>3.5870184437793662</v>
      </c>
      <c r="F32" s="5">
        <v>3.9176012648876402</v>
      </c>
      <c r="G32">
        <f t="shared" si="3"/>
        <v>0.33058282110827397</v>
      </c>
    </row>
    <row r="33" spans="2:7" x14ac:dyDescent="0.25">
      <c r="B33">
        <v>6</v>
      </c>
      <c r="C33">
        <f t="shared" si="1"/>
        <v>1.0999999999999999</v>
      </c>
      <c r="D33">
        <f t="shared" si="0"/>
        <v>0.20189669492709819</v>
      </c>
      <c r="E33">
        <f t="shared" si="2"/>
        <v>3.1638596071364709</v>
      </c>
      <c r="F33" s="5">
        <v>3.51055727264893</v>
      </c>
      <c r="G33">
        <f t="shared" si="3"/>
        <v>0.34669766551245917</v>
      </c>
    </row>
    <row r="34" spans="2:7" x14ac:dyDescent="0.25">
      <c r="B34">
        <v>7</v>
      </c>
      <c r="C34">
        <f t="shared" si="1"/>
        <v>1.2</v>
      </c>
      <c r="D34">
        <f t="shared" si="0"/>
        <v>0.72969223601737576</v>
      </c>
      <c r="E34">
        <f t="shared" si="2"/>
        <v>2.8248523475082248</v>
      </c>
      <c r="F34" s="5">
        <v>3.16433647062818</v>
      </c>
      <c r="G34">
        <f t="shared" si="3"/>
        <v>0.33948412311995524</v>
      </c>
    </row>
    <row r="35" spans="2:7" x14ac:dyDescent="0.25">
      <c r="B35">
        <v>8</v>
      </c>
      <c r="C35">
        <f>C34+0.1</f>
        <v>1.3</v>
      </c>
      <c r="D35">
        <f t="shared" si="0"/>
        <v>1.2857363005827356</v>
      </c>
      <c r="E35">
        <f t="shared" si="2"/>
        <v>2.5492282330836002</v>
      </c>
      <c r="F35" s="5">
        <v>2.8655380296938402</v>
      </c>
      <c r="G35">
        <f t="shared" si="3"/>
        <v>0.31630979661023995</v>
      </c>
    </row>
    <row r="36" spans="2:7" x14ac:dyDescent="0.25">
      <c r="B36">
        <v>9</v>
      </c>
      <c r="C36">
        <f t="shared" si="1"/>
        <v>1.4000000000000001</v>
      </c>
      <c r="D36">
        <f t="shared" si="0"/>
        <v>1.8672726474789314</v>
      </c>
      <c r="E36">
        <f t="shared" si="2"/>
        <v>2.3219593919359127</v>
      </c>
      <c r="F36" s="5">
        <v>2.6046943793550899</v>
      </c>
      <c r="G36">
        <f t="shared" si="3"/>
        <v>0.28273498741917713</v>
      </c>
    </row>
    <row r="37" spans="2:7" x14ac:dyDescent="0.25">
      <c r="B37">
        <v>10</v>
      </c>
      <c r="C37">
        <f t="shared" si="1"/>
        <v>1.5000000000000002</v>
      </c>
      <c r="D37">
        <f t="shared" si="0"/>
        <v>2.4720285882944864</v>
      </c>
      <c r="E37">
        <f t="shared" si="2"/>
        <v>2.1321103635164596</v>
      </c>
      <c r="F37" s="5">
        <v>2.3749486193117502</v>
      </c>
      <c r="G37">
        <f t="shared" si="3"/>
        <v>0.24283825579529061</v>
      </c>
    </row>
    <row r="38" spans="2:7" x14ac:dyDescent="0.25">
      <c r="B38">
        <v>11</v>
      </c>
      <c r="C38">
        <f t="shared" si="1"/>
        <v>1.6000000000000003</v>
      </c>
      <c r="D38">
        <f t="shared" si="0"/>
        <v>3.0981056327452059</v>
      </c>
      <c r="E38">
        <f t="shared" si="2"/>
        <v>1.9716719971633268</v>
      </c>
      <c r="F38" s="5">
        <v>2.17122797049407</v>
      </c>
      <c r="G38">
        <f t="shared" si="3"/>
        <v>0.19955597333074326</v>
      </c>
    </row>
    <row r="39" spans="2:7" x14ac:dyDescent="0.25">
      <c r="B39">
        <v>12</v>
      </c>
      <c r="C39">
        <f>C38+0.1</f>
        <v>1.7000000000000004</v>
      </c>
      <c r="D39">
        <f t="shared" si="0"/>
        <v>3.7438993971675587</v>
      </c>
      <c r="E39">
        <f t="shared" si="2"/>
        <v>1.8347307724707385</v>
      </c>
      <c r="F39" s="5">
        <v>1.98970875351437</v>
      </c>
      <c r="G39">
        <f t="shared" si="3"/>
        <v>0.15497798104363159</v>
      </c>
    </row>
    <row r="40" spans="2:7" x14ac:dyDescent="0.25">
      <c r="B40">
        <v>13</v>
      </c>
      <c r="C40">
        <f t="shared" si="1"/>
        <v>1.8000000000000005</v>
      </c>
      <c r="D40">
        <f t="shared" si="0"/>
        <v>4.4080404693146189</v>
      </c>
      <c r="E40">
        <f t="shared" si="2"/>
        <v>1.716876894919972</v>
      </c>
      <c r="F40" s="5">
        <v>1.82745940957655</v>
      </c>
      <c r="G40">
        <f t="shared" si="3"/>
        <v>0.11058251465657798</v>
      </c>
    </row>
    <row r="41" spans="2:7" x14ac:dyDescent="0.25">
      <c r="B41">
        <v>14</v>
      </c>
      <c r="C41">
        <f>C40+0.1</f>
        <v>1.9000000000000006</v>
      </c>
      <c r="D41">
        <f t="shared" si="0"/>
        <v>5.0893503104108788</v>
      </c>
      <c r="E41">
        <f t="shared" si="2"/>
        <v>1.6147829836635097</v>
      </c>
      <c r="F41" s="5">
        <v>1.68219594245329</v>
      </c>
      <c r="G41">
        <f t="shared" si="3"/>
        <v>6.7412958789780264E-2</v>
      </c>
    </row>
    <row r="42" spans="2:7" x14ac:dyDescent="0.25">
      <c r="B42">
        <v>15</v>
      </c>
      <c r="C42">
        <f>C41+0.1</f>
        <v>2.0000000000000004</v>
      </c>
      <c r="D42">
        <f t="shared" si="0"/>
        <v>5.7868079813437738</v>
      </c>
      <c r="E42">
        <f t="shared" si="2"/>
        <v>1.5259042716285087</v>
      </c>
      <c r="F42" s="5">
        <v>1.5521104585432799</v>
      </c>
      <c r="G42">
        <f t="shared" si="3"/>
        <v>2.6206186914771168E-2</v>
      </c>
    </row>
    <row r="43" spans="2:7" x14ac:dyDescent="0.25">
      <c r="B43">
        <v>16</v>
      </c>
      <c r="C43">
        <f t="shared" ref="C43" si="4">C42+0.1</f>
        <v>2.1000000000000005</v>
      </c>
      <c r="D43">
        <f t="shared" si="0"/>
        <v>6.4995246949929539</v>
      </c>
      <c r="E43">
        <f t="shared" si="2"/>
        <v>1.4482650205694725</v>
      </c>
      <c r="F43" s="5">
        <v>1.43574849366281</v>
      </c>
      <c r="G43">
        <f t="shared" si="3"/>
        <v>1.2516526906662495E-2</v>
      </c>
    </row>
    <row r="44" spans="2:7" x14ac:dyDescent="0.25">
      <c r="B44">
        <v>17</v>
      </c>
      <c r="C44">
        <f>C43+0.1</f>
        <v>2.2000000000000006</v>
      </c>
      <c r="D44">
        <f t="shared" si="0"/>
        <v>7.2267240588478288</v>
      </c>
      <c r="E44">
        <f t="shared" si="2"/>
        <v>1.3803059481924507</v>
      </c>
      <c r="F44" s="5">
        <v>1.3319196757360401</v>
      </c>
      <c r="G44">
        <f t="shared" si="3"/>
        <v>4.8386272456410584E-2</v>
      </c>
    </row>
    <row r="45" spans="2:7" x14ac:dyDescent="0.25">
      <c r="B45">
        <v>18</v>
      </c>
      <c r="C45">
        <f>C44+0.1</f>
        <v>2.3000000000000007</v>
      </c>
      <c r="D45">
        <f t="shared" si="0"/>
        <v>7.9677264821846281</v>
      </c>
    </row>
    <row r="48" spans="2:7" x14ac:dyDescent="0.25">
      <c r="B48" t="s">
        <v>10</v>
      </c>
    </row>
    <row r="51" spans="2:8" x14ac:dyDescent="0.25">
      <c r="B51" t="s">
        <v>6</v>
      </c>
      <c r="C51" t="s">
        <v>7</v>
      </c>
      <c r="D51" t="s">
        <v>8</v>
      </c>
    </row>
    <row r="52" spans="2:8" x14ac:dyDescent="0.25">
      <c r="B52">
        <v>1</v>
      </c>
      <c r="C52">
        <f>1+0.1</f>
        <v>1.1000000000000001</v>
      </c>
      <c r="D52">
        <f t="shared" ref="D51:E60" si="5">((4*C52)*(LN(C52)))+((COS(C52-3))/(SQRT(1+C52^2)))</f>
        <v>0.20189669492709927</v>
      </c>
    </row>
    <row r="53" spans="2:8" x14ac:dyDescent="0.25">
      <c r="B53">
        <v>2</v>
      </c>
      <c r="C53">
        <f t="shared" ref="C52:C60" si="6">C52+0.1</f>
        <v>1.2000000000000002</v>
      </c>
      <c r="D53">
        <f t="shared" si="5"/>
        <v>0.72969223601737698</v>
      </c>
    </row>
    <row r="54" spans="2:8" x14ac:dyDescent="0.25">
      <c r="B54">
        <v>3</v>
      </c>
      <c r="C54">
        <f>C53+0.1</f>
        <v>1.3000000000000003</v>
      </c>
      <c r="D54">
        <f t="shared" si="5"/>
        <v>1.2857363005827369</v>
      </c>
    </row>
    <row r="55" spans="2:8" x14ac:dyDescent="0.25">
      <c r="B55">
        <v>4</v>
      </c>
      <c r="C55">
        <f t="shared" ref="C55:C60" si="7">C54+0.1</f>
        <v>1.4000000000000004</v>
      </c>
      <c r="D55">
        <f t="shared" si="5"/>
        <v>1.867272647478933</v>
      </c>
    </row>
    <row r="56" spans="2:8" x14ac:dyDescent="0.25">
      <c r="B56">
        <v>5</v>
      </c>
      <c r="C56">
        <f t="shared" si="7"/>
        <v>1.5000000000000004</v>
      </c>
      <c r="D56">
        <f t="shared" si="5"/>
        <v>2.4720285882944872</v>
      </c>
    </row>
    <row r="57" spans="2:8" x14ac:dyDescent="0.25">
      <c r="B57">
        <v>6</v>
      </c>
      <c r="C57">
        <f t="shared" si="7"/>
        <v>1.6000000000000005</v>
      </c>
      <c r="D57">
        <f t="shared" si="5"/>
        <v>3.0981056327452081</v>
      </c>
    </row>
    <row r="58" spans="2:8" x14ac:dyDescent="0.25">
      <c r="B58">
        <v>7</v>
      </c>
      <c r="C58">
        <f>C57+0.1</f>
        <v>1.7000000000000006</v>
      </c>
      <c r="D58">
        <f t="shared" si="5"/>
        <v>3.7438993971675605</v>
      </c>
    </row>
    <row r="59" spans="2:8" x14ac:dyDescent="0.25">
      <c r="B59">
        <v>8</v>
      </c>
      <c r="C59">
        <f t="shared" ref="C59:C60" si="8">C58+0.1</f>
        <v>1.8000000000000007</v>
      </c>
      <c r="D59">
        <f t="shared" si="5"/>
        <v>4.4080404693146207</v>
      </c>
    </row>
    <row r="60" spans="2:8" x14ac:dyDescent="0.25">
      <c r="B60">
        <v>9</v>
      </c>
      <c r="C60">
        <f>C59+0.1</f>
        <v>1.9000000000000008</v>
      </c>
      <c r="D60">
        <f t="shared" si="5"/>
        <v>5.0893503104108824</v>
      </c>
    </row>
    <row r="64" spans="2:8" x14ac:dyDescent="0.25">
      <c r="B64" t="s">
        <v>11</v>
      </c>
      <c r="C64" t="s">
        <v>12</v>
      </c>
      <c r="D64" t="s">
        <v>13</v>
      </c>
      <c r="E64" t="s">
        <v>14</v>
      </c>
      <c r="F64" t="s">
        <v>14</v>
      </c>
      <c r="H64" t="s">
        <v>18</v>
      </c>
    </row>
    <row r="65" spans="2:8" x14ac:dyDescent="0.25">
      <c r="B65">
        <v>1</v>
      </c>
      <c r="C65">
        <v>0.4</v>
      </c>
      <c r="D65">
        <f>(D60-D52)/0.8</f>
        <v>6.1093170193547284</v>
      </c>
    </row>
    <row r="66" spans="2:8" x14ac:dyDescent="0.25">
      <c r="B66">
        <v>2</v>
      </c>
      <c r="C66">
        <v>0.2</v>
      </c>
      <c r="D66">
        <f>(D58-D54)/0.4</f>
        <v>6.1454077414620585</v>
      </c>
      <c r="E66">
        <f>(D66)+(D66-D65)/3</f>
        <v>6.1574379821645016</v>
      </c>
    </row>
    <row r="67" spans="2:8" x14ac:dyDescent="0.25">
      <c r="B67">
        <v>3</v>
      </c>
      <c r="C67">
        <v>0.1</v>
      </c>
      <c r="D67">
        <f>(D57-D55)/0.2</f>
        <v>6.1541649263313758</v>
      </c>
      <c r="E67">
        <f>(D67)+(D67-D66)/3</f>
        <v>6.1570839879544819</v>
      </c>
      <c r="F67" s="5">
        <f>(E67)+(E67-E66)/15</f>
        <v>6.1570603883404802</v>
      </c>
      <c r="G67" s="6" t="s">
        <v>15</v>
      </c>
      <c r="H67">
        <f>ABS(F67-6.24378402798319)</f>
        <v>8.6723639642709571E-2</v>
      </c>
    </row>
    <row r="70" spans="2:8" x14ac:dyDescent="0.25">
      <c r="B70" t="s">
        <v>11</v>
      </c>
      <c r="C70" t="s">
        <v>12</v>
      </c>
      <c r="D70" t="s">
        <v>13</v>
      </c>
      <c r="E70" t="s">
        <v>14</v>
      </c>
      <c r="F70" t="s">
        <v>14</v>
      </c>
      <c r="H70" t="s">
        <v>18</v>
      </c>
    </row>
    <row r="71" spans="2:8" x14ac:dyDescent="0.25">
      <c r="B71">
        <v>1</v>
      </c>
      <c r="C71">
        <v>0.4</v>
      </c>
      <c r="D71">
        <f>(D60-2*(D56)+D52)/0.16</f>
        <v>2.1699364296812949</v>
      </c>
    </row>
    <row r="72" spans="2:8" x14ac:dyDescent="0.25">
      <c r="B72">
        <v>2</v>
      </c>
      <c r="C72">
        <v>0.2</v>
      </c>
      <c r="D72">
        <f>(D58-2*D56+D54)/0.04</f>
        <v>2.1394630290330729</v>
      </c>
      <c r="E72">
        <f>(D72)+(D72-D71)/3</f>
        <v>2.1293052288169991</v>
      </c>
    </row>
    <row r="73" spans="2:8" x14ac:dyDescent="0.25">
      <c r="B73">
        <v>3</v>
      </c>
      <c r="C73">
        <v>0.1</v>
      </c>
      <c r="D73">
        <f>(D57-2*D56+D55)/0.01</f>
        <v>2.1321103635166594</v>
      </c>
      <c r="E73">
        <f>(D73)+(D73-D72)/3</f>
        <v>2.1296594750111884</v>
      </c>
      <c r="F73" s="5">
        <f>(E73)+(E73-E72)/15</f>
        <v>2.1296830914241345</v>
      </c>
      <c r="G73" s="6" t="s">
        <v>16</v>
      </c>
      <c r="H73">
        <f>ABS(F73-F37)</f>
        <v>0.24526552788761569</v>
      </c>
    </row>
  </sheetData>
  <mergeCells count="4">
    <mergeCell ref="B2:I5"/>
    <mergeCell ref="B6:I9"/>
    <mergeCell ref="B10:I13"/>
    <mergeCell ref="B16:I17"/>
  </mergeCells>
  <pageMargins left="0.7" right="0.7" top="0.75" bottom="0.75" header="0.3" footer="0.3"/>
  <pageSetup paperSize="9" scale="65"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AslanXAle</dc:creator>
  <cp:lastModifiedBy>AslanXAle</cp:lastModifiedBy>
  <cp:lastPrinted>2022-05-28T23:24:04Z</cp:lastPrinted>
  <dcterms:created xsi:type="dcterms:W3CDTF">2022-05-28T20:03:54Z</dcterms:created>
  <dcterms:modified xsi:type="dcterms:W3CDTF">2022-05-29T06:33:35Z</dcterms:modified>
</cp:coreProperties>
</file>