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8_{63707EB8-3052-4BD6-AAF3-A30B1CA956CE}" xr6:coauthVersionLast="47" xr6:coauthVersionMax="47" xr10:uidLastSave="{00000000-0000-0000-0000-000000000000}"/>
  <bookViews>
    <workbookView xWindow="-120" yWindow="-120" windowWidth="24240" windowHeight="13140" xr2:uid="{49A2842F-2E5A-457E-A8FE-0FA5D2C25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2" i="1" l="1"/>
  <c r="E102" i="1"/>
  <c r="D102" i="1"/>
  <c r="A97" i="1"/>
  <c r="B97" i="1" s="1"/>
  <c r="A98" i="1"/>
  <c r="E97" i="1" s="1"/>
  <c r="A99" i="1"/>
  <c r="E99" i="1" s="1"/>
  <c r="B99" i="1"/>
  <c r="C99" i="1"/>
  <c r="D99" i="1"/>
  <c r="D95" i="1"/>
  <c r="D91" i="1"/>
  <c r="D87" i="1"/>
  <c r="E83" i="1"/>
  <c r="D83" i="1"/>
  <c r="C83" i="1"/>
  <c r="B83" i="1"/>
  <c r="E82" i="1"/>
  <c r="E81" i="1"/>
  <c r="D81" i="1"/>
  <c r="B81" i="1"/>
  <c r="F81" i="1" s="1" a="1"/>
  <c r="F83" i="1" s="1"/>
  <c r="A87" i="1" s="1"/>
  <c r="F78" i="1"/>
  <c r="E78" i="1"/>
  <c r="D78" i="1"/>
  <c r="A73" i="1"/>
  <c r="B73" i="1"/>
  <c r="A74" i="1"/>
  <c r="E73" i="1" s="1"/>
  <c r="E74" i="1"/>
  <c r="G74" i="1" a="1"/>
  <c r="G74" i="1" s="1"/>
  <c r="A75" i="1"/>
  <c r="E75" i="1" s="1"/>
  <c r="B75" i="1"/>
  <c r="C75" i="1"/>
  <c r="D75" i="1"/>
  <c r="G70" i="1" a="1"/>
  <c r="G70" i="1" s="1"/>
  <c r="G66" i="1" a="1"/>
  <c r="G66" i="1" s="1"/>
  <c r="E71" i="1"/>
  <c r="E70" i="1"/>
  <c r="E69" i="1"/>
  <c r="C71" i="1"/>
  <c r="B71" i="1"/>
  <c r="D69" i="1"/>
  <c r="B69" i="1"/>
  <c r="F69" i="1" a="1"/>
  <c r="F70" i="1" s="1"/>
  <c r="D71" i="1"/>
  <c r="A71" i="1"/>
  <c r="A70" i="1"/>
  <c r="A69" i="1"/>
  <c r="F65" i="1" a="1"/>
  <c r="F65" i="1" s="1"/>
  <c r="E67" i="1"/>
  <c r="E66" i="1"/>
  <c r="E65" i="1"/>
  <c r="D67" i="1"/>
  <c r="C67" i="1"/>
  <c r="B67" i="1"/>
  <c r="D65" i="1"/>
  <c r="B65" i="1"/>
  <c r="E63" i="1"/>
  <c r="E62" i="1"/>
  <c r="E61" i="1"/>
  <c r="A67" i="1"/>
  <c r="A66" i="1"/>
  <c r="A65" i="1"/>
  <c r="F61" i="1" a="1"/>
  <c r="F62" i="1" s="1"/>
  <c r="C63" i="1"/>
  <c r="B63" i="1"/>
  <c r="D63" i="1"/>
  <c r="D61" i="1"/>
  <c r="B61" i="1"/>
  <c r="G98" i="1" l="1" a="1"/>
  <c r="G98" i="1" s="1"/>
  <c r="D97" i="1"/>
  <c r="F97" i="1" s="1" a="1"/>
  <c r="E98" i="1"/>
  <c r="D85" i="1"/>
  <c r="F81" i="1"/>
  <c r="A85" i="1" s="1"/>
  <c r="F82" i="1"/>
  <c r="A86" i="1" s="1"/>
  <c r="D73" i="1"/>
  <c r="F73" i="1" s="1" a="1"/>
  <c r="F71" i="1"/>
  <c r="F69" i="1"/>
  <c r="F67" i="1"/>
  <c r="F66" i="1"/>
  <c r="F61" i="1"/>
  <c r="F63" i="1"/>
  <c r="F97" i="1" l="1"/>
  <c r="F98" i="1"/>
  <c r="F99" i="1"/>
  <c r="C87" i="1"/>
  <c r="G86" i="1" a="1"/>
  <c r="G86" i="1" s="1"/>
  <c r="B87" i="1"/>
  <c r="E86" i="1"/>
  <c r="B85" i="1"/>
  <c r="F85" i="1" s="1" a="1"/>
  <c r="E85" i="1"/>
  <c r="E87" i="1"/>
  <c r="F75" i="1"/>
  <c r="F73" i="1"/>
  <c r="F74" i="1"/>
  <c r="F85" i="1" l="1"/>
  <c r="A89" i="1" s="1"/>
  <c r="F86" i="1"/>
  <c r="A90" i="1" s="1"/>
  <c r="F87" i="1"/>
  <c r="A91" i="1" s="1"/>
  <c r="D89" i="1" l="1"/>
  <c r="E91" i="1"/>
  <c r="C91" i="1"/>
  <c r="E90" i="1"/>
  <c r="B89" i="1"/>
  <c r="E89" i="1"/>
  <c r="B91" i="1"/>
  <c r="G90" i="1" a="1"/>
  <c r="G90" i="1" s="1"/>
  <c r="F89" i="1" l="1" a="1"/>
  <c r="F91" i="1" s="1"/>
  <c r="A95" i="1" s="1"/>
  <c r="F90" i="1" l="1"/>
  <c r="A94" i="1" s="1"/>
  <c r="C95" i="1" s="1"/>
  <c r="F89" i="1"/>
  <c r="A93" i="1" s="1"/>
  <c r="E93" i="1" s="1"/>
  <c r="G94" i="1" a="1"/>
  <c r="G94" i="1" s="1"/>
  <c r="E94" i="1"/>
  <c r="B93" i="1"/>
  <c r="B95" i="1"/>
  <c r="E95" i="1"/>
  <c r="D93" i="1"/>
  <c r="F93" i="1" l="1" a="1"/>
  <c r="F95" i="1" l="1"/>
  <c r="F94" i="1"/>
  <c r="F93" i="1"/>
</calcChain>
</file>

<file path=xl/sharedStrings.xml><?xml version="1.0" encoding="utf-8"?>
<sst xmlns="http://schemas.openxmlformats.org/spreadsheetml/2006/main" count="29" uniqueCount="21">
  <si>
    <t>Alexis Palomares Olegario.</t>
  </si>
  <si>
    <t>16 de febrero del 2022.</t>
  </si>
  <si>
    <t xml:space="preserve">Próposito: Generalizar el métood de Newton para resolver un sistema de ecuaciones no lineales. </t>
  </si>
  <si>
    <t>Gráfica de las funciones.</t>
  </si>
  <si>
    <t>Se eligieron los puntos iniciales. (1, 1, 2) (-1,0, 2)</t>
  </si>
  <si>
    <t>2x</t>
  </si>
  <si>
    <t>4z</t>
  </si>
  <si>
    <t>-2x</t>
  </si>
  <si>
    <t>-2y</t>
  </si>
  <si>
    <t>Se obtienen las derivadas parciales.</t>
  </si>
  <si>
    <t>(x, y, z)</t>
  </si>
  <si>
    <t>Jacobiana</t>
  </si>
  <si>
    <t>f(x)</t>
  </si>
  <si>
    <t>J(x)^-1f(x)</t>
  </si>
  <si>
    <t>Er</t>
  </si>
  <si>
    <t>x</t>
  </si>
  <si>
    <t>y</t>
  </si>
  <si>
    <t>z</t>
  </si>
  <si>
    <t>Por tanto la primer solución es:</t>
  </si>
  <si>
    <t>Por tanto la segunda solución es:</t>
  </si>
  <si>
    <t>Ejercicio 2: Método de Newton-Raphson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</si>
</sst>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 applyFill="1" applyBorder="1"/>
    <xf numFmtId="0" fontId="0" fillId="2" borderId="12" xfId="0" applyFill="1" applyBorder="1"/>
    <xf numFmtId="0" fontId="0" fillId="0" borderId="9" xfId="0" applyFont="1" applyBorder="1"/>
    <xf numFmtId="164" fontId="0" fillId="2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5</xdr:col>
      <xdr:colOff>228183</xdr:colOff>
      <xdr:row>24</xdr:row>
      <xdr:rowOff>9395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78FA3A-A12E-42E4-820E-8C047458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543300"/>
          <a:ext cx="3333333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</xdr:colOff>
      <xdr:row>25</xdr:row>
      <xdr:rowOff>28575</xdr:rowOff>
    </xdr:from>
    <xdr:to>
      <xdr:col>9</xdr:col>
      <xdr:colOff>381540</xdr:colOff>
      <xdr:row>49</xdr:row>
      <xdr:rowOff>104194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C056C-BB11-4FA1-84DE-AC301A11B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885" y="4791075"/>
          <a:ext cx="6561905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F7D5-E36C-4E98-9778-99D58A94BAD3}">
  <dimension ref="A2:J102"/>
  <sheetViews>
    <sheetView tabSelected="1" zoomScale="115" zoomScaleNormal="115" workbookViewId="0">
      <selection activeCell="B2" sqref="B2:I5"/>
    </sheetView>
  </sheetViews>
  <sheetFormatPr baseColWidth="10" defaultRowHeight="15" x14ac:dyDescent="0.25"/>
  <cols>
    <col min="5" max="5" width="12.85546875" bestFit="1" customWidth="1"/>
  </cols>
  <sheetData>
    <row r="2" spans="2:9" x14ac:dyDescent="0.25">
      <c r="B2" s="1" t="s">
        <v>20</v>
      </c>
      <c r="C2" s="2"/>
      <c r="D2" s="2"/>
      <c r="E2" s="2"/>
      <c r="F2" s="2"/>
      <c r="G2" s="2"/>
      <c r="H2" s="2"/>
      <c r="I2" s="2"/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3" t="s">
        <v>0</v>
      </c>
      <c r="C6" s="4"/>
      <c r="D6" s="4"/>
      <c r="E6" s="4"/>
      <c r="F6" s="4"/>
      <c r="G6" s="4"/>
      <c r="H6" s="4"/>
      <c r="I6" s="4"/>
    </row>
    <row r="7" spans="2:9" x14ac:dyDescent="0.25">
      <c r="B7" s="4"/>
      <c r="C7" s="4"/>
      <c r="D7" s="4"/>
      <c r="E7" s="4"/>
      <c r="F7" s="4"/>
      <c r="G7" s="4"/>
      <c r="H7" s="4"/>
      <c r="I7" s="4"/>
    </row>
    <row r="8" spans="2:9" x14ac:dyDescent="0.25">
      <c r="B8" s="4"/>
      <c r="C8" s="4"/>
      <c r="D8" s="4"/>
      <c r="E8" s="4"/>
      <c r="F8" s="4"/>
      <c r="G8" s="4"/>
      <c r="H8" s="4"/>
      <c r="I8" s="4"/>
    </row>
    <row r="9" spans="2:9" x14ac:dyDescent="0.25">
      <c r="B9" s="4"/>
      <c r="C9" s="4"/>
      <c r="D9" s="4"/>
      <c r="E9" s="4"/>
      <c r="F9" s="4"/>
      <c r="G9" s="4"/>
      <c r="H9" s="4"/>
      <c r="I9" s="4"/>
    </row>
    <row r="10" spans="2:9" x14ac:dyDescent="0.25">
      <c r="B10" s="3" t="s">
        <v>1</v>
      </c>
      <c r="C10" s="4"/>
      <c r="D10" s="4"/>
      <c r="E10" s="4"/>
      <c r="F10" s="4"/>
      <c r="G10" s="4"/>
      <c r="H10" s="4"/>
      <c r="I10" s="4"/>
    </row>
    <row r="11" spans="2:9" x14ac:dyDescent="0.25">
      <c r="B11" s="4"/>
      <c r="C11" s="4"/>
      <c r="D11" s="4"/>
      <c r="E11" s="4"/>
      <c r="F11" s="4"/>
      <c r="G11" s="4"/>
      <c r="H11" s="4"/>
      <c r="I11" s="4"/>
    </row>
    <row r="12" spans="2:9" x14ac:dyDescent="0.25">
      <c r="B12" s="4"/>
      <c r="C12" s="4"/>
      <c r="D12" s="4"/>
      <c r="E12" s="4"/>
      <c r="F12" s="4"/>
      <c r="G12" s="4"/>
      <c r="H12" s="4"/>
      <c r="I12" s="4"/>
    </row>
    <row r="13" spans="2:9" x14ac:dyDescent="0.25">
      <c r="B13" s="4"/>
      <c r="C13" s="4"/>
      <c r="D13" s="4"/>
      <c r="E13" s="4"/>
      <c r="F13" s="4"/>
      <c r="G13" s="4"/>
      <c r="H13" s="4"/>
      <c r="I13" s="4"/>
    </row>
    <row r="16" spans="2:9" x14ac:dyDescent="0.25">
      <c r="B16" s="5" t="s">
        <v>2</v>
      </c>
      <c r="C16" s="5"/>
      <c r="D16" s="5"/>
      <c r="E16" s="5"/>
      <c r="F16" s="5"/>
      <c r="G16" s="5"/>
      <c r="H16" s="5"/>
      <c r="I16" s="5"/>
    </row>
    <row r="18" spans="2:2" x14ac:dyDescent="0.25">
      <c r="B18" t="s">
        <v>3</v>
      </c>
    </row>
    <row r="52" spans="1:10" x14ac:dyDescent="0.25">
      <c r="B52" s="5" t="s">
        <v>4</v>
      </c>
      <c r="C52" s="5"/>
      <c r="D52" s="5"/>
      <c r="E52" s="5"/>
      <c r="F52" s="5"/>
      <c r="G52" s="5"/>
      <c r="H52" s="5"/>
      <c r="I52" s="5"/>
      <c r="J52" s="5"/>
    </row>
    <row r="54" spans="1:10" x14ac:dyDescent="0.25">
      <c r="B54" t="s">
        <v>9</v>
      </c>
    </row>
    <row r="56" spans="1:10" x14ac:dyDescent="0.25">
      <c r="B56" t="s">
        <v>5</v>
      </c>
      <c r="C56">
        <v>1</v>
      </c>
      <c r="D56" t="s">
        <v>6</v>
      </c>
    </row>
    <row r="57" spans="1:10" x14ac:dyDescent="0.25">
      <c r="B57">
        <v>5</v>
      </c>
      <c r="C57">
        <v>-6</v>
      </c>
      <c r="D57">
        <v>1</v>
      </c>
    </row>
    <row r="58" spans="1:10" x14ac:dyDescent="0.25">
      <c r="B58" s="6" t="s">
        <v>7</v>
      </c>
      <c r="C58" s="6" t="s">
        <v>8</v>
      </c>
      <c r="D58">
        <v>1</v>
      </c>
    </row>
    <row r="60" spans="1:10" ht="15.75" thickBot="1" x14ac:dyDescent="0.3">
      <c r="A60" s="7" t="s">
        <v>10</v>
      </c>
      <c r="C60" s="7" t="s">
        <v>11</v>
      </c>
      <c r="E60" s="7" t="s">
        <v>12</v>
      </c>
      <c r="F60" s="7" t="s">
        <v>13</v>
      </c>
      <c r="G60" s="7" t="s">
        <v>14</v>
      </c>
    </row>
    <row r="61" spans="1:10" x14ac:dyDescent="0.25">
      <c r="A61" s="22">
        <v>1</v>
      </c>
      <c r="B61" s="8">
        <f>2*A61</f>
        <v>2</v>
      </c>
      <c r="C61" s="9">
        <v>1</v>
      </c>
      <c r="D61" s="10">
        <f>4*A63</f>
        <v>8</v>
      </c>
      <c r="E61" s="17">
        <f>A61^2+A62+(2*(A63)^2)-10</f>
        <v>0</v>
      </c>
      <c r="F61" s="17">
        <f t="array" ref="F61:F63">MMULT(MINVERSE(B61:D63),E61:E63)</f>
        <v>8.9005235602094238E-2</v>
      </c>
    </row>
    <row r="62" spans="1:10" x14ac:dyDescent="0.25">
      <c r="A62" s="18">
        <v>1</v>
      </c>
      <c r="B62" s="11">
        <v>5</v>
      </c>
      <c r="C62" s="12">
        <v>-6</v>
      </c>
      <c r="D62" s="13">
        <v>1</v>
      </c>
      <c r="E62" s="18">
        <f>5*A61-(6*A62)+A63</f>
        <v>1</v>
      </c>
      <c r="F62" s="18">
        <v>-9.4240837696335081E-2</v>
      </c>
    </row>
    <row r="63" spans="1:10" ht="15.75" thickBot="1" x14ac:dyDescent="0.3">
      <c r="A63" s="19">
        <v>2</v>
      </c>
      <c r="B63" s="14">
        <f>-2*A61</f>
        <v>-2</v>
      </c>
      <c r="C63" s="15">
        <f>-2*A62</f>
        <v>-2</v>
      </c>
      <c r="D63" s="16">
        <f>1</f>
        <v>1</v>
      </c>
      <c r="E63" s="19">
        <f>A63-(A61^2)-(A62^2)</f>
        <v>0</v>
      </c>
      <c r="F63" s="19">
        <v>-1.0471204188481679E-2</v>
      </c>
    </row>
    <row r="64" spans="1:10" ht="15.75" thickBot="1" x14ac:dyDescent="0.3"/>
    <row r="65" spans="1:7" x14ac:dyDescent="0.25">
      <c r="A65" s="17">
        <f>A61-F61</f>
        <v>0.91099476439790572</v>
      </c>
      <c r="B65" s="8">
        <f>2*A65</f>
        <v>1.8219895287958114</v>
      </c>
      <c r="C65" s="9">
        <v>1</v>
      </c>
      <c r="D65" s="10">
        <f>4*A67</f>
        <v>8.0418848167539263</v>
      </c>
      <c r="E65" s="17">
        <f>A65^2+A66+2*(A67^2)-10</f>
        <v>8.1412241988978451E-3</v>
      </c>
      <c r="F65" s="17">
        <f t="array" ref="F65:F67">MMULT(MINVERSE(B65:D67),E65:E67)</f>
        <v>4.5267009842916784E-3</v>
      </c>
    </row>
    <row r="66" spans="1:7" x14ac:dyDescent="0.25">
      <c r="A66" s="18">
        <f>A62-F62</f>
        <v>1.0942408376963351</v>
      </c>
      <c r="B66" s="11">
        <v>5</v>
      </c>
      <c r="C66" s="12">
        <v>-6</v>
      </c>
      <c r="D66" s="13">
        <v>1</v>
      </c>
      <c r="E66" s="18">
        <f>5*A65-6*A66+A67</f>
        <v>0</v>
      </c>
      <c r="F66" s="18">
        <v>3.693499036761568E-3</v>
      </c>
      <c r="G66">
        <f t="array" ref="G66">MAX(ABS(A65:A67-A61:A63))/MAX(ABS(A65:A67))</f>
        <v>4.6875E-2</v>
      </c>
    </row>
    <row r="67" spans="1:7" ht="15.75" thickBot="1" x14ac:dyDescent="0.3">
      <c r="A67" s="19">
        <f>A63-F63</f>
        <v>2.0104712041884816</v>
      </c>
      <c r="B67" s="14">
        <f>-2*A65</f>
        <v>-1.8219895287958114</v>
      </c>
      <c r="C67" s="15">
        <f>-2*A66</f>
        <v>-2.1884816753926701</v>
      </c>
      <c r="D67" s="16">
        <f>1</f>
        <v>1</v>
      </c>
      <c r="E67" s="19">
        <f>A67-(A65^2)-(A66^2)</f>
        <v>-1.6803267454291282E-2</v>
      </c>
      <c r="F67" s="19">
        <v>-4.7251070088898128E-4</v>
      </c>
    </row>
    <row r="68" spans="1:7" ht="15.75" thickBot="1" x14ac:dyDescent="0.3"/>
    <row r="69" spans="1:7" x14ac:dyDescent="0.25">
      <c r="A69" s="17">
        <f>A65-F65</f>
        <v>0.90646806341361408</v>
      </c>
      <c r="B69" s="8">
        <f>2*A69</f>
        <v>1.8129361268272282</v>
      </c>
      <c r="C69" s="9">
        <v>1</v>
      </c>
      <c r="D69" s="10">
        <f>4*A71</f>
        <v>8.0437748595574821</v>
      </c>
      <c r="E69" s="17">
        <f>A69^2+A70+(2*(A71)^2)-10</f>
        <v>2.0937554523925428E-5</v>
      </c>
      <c r="F69" s="17">
        <f t="array" ref="F69:F71">MMULT(MINVERSE(B69:D71),E69:E71)</f>
        <v>9.322017265674401E-6</v>
      </c>
    </row>
    <row r="70" spans="1:7" x14ac:dyDescent="0.25">
      <c r="A70" s="18">
        <f>A66-F66</f>
        <v>1.0905473386595734</v>
      </c>
      <c r="B70" s="11">
        <v>5</v>
      </c>
      <c r="C70" s="12">
        <v>-6</v>
      </c>
      <c r="D70" s="13">
        <v>1</v>
      </c>
      <c r="E70" s="18">
        <f>5*A69-(6*A70)+A71</f>
        <v>0</v>
      </c>
      <c r="F70" s="18">
        <v>7.6926105221756701E-6</v>
      </c>
      <c r="G70">
        <f t="array" ref="G70">MAX(ABS(A69:A71-A65:A67))/MAX(ABS(A69:A71))</f>
        <v>2.2510331595932678E-3</v>
      </c>
    </row>
    <row r="71" spans="1:7" ht="15.75" thickBot="1" x14ac:dyDescent="0.3">
      <c r="A71" s="19">
        <f>A67-F67</f>
        <v>2.0109437148893705</v>
      </c>
      <c r="B71" s="14">
        <f>-2*A69</f>
        <v>-1.8129361268272282</v>
      </c>
      <c r="C71" s="15">
        <f>-2*A70</f>
        <v>-2.1810946773191469</v>
      </c>
      <c r="D71" s="16">
        <f>1</f>
        <v>1</v>
      </c>
      <c r="E71" s="19">
        <f>A71-(A69^2)-(A70^2)</f>
        <v>-3.4132956935772896E-5</v>
      </c>
      <c r="F71" s="19">
        <v>-4.5442319531797936E-7</v>
      </c>
    </row>
    <row r="72" spans="1:7" ht="15.75" thickBot="1" x14ac:dyDescent="0.3"/>
    <row r="73" spans="1:7" ht="15.75" thickBot="1" x14ac:dyDescent="0.3">
      <c r="A73" s="17">
        <f>A69-F69</f>
        <v>0.90645874139634841</v>
      </c>
      <c r="B73" s="8">
        <f>2*A73</f>
        <v>1.8129174827926968</v>
      </c>
      <c r="C73" s="9">
        <v>1</v>
      </c>
      <c r="D73" s="10">
        <f>4*A75</f>
        <v>8.0437766772502641</v>
      </c>
      <c r="E73" s="17">
        <f>A73^2+A74+2*(A75^2)-10</f>
        <v>8.7316820440719312E-11</v>
      </c>
      <c r="F73" s="17">
        <f t="array" ref="F73:F75">MMULT(MINVERSE(B73:D75),E73:E75)</f>
        <v>3.9848779105142672E-11</v>
      </c>
    </row>
    <row r="74" spans="1:7" ht="15.75" thickBot="1" x14ac:dyDescent="0.3">
      <c r="A74" s="18">
        <f>A70-F70</f>
        <v>1.0905396460490513</v>
      </c>
      <c r="B74" s="11">
        <v>5</v>
      </c>
      <c r="C74" s="12">
        <v>-6</v>
      </c>
      <c r="D74" s="13">
        <v>1</v>
      </c>
      <c r="E74" s="18">
        <f>5*A73-6*A74+A75</f>
        <v>0</v>
      </c>
      <c r="F74" s="18">
        <v>3.2839226910644699E-11</v>
      </c>
      <c r="G74" s="23">
        <f t="array" ref="G74">MAX(ABS(A73:A75-A69:A71))/MAX(ABS(A73:A75))</f>
        <v>4.635642007333236E-6</v>
      </c>
    </row>
    <row r="75" spans="1:7" ht="15.75" thickBot="1" x14ac:dyDescent="0.3">
      <c r="A75" s="19">
        <f>A71-F71</f>
        <v>2.010944169312566</v>
      </c>
      <c r="B75" s="14">
        <f>-2*A73</f>
        <v>-1.8129174827926968</v>
      </c>
      <c r="C75" s="15">
        <f>-2*A74</f>
        <v>-2.1810792920981026</v>
      </c>
      <c r="D75" s="16">
        <f>1</f>
        <v>1</v>
      </c>
      <c r="E75" s="19">
        <f>A75-(A73^2)-(A74^2)</f>
        <v>-1.460760401528205E-10</v>
      </c>
      <c r="F75" s="19">
        <v>-2.2085340618451537E-12</v>
      </c>
    </row>
    <row r="77" spans="1:7" x14ac:dyDescent="0.25">
      <c r="D77" s="7" t="s">
        <v>15</v>
      </c>
      <c r="E77" s="7" t="s">
        <v>16</v>
      </c>
      <c r="F77" s="7" t="s">
        <v>17</v>
      </c>
    </row>
    <row r="78" spans="1:7" x14ac:dyDescent="0.25">
      <c r="A78" t="s">
        <v>18</v>
      </c>
      <c r="D78">
        <f>A73</f>
        <v>0.90645874139634841</v>
      </c>
      <c r="E78">
        <f>A74</f>
        <v>1.0905396460490513</v>
      </c>
      <c r="F78">
        <f>A75</f>
        <v>2.010944169312566</v>
      </c>
    </row>
    <row r="80" spans="1:7" ht="15.75" thickBot="1" x14ac:dyDescent="0.3">
      <c r="A80" s="7" t="s">
        <v>10</v>
      </c>
      <c r="C80" s="7" t="s">
        <v>11</v>
      </c>
      <c r="E80" s="7" t="s">
        <v>12</v>
      </c>
      <c r="F80" s="7" t="s">
        <v>13</v>
      </c>
      <c r="G80" s="7" t="s">
        <v>14</v>
      </c>
    </row>
    <row r="81" spans="1:7" x14ac:dyDescent="0.25">
      <c r="A81" s="22">
        <v>-1</v>
      </c>
      <c r="B81" s="8">
        <f>2*A81</f>
        <v>-2</v>
      </c>
      <c r="C81" s="9">
        <v>1</v>
      </c>
      <c r="D81" s="10">
        <f>4*A83</f>
        <v>8</v>
      </c>
      <c r="E81" s="17">
        <f>A81^2+A82+(2*(A83)^2)-10</f>
        <v>-1</v>
      </c>
      <c r="F81" s="17">
        <f t="array" ref="F81:F83">MMULT(MINVERSE(B81:D83),E81:E83)</f>
        <v>0.55238095238095219</v>
      </c>
    </row>
    <row r="82" spans="1:7" x14ac:dyDescent="0.25">
      <c r="A82" s="18">
        <v>0</v>
      </c>
      <c r="B82" s="11">
        <v>5</v>
      </c>
      <c r="C82" s="12">
        <v>-6</v>
      </c>
      <c r="D82" s="13">
        <v>1</v>
      </c>
      <c r="E82" s="18">
        <f>5*A81-(6*A82)+A83</f>
        <v>-3</v>
      </c>
      <c r="F82" s="18">
        <v>0.94285714285714273</v>
      </c>
    </row>
    <row r="83" spans="1:7" ht="15.75" thickBot="1" x14ac:dyDescent="0.3">
      <c r="A83" s="19">
        <v>2</v>
      </c>
      <c r="B83" s="14">
        <f>-2*A81</f>
        <v>2</v>
      </c>
      <c r="C83" s="15">
        <f>-2*A82</f>
        <v>0</v>
      </c>
      <c r="D83" s="16">
        <f>1</f>
        <v>1</v>
      </c>
      <c r="E83" s="19">
        <f>A83-(A81^2)-(A82^2)</f>
        <v>1</v>
      </c>
      <c r="F83" s="19">
        <v>-0.10476190476190476</v>
      </c>
    </row>
    <row r="84" spans="1:7" ht="15.75" thickBot="1" x14ac:dyDescent="0.3"/>
    <row r="85" spans="1:7" x14ac:dyDescent="0.25">
      <c r="A85" s="17">
        <f>A81-F81</f>
        <v>-1.5523809523809522</v>
      </c>
      <c r="B85" s="8">
        <f>2*A85</f>
        <v>-3.1047619047619044</v>
      </c>
      <c r="C85" s="9">
        <v>1</v>
      </c>
      <c r="D85" s="10">
        <f>4*A87</f>
        <v>8.4190476190476193</v>
      </c>
      <c r="E85" s="17">
        <f>A85^2+A86+2*(A87^2)-10</f>
        <v>0.32707482993197345</v>
      </c>
      <c r="F85" s="17">
        <f t="array" ref="F85:F87">MMULT(MINVERSE(B85:D87),E85:E87)</f>
        <v>-0.24765086044069612</v>
      </c>
    </row>
    <row r="86" spans="1:7" x14ac:dyDescent="0.25">
      <c r="A86" s="18">
        <f>A82-F82</f>
        <v>-0.94285714285714273</v>
      </c>
      <c r="B86" s="11">
        <v>5</v>
      </c>
      <c r="C86" s="12">
        <v>-6</v>
      </c>
      <c r="D86" s="13">
        <v>1</v>
      </c>
      <c r="E86" s="18">
        <f>5*A85-6*A86+A87</f>
        <v>0</v>
      </c>
      <c r="F86" s="18">
        <v>-0.21094622416503725</v>
      </c>
      <c r="G86">
        <f t="array" ref="G86">MAX(ABS(A85:A87-A81:A83))/MAX(ABS(A85:A87))</f>
        <v>0.44796380090497728</v>
      </c>
    </row>
    <row r="87" spans="1:7" ht="15.75" thickBot="1" x14ac:dyDescent="0.3">
      <c r="A87" s="19">
        <f>A83-F83</f>
        <v>2.1047619047619048</v>
      </c>
      <c r="B87" s="14">
        <f>-2*A85</f>
        <v>3.1047619047619044</v>
      </c>
      <c r="C87" s="15">
        <f>-2*A86</f>
        <v>1.8857142857142855</v>
      </c>
      <c r="D87" s="16">
        <f>1</f>
        <v>1</v>
      </c>
      <c r="E87" s="19">
        <f>A87-(A85^2)-(A86^2)</f>
        <v>-1.194104308390022</v>
      </c>
      <c r="F87" s="19">
        <v>-2.7423042786742985E-2</v>
      </c>
    </row>
    <row r="88" spans="1:7" ht="15.75" thickBot="1" x14ac:dyDescent="0.3"/>
    <row r="89" spans="1:7" x14ac:dyDescent="0.25">
      <c r="A89" s="17">
        <f>A85-F85</f>
        <v>-1.304730091940256</v>
      </c>
      <c r="B89" s="8">
        <f>2*A89</f>
        <v>-2.609460183880512</v>
      </c>
      <c r="C89" s="9">
        <v>1</v>
      </c>
      <c r="D89" s="10">
        <f>4*A91</f>
        <v>8.5287397901945905</v>
      </c>
      <c r="E89" s="17">
        <f>A89^2+A90+(2*(A91)^2)-10</f>
        <v>6.2834995228381985E-2</v>
      </c>
      <c r="F89" s="17">
        <f t="array" ref="F89:F91">MMULT(MINVERSE(B89:D91),E89:E91)</f>
        <v>-2.8118312271818401E-2</v>
      </c>
    </row>
    <row r="90" spans="1:7" x14ac:dyDescent="0.25">
      <c r="A90" s="18">
        <f>A86-F86</f>
        <v>-0.73191091869210545</v>
      </c>
      <c r="B90" s="11">
        <v>5</v>
      </c>
      <c r="C90" s="12">
        <v>-6</v>
      </c>
      <c r="D90" s="13">
        <v>1</v>
      </c>
      <c r="E90" s="18">
        <f>5*A89-(6*A90)+A91</f>
        <v>0</v>
      </c>
      <c r="F90" s="18">
        <v>-2.3184798215254942E-2</v>
      </c>
      <c r="G90">
        <f t="array" ref="G90">MAX(ABS(A89:A91-A85:A87))/MAX(ABS(A89:A91))</f>
        <v>0.11614886444321726</v>
      </c>
    </row>
    <row r="91" spans="1:7" ht="15.75" thickBot="1" x14ac:dyDescent="0.3">
      <c r="A91" s="19">
        <f>A87-F87</f>
        <v>2.1321849475486476</v>
      </c>
      <c r="B91" s="14">
        <f>-2*A89</f>
        <v>2.609460183880512</v>
      </c>
      <c r="C91" s="15">
        <f>-2*A90</f>
        <v>1.4638218373842109</v>
      </c>
      <c r="D91" s="16">
        <f>1</f>
        <v>1</v>
      </c>
      <c r="E91" s="19">
        <f>A91-(A89^2)-(A90^2)</f>
        <v>-0.10582925816650324</v>
      </c>
      <c r="F91" s="19">
        <v>1.4827720675623397E-3</v>
      </c>
    </row>
    <row r="92" spans="1:7" ht="15.75" thickBot="1" x14ac:dyDescent="0.3"/>
    <row r="93" spans="1:7" x14ac:dyDescent="0.25">
      <c r="A93" s="17">
        <f>A89-F89</f>
        <v>-1.2766117796684375</v>
      </c>
      <c r="B93" s="8">
        <f>2*A93</f>
        <v>-2.5532235593368751</v>
      </c>
      <c r="C93" s="9">
        <v>1</v>
      </c>
      <c r="D93" s="10">
        <f>4*A95</f>
        <v>8.5228087019243404</v>
      </c>
      <c r="E93" s="17">
        <f>A93^2+A94+2*(A95^2)-10</f>
        <v>7.9503671102187923E-4</v>
      </c>
      <c r="F93" s="17">
        <f t="array" ref="F93:F95">MMULT(MINVERSE(B93:D95),E93:E95)</f>
        <v>-3.6221152282687747E-4</v>
      </c>
    </row>
    <row r="94" spans="1:7" x14ac:dyDescent="0.25">
      <c r="A94" s="18">
        <f>A90-F90</f>
        <v>-0.70872612047685046</v>
      </c>
      <c r="B94" s="11">
        <v>5</v>
      </c>
      <c r="C94" s="12">
        <v>-6</v>
      </c>
      <c r="D94" s="13">
        <v>1</v>
      </c>
      <c r="E94" s="18">
        <f>5*A93-6*A94+A95</f>
        <v>0</v>
      </c>
      <c r="F94" s="18">
        <v>-2.9854253211909282E-4</v>
      </c>
      <c r="G94" s="20">
        <f t="array" ref="G94">MAX(ABS(A93:A95-A89:A91))/MAX(ABS(A93:A95))</f>
        <v>1.3196735139893372E-2</v>
      </c>
    </row>
    <row r="95" spans="1:7" ht="15.75" thickBot="1" x14ac:dyDescent="0.3">
      <c r="A95" s="19">
        <f>A91-F91</f>
        <v>2.1307021754810851</v>
      </c>
      <c r="B95" s="14">
        <f>-2*A93</f>
        <v>2.5532235593368751</v>
      </c>
      <c r="C95" s="15">
        <f>-2*A94</f>
        <v>1.4174522409537009</v>
      </c>
      <c r="D95" s="16">
        <f>1</f>
        <v>1</v>
      </c>
      <c r="E95" s="19">
        <f>A95-(A93^2)-(A94^2)</f>
        <v>-1.3281743532972401E-3</v>
      </c>
      <c r="F95" s="19">
        <v>1.980242141983025E-5</v>
      </c>
    </row>
    <row r="96" spans="1:7" ht="15.75" thickBot="1" x14ac:dyDescent="0.3"/>
    <row r="97" spans="1:7" ht="15.75" thickBot="1" x14ac:dyDescent="0.3">
      <c r="A97" s="17">
        <f>A93-F93</f>
        <v>-1.2762495681456107</v>
      </c>
      <c r="B97" s="8">
        <f>2*A97</f>
        <v>-2.5524991362912215</v>
      </c>
      <c r="C97" s="9">
        <v>1</v>
      </c>
      <c r="D97" s="10">
        <f>4*A99</f>
        <v>8.5227294922386605</v>
      </c>
      <c r="E97" s="17">
        <f>A97^2+A98+2*(A99^2)-10</f>
        <v>1.3198145865089828E-7</v>
      </c>
      <c r="F97" s="17">
        <f t="array" ref="F97:F99">MMULT(MINVERSE(B97:D99),E97:E99)</f>
        <v>-6.0109020525527079E-8</v>
      </c>
    </row>
    <row r="98" spans="1:7" ht="15.75" thickBot="1" x14ac:dyDescent="0.3">
      <c r="A98" s="18">
        <f>A94-F94</f>
        <v>-0.70842757794473132</v>
      </c>
      <c r="B98" s="11">
        <v>5</v>
      </c>
      <c r="C98" s="12">
        <v>-6</v>
      </c>
      <c r="D98" s="13">
        <v>1</v>
      </c>
      <c r="E98" s="18">
        <f>5*A97-6*A98+A99</f>
        <v>0</v>
      </c>
      <c r="F98" s="18">
        <v>-4.9541443521158209E-8</v>
      </c>
      <c r="G98" s="21">
        <f t="array" ref="G98">MAX(ABS(A97:A99-A93:A95))/MAX(ABS(A97:A99))</f>
        <v>1.6999789710873066E-4</v>
      </c>
    </row>
    <row r="99" spans="1:7" ht="15.75" thickBot="1" x14ac:dyDescent="0.3">
      <c r="A99" s="19">
        <f>A95-F95</f>
        <v>2.1306823730596651</v>
      </c>
      <c r="B99" s="14">
        <f>-2*A97</f>
        <v>2.5524991362912215</v>
      </c>
      <c r="C99" s="15">
        <f>-2*A98</f>
        <v>1.4168551558894626</v>
      </c>
      <c r="D99" s="16">
        <f>1</f>
        <v>1</v>
      </c>
      <c r="E99" s="19">
        <f>A99-(A97^2)-(A98^2)</f>
        <v>-2.2032483115719259E-7</v>
      </c>
      <c r="F99" s="19">
        <v>3.2964415006861516E-9</v>
      </c>
    </row>
    <row r="101" spans="1:7" x14ac:dyDescent="0.25">
      <c r="D101" s="7" t="s">
        <v>15</v>
      </c>
      <c r="E101" s="7" t="s">
        <v>16</v>
      </c>
      <c r="F101" s="7" t="s">
        <v>17</v>
      </c>
    </row>
    <row r="102" spans="1:7" x14ac:dyDescent="0.25">
      <c r="A102" t="s">
        <v>19</v>
      </c>
      <c r="D102">
        <f>A97</f>
        <v>-1.2762495681456107</v>
      </c>
      <c r="E102">
        <f>A98</f>
        <v>-0.70842757794473132</v>
      </c>
      <c r="F102">
        <f>A99</f>
        <v>2.1306823730596651</v>
      </c>
    </row>
  </sheetData>
  <mergeCells count="5">
    <mergeCell ref="B2:I5"/>
    <mergeCell ref="B6:I9"/>
    <mergeCell ref="B10:I13"/>
    <mergeCell ref="B16:I16"/>
    <mergeCell ref="B52:J5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2022-02-17T03:00:42Z</dcterms:created>
  <dcterms:modified xsi:type="dcterms:W3CDTF">2022-02-17T04:16:25Z</dcterms:modified>
</cp:coreProperties>
</file>