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YandexDisk\WORK\Лестница\Деталировка\СТ-3777 Металлоконструкция\"/>
    </mc:Choice>
  </mc:AlternateContent>
  <xr:revisionPtr revIDLastSave="0" documentId="13_ncr:1_{C5207E0F-8461-4BF5-A311-D9331CE3308D}" xr6:coauthVersionLast="47" xr6:coauthVersionMax="47" xr10:uidLastSave="{00000000-0000-0000-0000-000000000000}"/>
  <bookViews>
    <workbookView xWindow="39975" yWindow="4305" windowWidth="22095" windowHeight="14985" activeTab="2" xr2:uid="{00000000-000D-0000-FFFF-FFFF00000000}"/>
  </bookViews>
  <sheets>
    <sheet name="Лист сводная" sheetId="6" r:id="rId1"/>
    <sheet name="Лист" sheetId="2" r:id="rId2"/>
    <sheet name="Профиль сводная" sheetId="5" r:id="rId3"/>
    <sheet name="Профиль" sheetId="1" r:id="rId4"/>
  </sheets>
  <calcPr calcId="191029"/>
  <pivotCaches>
    <pivotCache cacheId="28" r:id="rId5"/>
    <pivotCache cacheId="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2" i="2"/>
  <c r="C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<sst xmlns="http://schemas.openxmlformats.org/spreadsheetml/2006/main" count="64" uniqueCount="26">
  <si>
    <t>Профиль</t>
  </si>
  <si>
    <t>Длина</t>
  </si>
  <si>
    <t>Кол-во</t>
  </si>
  <si>
    <t>Габариты</t>
  </si>
  <si>
    <t>Швеллер 10П</t>
  </si>
  <si>
    <t>Труба 80x4</t>
  </si>
  <si>
    <t>Квадрат 8</t>
  </si>
  <si>
    <t>Уголок 100x63x6</t>
  </si>
  <si>
    <t>Труба 40х40х2</t>
  </si>
  <si>
    <t>Труба 60х60х4</t>
  </si>
  <si>
    <t>Х</t>
  </si>
  <si>
    <t>У</t>
  </si>
  <si>
    <t>"=[@Х]*[@У]*0,000001"</t>
  </si>
  <si>
    <t>Общий итог</t>
  </si>
  <si>
    <t>Кол-во_</t>
  </si>
  <si>
    <t>Длина общая</t>
  </si>
  <si>
    <t>Длина общая_</t>
  </si>
  <si>
    <t>Общая площадь</t>
  </si>
  <si>
    <t>150x150</t>
  </si>
  <si>
    <t>200x130</t>
  </si>
  <si>
    <t>45x54</t>
  </si>
  <si>
    <t>60x50</t>
  </si>
  <si>
    <t>71,5x30</t>
  </si>
  <si>
    <t>71,5x45</t>
  </si>
  <si>
    <t>Размеры листа</t>
  </si>
  <si>
    <t>Общая площадь_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</si>
</sst>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2</xdr:row>
      <xdr:rowOff>152400</xdr:rowOff>
    </xdr:from>
    <xdr:ext cx="2687467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C8E33-190E-4B03-A100-021C48FC5FA7}"/>
            </a:ext>
          </a:extLst>
        </xdr:cNvPr>
        <xdr:cNvSpPr txBox="1"/>
      </xdr:nvSpPr>
      <xdr:spPr>
        <a:xfrm>
          <a:off x="1447800" y="533400"/>
          <a:ext cx="268746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Листовой металл.</a:t>
          </a:r>
          <a:r>
            <a:rPr lang="ru-RU" sz="1400" baseline="0"/>
            <a:t> Толщина 5 мм</a:t>
          </a:r>
          <a:endParaRPr lang="ru-RU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1</xdr:row>
      <xdr:rowOff>161925</xdr:rowOff>
    </xdr:from>
    <xdr:ext cx="1744645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D59FEE-F4A0-4F3F-9B06-37D8E048D3C5}"/>
            </a:ext>
          </a:extLst>
        </xdr:cNvPr>
        <xdr:cNvSpPr txBox="1"/>
      </xdr:nvSpPr>
      <xdr:spPr>
        <a:xfrm>
          <a:off x="2190750" y="352425"/>
          <a:ext cx="174464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/>
            <a:t>Профильный прокат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бмёткин Алексей Витальевич" refreshedDate="45314.513773379629" createdVersion="7" refreshedVersion="7" minRefreshableVersion="3" recordCount="10" xr:uid="{BDDD6938-73B1-44C8-9E30-E5D306B4EE3C}">
  <cacheSource type="worksheet">
    <worksheetSource name="Таблица2"/>
  </cacheSource>
  <cacheFields count="5">
    <cacheField name="Х" numFmtId="0">
      <sharedItems containsSemiMixedTypes="0" containsString="0" containsNumber="1" minValue="45" maxValue="200"/>
    </cacheField>
    <cacheField name="У" numFmtId="0">
      <sharedItems containsSemiMixedTypes="0" containsString="0" containsNumber="1" containsInteger="1" minValue="30" maxValue="150"/>
    </cacheField>
    <cacheField name="Габариты" numFmtId="0">
      <sharedItems count="6">
        <s v="150x150"/>
        <s v="45x54"/>
        <s v="60x50"/>
        <s v="200x130"/>
        <s v="71,5x30"/>
        <s v="71,5x45"/>
      </sharedItems>
    </cacheField>
    <cacheField name="Кол-во" numFmtId="0">
      <sharedItems containsSemiMixedTypes="0" containsString="0" containsNumber="1" containsInteger="1" minValue="1" maxValue="16"/>
    </cacheField>
    <cacheField name="Общая площадь" numFmtId="0">
      <sharedItems containsSemiMixedTypes="0" containsString="0" containsNumber="1" minValue="2.1449999999999998E-3" maxValue="0.207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бмёткин Алексей Витальевич" refreshedDate="45314.513773495368" createdVersion="7" refreshedVersion="7" minRefreshableVersion="3" recordCount="34" xr:uid="{7AB39FDD-AB3B-405E-AA48-7E7BAF4C9860}">
  <cacheSource type="worksheet">
    <worksheetSource name="Таблица1"/>
  </cacheSource>
  <cacheFields count="4">
    <cacheField name="Профиль" numFmtId="0">
      <sharedItems count="6">
        <s v="Труба 40х40х2"/>
        <s v="Уголок 100x63x6"/>
        <s v="Квадрат 8"/>
        <s v="Труба 80x4"/>
        <s v="Швеллер 10П"/>
        <s v="Труба 60х60х4"/>
      </sharedItems>
    </cacheField>
    <cacheField name="Длина" numFmtId="0">
      <sharedItems containsSemiMixedTypes="0" containsString="0" containsNumber="1" containsInteger="1" minValue="105" maxValue="2970" count="29">
        <n v="360"/>
        <n v="440"/>
        <n v="656"/>
        <n v="736"/>
        <n v="759"/>
        <n v="1046"/>
        <n v="1457"/>
        <n v="400"/>
        <n v="696"/>
        <n v="2008"/>
        <n v="1014"/>
        <n v="1024"/>
        <n v="2612"/>
        <n v="2970"/>
        <n v="105"/>
        <n v="1520"/>
        <n v="122"/>
        <n v="2890"/>
        <n v="2905"/>
        <n v="1295"/>
        <n v="1033"/>
        <n v="1240"/>
        <n v="1507"/>
        <n v="1508"/>
        <n v="1505"/>
        <n v="1207"/>
        <n v="660"/>
        <n v="1440"/>
        <n v="1380"/>
      </sharedItems>
    </cacheField>
    <cacheField name="Кол-во" numFmtId="0">
      <sharedItems containsSemiMixedTypes="0" containsString="0" containsNumber="1" containsInteger="1" minValue="1" maxValue="8"/>
    </cacheField>
    <cacheField name="Длина общая" numFmtId="0">
      <sharedItems containsSemiMixedTypes="0" containsString="0" containsNumber="1" containsInteger="1" minValue="360" maxValue="20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50"/>
    <n v="150"/>
    <x v="0"/>
    <n v="4"/>
    <n v="0.09"/>
  </r>
  <r>
    <n v="45"/>
    <n v="54"/>
    <x v="1"/>
    <n v="8"/>
    <n v="1.9439999999999999E-2"/>
  </r>
  <r>
    <n v="60"/>
    <n v="50"/>
    <x v="2"/>
    <n v="16"/>
    <n v="4.8000000000000001E-2"/>
  </r>
  <r>
    <n v="150"/>
    <n v="150"/>
    <x v="0"/>
    <n v="1"/>
    <n v="2.2499999999999999E-2"/>
  </r>
  <r>
    <n v="200"/>
    <n v="130"/>
    <x v="3"/>
    <n v="8"/>
    <n v="0.20799999999999999"/>
  </r>
  <r>
    <n v="60"/>
    <n v="50"/>
    <x v="2"/>
    <n v="10"/>
    <n v="0.03"/>
  </r>
  <r>
    <n v="71.5"/>
    <n v="30"/>
    <x v="4"/>
    <n v="1"/>
    <n v="2.1449999999999998E-3"/>
  </r>
  <r>
    <n v="71.5"/>
    <n v="45"/>
    <x v="5"/>
    <n v="4"/>
    <n v="1.2869999999999999E-2"/>
  </r>
  <r>
    <n v="200"/>
    <n v="130"/>
    <x v="3"/>
    <n v="5"/>
    <n v="0.13"/>
  </r>
  <r>
    <n v="150"/>
    <n v="150"/>
    <x v="0"/>
    <n v="1"/>
    <n v="2.249999999999999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1"/>
    <n v="360"/>
  </r>
  <r>
    <x v="0"/>
    <x v="1"/>
    <n v="1"/>
    <n v="440"/>
  </r>
  <r>
    <x v="0"/>
    <x v="2"/>
    <n v="1"/>
    <n v="656"/>
  </r>
  <r>
    <x v="0"/>
    <x v="3"/>
    <n v="1"/>
    <n v="736"/>
  </r>
  <r>
    <x v="1"/>
    <x v="4"/>
    <n v="1"/>
    <n v="759"/>
  </r>
  <r>
    <x v="1"/>
    <x v="5"/>
    <n v="1"/>
    <n v="1046"/>
  </r>
  <r>
    <x v="1"/>
    <x v="6"/>
    <n v="1"/>
    <n v="1457"/>
  </r>
  <r>
    <x v="2"/>
    <x v="7"/>
    <n v="7"/>
    <n v="2800"/>
  </r>
  <r>
    <x v="2"/>
    <x v="8"/>
    <n v="7"/>
    <n v="4872"/>
  </r>
  <r>
    <x v="3"/>
    <x v="9"/>
    <n v="4"/>
    <n v="8032"/>
  </r>
  <r>
    <x v="4"/>
    <x v="10"/>
    <n v="5"/>
    <n v="5070"/>
  </r>
  <r>
    <x v="4"/>
    <x v="11"/>
    <n v="2"/>
    <n v="2048"/>
  </r>
  <r>
    <x v="4"/>
    <x v="12"/>
    <n v="2"/>
    <n v="5224"/>
  </r>
  <r>
    <x v="5"/>
    <x v="13"/>
    <n v="1"/>
    <n v="2970"/>
  </r>
  <r>
    <x v="0"/>
    <x v="14"/>
    <n v="8"/>
    <n v="840"/>
  </r>
  <r>
    <x v="5"/>
    <x v="15"/>
    <n v="1"/>
    <n v="1520"/>
  </r>
  <r>
    <x v="0"/>
    <x v="16"/>
    <n v="5"/>
    <n v="610"/>
  </r>
  <r>
    <x v="0"/>
    <x v="17"/>
    <n v="1"/>
    <n v="2890"/>
  </r>
  <r>
    <x v="0"/>
    <x v="18"/>
    <n v="1"/>
    <n v="2905"/>
  </r>
  <r>
    <x v="2"/>
    <x v="17"/>
    <n v="7"/>
    <n v="20230"/>
  </r>
  <r>
    <x v="0"/>
    <x v="19"/>
    <n v="1"/>
    <n v="1295"/>
  </r>
  <r>
    <x v="0"/>
    <x v="20"/>
    <n v="2"/>
    <n v="2066"/>
  </r>
  <r>
    <x v="0"/>
    <x v="21"/>
    <n v="1"/>
    <n v="1240"/>
  </r>
  <r>
    <x v="0"/>
    <x v="22"/>
    <n v="1"/>
    <n v="1507"/>
  </r>
  <r>
    <x v="0"/>
    <x v="23"/>
    <n v="1"/>
    <n v="1508"/>
  </r>
  <r>
    <x v="2"/>
    <x v="24"/>
    <n v="7"/>
    <n v="10535"/>
  </r>
  <r>
    <x v="0"/>
    <x v="21"/>
    <n v="1"/>
    <n v="1240"/>
  </r>
  <r>
    <x v="0"/>
    <x v="25"/>
    <n v="1"/>
    <n v="1207"/>
  </r>
  <r>
    <x v="0"/>
    <x v="26"/>
    <n v="2"/>
    <n v="1320"/>
  </r>
  <r>
    <x v="0"/>
    <x v="27"/>
    <n v="1"/>
    <n v="1440"/>
  </r>
  <r>
    <x v="2"/>
    <x v="28"/>
    <n v="7"/>
    <n v="9660"/>
  </r>
  <r>
    <x v="0"/>
    <x v="25"/>
    <n v="1"/>
    <n v="1207"/>
  </r>
  <r>
    <x v="0"/>
    <x v="25"/>
    <n v="1"/>
    <n v="1207"/>
  </r>
  <r>
    <x v="0"/>
    <x v="25"/>
    <n v="1"/>
    <n v="12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F110E-41B8-4D5A-84B5-3B454D3CF802}" name="Сводная таблица9" cacheId="2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Размеры листа">
  <location ref="C7:E14" firstHeaderRow="0" firstDataRow="1" firstDataCol="1"/>
  <pivotFields count="5">
    <pivotField showAll="0"/>
    <pivotField showAll="0"/>
    <pivotField axis="axisRow" showAll="0">
      <items count="7">
        <item x="0"/>
        <item x="3"/>
        <item x="1"/>
        <item x="2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-во_" fld="3" baseField="0" baseItem="0"/>
    <dataField name="Общая площадь_" fld="4" baseField="2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BDFCA-6F8D-4754-B26A-EDB1DD86F685}" name="Сводная таблица8" cacheId="3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Профиль">
  <location ref="C6:E43" firstHeaderRow="0" firstDataRow="1" firstDataCol="1"/>
  <pivotFields count="4">
    <pivotField axis="axisRow" showAll="0">
      <items count="7">
        <item x="2"/>
        <item x="0"/>
        <item x="5"/>
        <item x="3"/>
        <item x="1"/>
        <item x="4"/>
        <item t="default"/>
      </items>
    </pivotField>
    <pivotField axis="axisRow" showAll="0">
      <items count="30">
        <item x="14"/>
        <item x="16"/>
        <item x="0"/>
        <item x="7"/>
        <item x="1"/>
        <item x="2"/>
        <item x="26"/>
        <item x="8"/>
        <item x="3"/>
        <item x="4"/>
        <item x="10"/>
        <item x="11"/>
        <item x="20"/>
        <item x="5"/>
        <item x="25"/>
        <item x="21"/>
        <item x="19"/>
        <item x="28"/>
        <item x="27"/>
        <item x="6"/>
        <item x="24"/>
        <item x="22"/>
        <item x="23"/>
        <item x="15"/>
        <item x="9"/>
        <item x="12"/>
        <item x="17"/>
        <item x="18"/>
        <item x="13"/>
        <item t="default"/>
      </items>
    </pivotField>
    <pivotField dataField="1" showAll="0"/>
    <pivotField dataField="1" showAll="0"/>
  </pivotFields>
  <rowFields count="2">
    <field x="0"/>
    <field x="1"/>
  </rowFields>
  <rowItems count="37">
    <i>
      <x/>
    </i>
    <i r="1">
      <x v="3"/>
    </i>
    <i r="1">
      <x v="7"/>
    </i>
    <i r="1">
      <x v="17"/>
    </i>
    <i r="1">
      <x v="20"/>
    </i>
    <i r="1">
      <x v="26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12"/>
    </i>
    <i r="1">
      <x v="14"/>
    </i>
    <i r="1">
      <x v="15"/>
    </i>
    <i r="1">
      <x v="16"/>
    </i>
    <i r="1">
      <x v="18"/>
    </i>
    <i r="1">
      <x v="21"/>
    </i>
    <i r="1">
      <x v="22"/>
    </i>
    <i r="1">
      <x v="26"/>
    </i>
    <i r="1">
      <x v="27"/>
    </i>
    <i>
      <x v="2"/>
    </i>
    <i r="1">
      <x v="23"/>
    </i>
    <i r="1">
      <x v="28"/>
    </i>
    <i>
      <x v="3"/>
    </i>
    <i r="1">
      <x v="24"/>
    </i>
    <i>
      <x v="4"/>
    </i>
    <i r="1">
      <x v="9"/>
    </i>
    <i r="1">
      <x v="13"/>
    </i>
    <i r="1">
      <x v="19"/>
    </i>
    <i>
      <x v="5"/>
    </i>
    <i r="1">
      <x v="10"/>
    </i>
    <i r="1">
      <x v="11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-во_" fld="2" baseField="0" baseItem="0"/>
    <dataField name="Длина общая_" fld="3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B9F8F-BCF2-4AB0-8401-AEEAE1F1BD5A}" name="Таблица2" displayName="Таблица2" ref="A1:E11" totalsRowShown="0" dataDxfId="7" tableBorderDxfId="6">
  <autoFilter ref="A1:E11" xr:uid="{C84B9F8F-BCF2-4AB0-8401-AEEAE1F1BD5A}"/>
  <tableColumns count="5">
    <tableColumn id="1" xr3:uid="{FFA102BA-B2A4-44A4-B9E8-284C2169B0FC}" name="Х" dataDxfId="4"/>
    <tableColumn id="4" xr3:uid="{0E3B5802-761F-4C27-8944-BEF6FE341DF0}" name="У" dataDxfId="3"/>
    <tableColumn id="7" xr3:uid="{EB1B9650-C3D6-4572-A1BF-42A0003B1B3D}" name="Габариты" dataDxfId="2">
      <calculatedColumnFormula>Таблица2[[#This Row],[Х]]&amp;"x"&amp;Таблица2[[#This Row],[У]]</calculatedColumnFormula>
    </tableColumn>
    <tableColumn id="3" xr3:uid="{4821334B-DABA-4C84-BFAC-690F99D7C3CA}" name="Кол-во" dataDxfId="5"/>
    <tableColumn id="8" xr3:uid="{5F1D6AE5-EBB3-413B-8801-071B3215D4DE}" name="Общая площадь" dataDxfId="0">
      <calculatedColumnFormula>Таблица2[[#This Row],[Х]]*Таблица2[[#This Row],[У]]*Таблица2[[#This Row],[Кол-во]]*0.000001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F444EC-BBD1-4A3E-A5A9-207E7E14C20F}" name="Таблица1" displayName="Таблица1" ref="A1:D35" totalsRowShown="0">
  <autoFilter ref="A1:D35" xr:uid="{8CF444EC-BBD1-4A3E-A5A9-207E7E14C20F}"/>
  <tableColumns count="4">
    <tableColumn id="1" xr3:uid="{B2748B94-24EE-4D32-BD47-6E7DDBDE66A9}" name="Профиль"/>
    <tableColumn id="2" xr3:uid="{940BA071-195A-4A52-BDEE-A9A4AF5D2C15}" name="Длина"/>
    <tableColumn id="3" xr3:uid="{FF489C20-FBBF-431B-853F-748C92CBDE0B}" name="Кол-во"/>
    <tableColumn id="7" xr3:uid="{0F9787EA-D072-4DCF-8C2C-E591D6ED9B3B}" name="Длина общая" dataDxfId="1">
      <calculatedColumnFormula>Таблица1[[#This Row],[Длина]]*Таблица1[[#This Row],[Кол-во]]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73EB-B362-49D5-94F7-B042347D95BA}">
  <dimension ref="C7:E14"/>
  <sheetViews>
    <sheetView workbookViewId="0">
      <selection activeCell="D24" sqref="D24"/>
    </sheetView>
  </sheetViews>
  <sheetFormatPr defaultRowHeight="15" x14ac:dyDescent="0.25"/>
  <cols>
    <col min="3" max="3" width="17.28515625" bestFit="1" customWidth="1"/>
    <col min="4" max="4" width="12.42578125" customWidth="1"/>
    <col min="5" max="5" width="18.7109375" customWidth="1"/>
  </cols>
  <sheetData>
    <row r="7" spans="3:5" x14ac:dyDescent="0.25">
      <c r="C7" s="2" t="s">
        <v>24</v>
      </c>
      <c r="D7" t="s">
        <v>14</v>
      </c>
      <c r="E7" t="s">
        <v>25</v>
      </c>
    </row>
    <row r="8" spans="3:5" x14ac:dyDescent="0.25">
      <c r="C8" s="3" t="s">
        <v>18</v>
      </c>
      <c r="D8" s="4">
        <v>6</v>
      </c>
      <c r="E8" s="4">
        <v>0.13499999999999998</v>
      </c>
    </row>
    <row r="9" spans="3:5" x14ac:dyDescent="0.25">
      <c r="C9" s="3" t="s">
        <v>19</v>
      </c>
      <c r="D9" s="4">
        <v>13</v>
      </c>
      <c r="E9" s="4">
        <v>0.33799999999999997</v>
      </c>
    </row>
    <row r="10" spans="3:5" x14ac:dyDescent="0.25">
      <c r="C10" s="3" t="s">
        <v>20</v>
      </c>
      <c r="D10" s="4">
        <v>8</v>
      </c>
      <c r="E10" s="4">
        <v>1.9439999999999999E-2</v>
      </c>
    </row>
    <row r="11" spans="3:5" x14ac:dyDescent="0.25">
      <c r="C11" s="3" t="s">
        <v>21</v>
      </c>
      <c r="D11" s="4">
        <v>26</v>
      </c>
      <c r="E11" s="4">
        <v>7.8E-2</v>
      </c>
    </row>
    <row r="12" spans="3:5" x14ac:dyDescent="0.25">
      <c r="C12" s="3" t="s">
        <v>22</v>
      </c>
      <c r="D12" s="4">
        <v>1</v>
      </c>
      <c r="E12" s="4">
        <v>2.1449999999999998E-3</v>
      </c>
    </row>
    <row r="13" spans="3:5" x14ac:dyDescent="0.25">
      <c r="C13" s="3" t="s">
        <v>23</v>
      </c>
      <c r="D13" s="4">
        <v>4</v>
      </c>
      <c r="E13" s="4">
        <v>1.2869999999999999E-2</v>
      </c>
    </row>
    <row r="14" spans="3:5" x14ac:dyDescent="0.25">
      <c r="C14" s="3" t="s">
        <v>13</v>
      </c>
      <c r="D14" s="4">
        <v>58</v>
      </c>
      <c r="E14" s="4">
        <v>0.58545499999999995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30D0-9851-4161-8352-9C18904591CE}">
  <dimension ref="A1:J13"/>
  <sheetViews>
    <sheetView workbookViewId="0">
      <selection activeCell="F24" sqref="F24"/>
    </sheetView>
  </sheetViews>
  <sheetFormatPr defaultRowHeight="15" x14ac:dyDescent="0.25"/>
  <cols>
    <col min="1" max="1" width="5" bestFit="1" customWidth="1"/>
    <col min="2" max="2" width="7" customWidth="1"/>
    <col min="3" max="3" width="15.140625" customWidth="1"/>
    <col min="4" max="4" width="9.5703125" bestFit="1" customWidth="1"/>
    <col min="5" max="5" width="18.5703125" bestFit="1" customWidth="1"/>
  </cols>
  <sheetData>
    <row r="1" spans="1:10" x14ac:dyDescent="0.25">
      <c r="A1" t="s">
        <v>10</v>
      </c>
      <c r="B1" t="s">
        <v>11</v>
      </c>
      <c r="C1" t="s">
        <v>3</v>
      </c>
      <c r="D1" t="s">
        <v>2</v>
      </c>
      <c r="E1" t="s">
        <v>17</v>
      </c>
    </row>
    <row r="2" spans="1:10" x14ac:dyDescent="0.25">
      <c r="A2" s="1">
        <v>150</v>
      </c>
      <c r="B2" s="1">
        <v>150</v>
      </c>
      <c r="C2" s="1" t="str">
        <f>Таблица2[[#This Row],[Х]]&amp;"x"&amp;Таблица2[[#This Row],[У]]</f>
        <v>150x150</v>
      </c>
      <c r="D2" s="1">
        <v>4</v>
      </c>
      <c r="E2" s="6">
        <f>Таблица2[[#This Row],[Х]]*Таблица2[[#This Row],[У]]*Таблица2[[#This Row],[Кол-во]]*0.000001</f>
        <v>0.09</v>
      </c>
    </row>
    <row r="3" spans="1:10" x14ac:dyDescent="0.25">
      <c r="A3" s="1">
        <v>45</v>
      </c>
      <c r="B3" s="1">
        <v>54</v>
      </c>
      <c r="C3" s="1" t="str">
        <f>Таблица2[[#This Row],[Х]]&amp;"x"&amp;Таблица2[[#This Row],[У]]</f>
        <v>45x54</v>
      </c>
      <c r="D3" s="1">
        <v>8</v>
      </c>
      <c r="E3" s="6">
        <f>Таблица2[[#This Row],[Х]]*Таблица2[[#This Row],[У]]*Таблица2[[#This Row],[Кол-во]]*0.000001</f>
        <v>1.9439999999999999E-2</v>
      </c>
    </row>
    <row r="4" spans="1:10" x14ac:dyDescent="0.25">
      <c r="A4" s="1">
        <v>60</v>
      </c>
      <c r="B4" s="1">
        <v>50</v>
      </c>
      <c r="C4" s="1" t="str">
        <f>Таблица2[[#This Row],[Х]]&amp;"x"&amp;Таблица2[[#This Row],[У]]</f>
        <v>60x50</v>
      </c>
      <c r="D4" s="1">
        <v>16</v>
      </c>
      <c r="E4" s="6">
        <f>Таблица2[[#This Row],[Х]]*Таблица2[[#This Row],[У]]*Таблица2[[#This Row],[Кол-во]]*0.000001</f>
        <v>4.8000000000000001E-2</v>
      </c>
    </row>
    <row r="5" spans="1:10" x14ac:dyDescent="0.25">
      <c r="A5" s="1">
        <v>150</v>
      </c>
      <c r="B5" s="1">
        <v>150</v>
      </c>
      <c r="C5" s="1" t="str">
        <f>Таблица2[[#This Row],[Х]]&amp;"x"&amp;Таблица2[[#This Row],[У]]</f>
        <v>150x150</v>
      </c>
      <c r="D5" s="1">
        <v>1</v>
      </c>
      <c r="E5" s="6">
        <f>Таблица2[[#This Row],[Х]]*Таблица2[[#This Row],[У]]*Таблица2[[#This Row],[Кол-во]]*0.000001</f>
        <v>2.2499999999999999E-2</v>
      </c>
    </row>
    <row r="6" spans="1:10" x14ac:dyDescent="0.25">
      <c r="A6" s="1">
        <v>200</v>
      </c>
      <c r="B6" s="1">
        <v>130</v>
      </c>
      <c r="C6" s="1" t="str">
        <f>Таблица2[[#This Row],[Х]]&amp;"x"&amp;Таблица2[[#This Row],[У]]</f>
        <v>200x130</v>
      </c>
      <c r="D6" s="1">
        <v>8</v>
      </c>
      <c r="E6" s="6">
        <f>Таблица2[[#This Row],[Х]]*Таблица2[[#This Row],[У]]*Таблица2[[#This Row],[Кол-во]]*0.000001</f>
        <v>0.20799999999999999</v>
      </c>
    </row>
    <row r="7" spans="1:10" x14ac:dyDescent="0.25">
      <c r="A7" s="1">
        <v>60</v>
      </c>
      <c r="B7" s="1">
        <v>50</v>
      </c>
      <c r="C7" s="1" t="str">
        <f>Таблица2[[#This Row],[Х]]&amp;"x"&amp;Таблица2[[#This Row],[У]]</f>
        <v>60x50</v>
      </c>
      <c r="D7" s="1">
        <v>10</v>
      </c>
      <c r="E7" s="6">
        <f>Таблица2[[#This Row],[Х]]*Таблица2[[#This Row],[У]]*Таблица2[[#This Row],[Кол-во]]*0.000001</f>
        <v>0.03</v>
      </c>
    </row>
    <row r="8" spans="1:10" x14ac:dyDescent="0.25">
      <c r="A8" s="1">
        <v>71.5</v>
      </c>
      <c r="B8" s="1">
        <v>30</v>
      </c>
      <c r="C8" s="1" t="str">
        <f>Таблица2[[#This Row],[Х]]&amp;"x"&amp;Таблица2[[#This Row],[У]]</f>
        <v>71,5x30</v>
      </c>
      <c r="D8" s="1">
        <v>1</v>
      </c>
      <c r="E8" s="6">
        <f>Таблица2[[#This Row],[Х]]*Таблица2[[#This Row],[У]]*Таблица2[[#This Row],[Кол-во]]*0.000001</f>
        <v>2.1449999999999998E-3</v>
      </c>
    </row>
    <row r="9" spans="1:10" x14ac:dyDescent="0.25">
      <c r="A9" s="1">
        <v>71.5</v>
      </c>
      <c r="B9" s="1">
        <v>45</v>
      </c>
      <c r="C9" s="1" t="str">
        <f>Таблица2[[#This Row],[Х]]&amp;"x"&amp;Таблица2[[#This Row],[У]]</f>
        <v>71,5x45</v>
      </c>
      <c r="D9" s="1">
        <v>4</v>
      </c>
      <c r="E9" s="6">
        <f>Таблица2[[#This Row],[Х]]*Таблица2[[#This Row],[У]]*Таблица2[[#This Row],[Кол-во]]*0.000001</f>
        <v>1.2869999999999999E-2</v>
      </c>
    </row>
    <row r="10" spans="1:10" x14ac:dyDescent="0.25">
      <c r="A10" s="1">
        <v>200</v>
      </c>
      <c r="B10" s="1">
        <v>130</v>
      </c>
      <c r="C10" s="1" t="str">
        <f>Таблица2[[#This Row],[Х]]&amp;"x"&amp;Таблица2[[#This Row],[У]]</f>
        <v>200x130</v>
      </c>
      <c r="D10" s="1">
        <v>5</v>
      </c>
      <c r="E10" s="6">
        <f>Таблица2[[#This Row],[Х]]*Таблица2[[#This Row],[У]]*Таблица2[[#This Row],[Кол-во]]*0.000001</f>
        <v>0.13</v>
      </c>
    </row>
    <row r="11" spans="1:10" x14ac:dyDescent="0.25">
      <c r="A11" s="1">
        <v>150</v>
      </c>
      <c r="B11" s="1">
        <v>150</v>
      </c>
      <c r="C11" s="1" t="str">
        <f>Таблица2[[#This Row],[Х]]&amp;"x"&amp;Таблица2[[#This Row],[У]]</f>
        <v>150x150</v>
      </c>
      <c r="D11" s="1">
        <v>1</v>
      </c>
      <c r="E11" s="6">
        <f>Таблица2[[#This Row],[Х]]*Таблица2[[#This Row],[У]]*Таблица2[[#This Row],[Кол-во]]*0.000001</f>
        <v>2.2499999999999999E-2</v>
      </c>
    </row>
    <row r="13" spans="1:10" x14ac:dyDescent="0.25">
      <c r="J13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0CA3-B18D-418F-B8A0-903E4DAC4B69}">
  <dimension ref="C6:E43"/>
  <sheetViews>
    <sheetView tabSelected="1" workbookViewId="0">
      <selection activeCell="J20" sqref="J20"/>
    </sheetView>
  </sheetViews>
  <sheetFormatPr defaultRowHeight="15" x14ac:dyDescent="0.25"/>
  <cols>
    <col min="3" max="3" width="17.7109375" bestFit="1" customWidth="1"/>
    <col min="4" max="4" width="8.28515625" bestFit="1" customWidth="1"/>
    <col min="5" max="5" width="14.42578125" bestFit="1" customWidth="1"/>
  </cols>
  <sheetData>
    <row r="6" spans="3:5" x14ac:dyDescent="0.25">
      <c r="C6" s="2" t="s">
        <v>0</v>
      </c>
      <c r="D6" t="s">
        <v>14</v>
      </c>
      <c r="E6" t="s">
        <v>16</v>
      </c>
    </row>
    <row r="7" spans="3:5" x14ac:dyDescent="0.25">
      <c r="C7" s="3" t="s">
        <v>6</v>
      </c>
      <c r="D7" s="4">
        <v>35</v>
      </c>
      <c r="E7" s="4">
        <v>48097</v>
      </c>
    </row>
    <row r="8" spans="3:5" x14ac:dyDescent="0.25">
      <c r="C8" s="5">
        <v>400</v>
      </c>
      <c r="D8" s="4">
        <v>7</v>
      </c>
      <c r="E8" s="4">
        <v>2800</v>
      </c>
    </row>
    <row r="9" spans="3:5" x14ac:dyDescent="0.25">
      <c r="C9" s="5">
        <v>696</v>
      </c>
      <c r="D9" s="4">
        <v>7</v>
      </c>
      <c r="E9" s="4">
        <v>4872</v>
      </c>
    </row>
    <row r="10" spans="3:5" x14ac:dyDescent="0.25">
      <c r="C10" s="5">
        <v>1380</v>
      </c>
      <c r="D10" s="4">
        <v>7</v>
      </c>
      <c r="E10" s="4">
        <v>9660</v>
      </c>
    </row>
    <row r="11" spans="3:5" x14ac:dyDescent="0.25">
      <c r="C11" s="5">
        <v>1505</v>
      </c>
      <c r="D11" s="4">
        <v>7</v>
      </c>
      <c r="E11" s="4">
        <v>10535</v>
      </c>
    </row>
    <row r="12" spans="3:5" x14ac:dyDescent="0.25">
      <c r="C12" s="5">
        <v>2890</v>
      </c>
      <c r="D12" s="4">
        <v>7</v>
      </c>
      <c r="E12" s="4">
        <v>20230</v>
      </c>
    </row>
    <row r="13" spans="3:5" x14ac:dyDescent="0.25">
      <c r="C13" s="3" t="s">
        <v>8</v>
      </c>
      <c r="D13" s="4">
        <v>33</v>
      </c>
      <c r="E13" s="4">
        <v>25881</v>
      </c>
    </row>
    <row r="14" spans="3:5" x14ac:dyDescent="0.25">
      <c r="C14" s="5">
        <v>105</v>
      </c>
      <c r="D14" s="4">
        <v>8</v>
      </c>
      <c r="E14" s="4">
        <v>840</v>
      </c>
    </row>
    <row r="15" spans="3:5" x14ac:dyDescent="0.25">
      <c r="C15" s="5">
        <v>122</v>
      </c>
      <c r="D15" s="4">
        <v>5</v>
      </c>
      <c r="E15" s="4">
        <v>610</v>
      </c>
    </row>
    <row r="16" spans="3:5" x14ac:dyDescent="0.25">
      <c r="C16" s="5">
        <v>360</v>
      </c>
      <c r="D16" s="4">
        <v>1</v>
      </c>
      <c r="E16" s="4">
        <v>360</v>
      </c>
    </row>
    <row r="17" spans="3:5" x14ac:dyDescent="0.25">
      <c r="C17" s="5">
        <v>440</v>
      </c>
      <c r="D17" s="4">
        <v>1</v>
      </c>
      <c r="E17" s="4">
        <v>440</v>
      </c>
    </row>
    <row r="18" spans="3:5" x14ac:dyDescent="0.25">
      <c r="C18" s="5">
        <v>656</v>
      </c>
      <c r="D18" s="4">
        <v>1</v>
      </c>
      <c r="E18" s="4">
        <v>656</v>
      </c>
    </row>
    <row r="19" spans="3:5" x14ac:dyDescent="0.25">
      <c r="C19" s="5">
        <v>660</v>
      </c>
      <c r="D19" s="4">
        <v>2</v>
      </c>
      <c r="E19" s="4">
        <v>1320</v>
      </c>
    </row>
    <row r="20" spans="3:5" x14ac:dyDescent="0.25">
      <c r="C20" s="5">
        <v>736</v>
      </c>
      <c r="D20" s="4">
        <v>1</v>
      </c>
      <c r="E20" s="4">
        <v>736</v>
      </c>
    </row>
    <row r="21" spans="3:5" x14ac:dyDescent="0.25">
      <c r="C21" s="5">
        <v>1033</v>
      </c>
      <c r="D21" s="4">
        <v>2</v>
      </c>
      <c r="E21" s="4">
        <v>2066</v>
      </c>
    </row>
    <row r="22" spans="3:5" x14ac:dyDescent="0.25">
      <c r="C22" s="5">
        <v>1207</v>
      </c>
      <c r="D22" s="4">
        <v>4</v>
      </c>
      <c r="E22" s="4">
        <v>4828</v>
      </c>
    </row>
    <row r="23" spans="3:5" x14ac:dyDescent="0.25">
      <c r="C23" s="5">
        <v>1240</v>
      </c>
      <c r="D23" s="4">
        <v>2</v>
      </c>
      <c r="E23" s="4">
        <v>2480</v>
      </c>
    </row>
    <row r="24" spans="3:5" x14ac:dyDescent="0.25">
      <c r="C24" s="5">
        <v>1295</v>
      </c>
      <c r="D24" s="4">
        <v>1</v>
      </c>
      <c r="E24" s="4">
        <v>1295</v>
      </c>
    </row>
    <row r="25" spans="3:5" x14ac:dyDescent="0.25">
      <c r="C25" s="5">
        <v>1440</v>
      </c>
      <c r="D25" s="4">
        <v>1</v>
      </c>
      <c r="E25" s="4">
        <v>1440</v>
      </c>
    </row>
    <row r="26" spans="3:5" x14ac:dyDescent="0.25">
      <c r="C26" s="5">
        <v>1507</v>
      </c>
      <c r="D26" s="4">
        <v>1</v>
      </c>
      <c r="E26" s="4">
        <v>1507</v>
      </c>
    </row>
    <row r="27" spans="3:5" x14ac:dyDescent="0.25">
      <c r="C27" s="5">
        <v>1508</v>
      </c>
      <c r="D27" s="4">
        <v>1</v>
      </c>
      <c r="E27" s="4">
        <v>1508</v>
      </c>
    </row>
    <row r="28" spans="3:5" x14ac:dyDescent="0.25">
      <c r="C28" s="5">
        <v>2890</v>
      </c>
      <c r="D28" s="4">
        <v>1</v>
      </c>
      <c r="E28" s="4">
        <v>2890</v>
      </c>
    </row>
    <row r="29" spans="3:5" x14ac:dyDescent="0.25">
      <c r="C29" s="5">
        <v>2905</v>
      </c>
      <c r="D29" s="4">
        <v>1</v>
      </c>
      <c r="E29" s="4">
        <v>2905</v>
      </c>
    </row>
    <row r="30" spans="3:5" x14ac:dyDescent="0.25">
      <c r="C30" s="3" t="s">
        <v>9</v>
      </c>
      <c r="D30" s="4">
        <v>2</v>
      </c>
      <c r="E30" s="4">
        <v>4490</v>
      </c>
    </row>
    <row r="31" spans="3:5" x14ac:dyDescent="0.25">
      <c r="C31" s="5">
        <v>1520</v>
      </c>
      <c r="D31" s="4">
        <v>1</v>
      </c>
      <c r="E31" s="4">
        <v>1520</v>
      </c>
    </row>
    <row r="32" spans="3:5" x14ac:dyDescent="0.25">
      <c r="C32" s="5">
        <v>2970</v>
      </c>
      <c r="D32" s="4">
        <v>1</v>
      </c>
      <c r="E32" s="4">
        <v>2970</v>
      </c>
    </row>
    <row r="33" spans="3:5" x14ac:dyDescent="0.25">
      <c r="C33" s="3" t="s">
        <v>5</v>
      </c>
      <c r="D33" s="4">
        <v>4</v>
      </c>
      <c r="E33" s="4">
        <v>8032</v>
      </c>
    </row>
    <row r="34" spans="3:5" x14ac:dyDescent="0.25">
      <c r="C34" s="5">
        <v>2008</v>
      </c>
      <c r="D34" s="4">
        <v>4</v>
      </c>
      <c r="E34" s="4">
        <v>8032</v>
      </c>
    </row>
    <row r="35" spans="3:5" x14ac:dyDescent="0.25">
      <c r="C35" s="3" t="s">
        <v>7</v>
      </c>
      <c r="D35" s="4">
        <v>3</v>
      </c>
      <c r="E35" s="4">
        <v>3262</v>
      </c>
    </row>
    <row r="36" spans="3:5" x14ac:dyDescent="0.25">
      <c r="C36" s="5">
        <v>759</v>
      </c>
      <c r="D36" s="4">
        <v>1</v>
      </c>
      <c r="E36" s="4">
        <v>759</v>
      </c>
    </row>
    <row r="37" spans="3:5" x14ac:dyDescent="0.25">
      <c r="C37" s="5">
        <v>1046</v>
      </c>
      <c r="D37" s="4">
        <v>1</v>
      </c>
      <c r="E37" s="4">
        <v>1046</v>
      </c>
    </row>
    <row r="38" spans="3:5" x14ac:dyDescent="0.25">
      <c r="C38" s="5">
        <v>1457</v>
      </c>
      <c r="D38" s="4">
        <v>1</v>
      </c>
      <c r="E38" s="4">
        <v>1457</v>
      </c>
    </row>
    <row r="39" spans="3:5" x14ac:dyDescent="0.25">
      <c r="C39" s="3" t="s">
        <v>4</v>
      </c>
      <c r="D39" s="4">
        <v>9</v>
      </c>
      <c r="E39" s="4">
        <v>12342</v>
      </c>
    </row>
    <row r="40" spans="3:5" x14ac:dyDescent="0.25">
      <c r="C40" s="5">
        <v>1014</v>
      </c>
      <c r="D40" s="4">
        <v>5</v>
      </c>
      <c r="E40" s="4">
        <v>5070</v>
      </c>
    </row>
    <row r="41" spans="3:5" x14ac:dyDescent="0.25">
      <c r="C41" s="5">
        <v>1024</v>
      </c>
      <c r="D41" s="4">
        <v>2</v>
      </c>
      <c r="E41" s="4">
        <v>2048</v>
      </c>
    </row>
    <row r="42" spans="3:5" x14ac:dyDescent="0.25">
      <c r="C42" s="5">
        <v>2612</v>
      </c>
      <c r="D42" s="4">
        <v>2</v>
      </c>
      <c r="E42" s="4">
        <v>5224</v>
      </c>
    </row>
    <row r="43" spans="3:5" x14ac:dyDescent="0.25">
      <c r="C43" s="3" t="s">
        <v>13</v>
      </c>
      <c r="D43" s="4">
        <v>86</v>
      </c>
      <c r="E43" s="4">
        <v>102104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D1" sqref="D1"/>
    </sheetView>
  </sheetViews>
  <sheetFormatPr defaultRowHeight="15" x14ac:dyDescent="0.25"/>
  <cols>
    <col min="1" max="1" width="21.42578125" bestFit="1" customWidth="1"/>
    <col min="4" max="4" width="15.7109375" bestFit="1" customWidth="1"/>
    <col min="5" max="5" width="20.5703125" bestFit="1" customWidth="1"/>
    <col min="6" max="6" width="9.140625" bestFit="1" customWidth="1"/>
    <col min="7" max="7" width="21.85546875" bestFit="1" customWidth="1"/>
    <col min="8" max="8" width="22.28515625" bestFit="1" customWidth="1"/>
    <col min="9" max="15" width="4" bestFit="1" customWidth="1"/>
    <col min="16" max="34" width="5" bestFit="1" customWidth="1"/>
    <col min="35" max="35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15</v>
      </c>
    </row>
    <row r="2" spans="1:4" x14ac:dyDescent="0.25">
      <c r="A2" t="s">
        <v>8</v>
      </c>
      <c r="B2">
        <v>360</v>
      </c>
      <c r="C2">
        <v>1</v>
      </c>
      <c r="D2">
        <f>Таблица1[[#This Row],[Длина]]*Таблица1[[#This Row],[Кол-во]]</f>
        <v>360</v>
      </c>
    </row>
    <row r="3" spans="1:4" x14ac:dyDescent="0.25">
      <c r="A3" t="s">
        <v>8</v>
      </c>
      <c r="B3">
        <v>440</v>
      </c>
      <c r="C3">
        <v>1</v>
      </c>
      <c r="D3">
        <f>Таблица1[[#This Row],[Длина]]*Таблица1[[#This Row],[Кол-во]]</f>
        <v>440</v>
      </c>
    </row>
    <row r="4" spans="1:4" x14ac:dyDescent="0.25">
      <c r="A4" t="s">
        <v>8</v>
      </c>
      <c r="B4">
        <v>656</v>
      </c>
      <c r="C4">
        <v>1</v>
      </c>
      <c r="D4">
        <f>Таблица1[[#This Row],[Длина]]*Таблица1[[#This Row],[Кол-во]]</f>
        <v>656</v>
      </c>
    </row>
    <row r="5" spans="1:4" x14ac:dyDescent="0.25">
      <c r="A5" t="s">
        <v>8</v>
      </c>
      <c r="B5">
        <v>736</v>
      </c>
      <c r="C5">
        <v>1</v>
      </c>
      <c r="D5">
        <f>Таблица1[[#This Row],[Длина]]*Таблица1[[#This Row],[Кол-во]]</f>
        <v>736</v>
      </c>
    </row>
    <row r="6" spans="1:4" x14ac:dyDescent="0.25">
      <c r="A6" t="s">
        <v>7</v>
      </c>
      <c r="B6">
        <v>759</v>
      </c>
      <c r="C6">
        <v>1</v>
      </c>
      <c r="D6">
        <f>Таблица1[[#This Row],[Длина]]*Таблица1[[#This Row],[Кол-во]]</f>
        <v>759</v>
      </c>
    </row>
    <row r="7" spans="1:4" x14ac:dyDescent="0.25">
      <c r="A7" t="s">
        <v>7</v>
      </c>
      <c r="B7">
        <v>1046</v>
      </c>
      <c r="C7">
        <v>1</v>
      </c>
      <c r="D7">
        <f>Таблица1[[#This Row],[Длина]]*Таблица1[[#This Row],[Кол-во]]</f>
        <v>1046</v>
      </c>
    </row>
    <row r="8" spans="1:4" x14ac:dyDescent="0.25">
      <c r="A8" t="s">
        <v>7</v>
      </c>
      <c r="B8">
        <v>1457</v>
      </c>
      <c r="C8">
        <v>1</v>
      </c>
      <c r="D8">
        <f>Таблица1[[#This Row],[Длина]]*Таблица1[[#This Row],[Кол-во]]</f>
        <v>1457</v>
      </c>
    </row>
    <row r="9" spans="1:4" x14ac:dyDescent="0.25">
      <c r="A9" t="s">
        <v>6</v>
      </c>
      <c r="B9">
        <v>400</v>
      </c>
      <c r="C9">
        <v>7</v>
      </c>
      <c r="D9">
        <f>Таблица1[[#This Row],[Длина]]*Таблица1[[#This Row],[Кол-во]]</f>
        <v>2800</v>
      </c>
    </row>
    <row r="10" spans="1:4" x14ac:dyDescent="0.25">
      <c r="A10" t="s">
        <v>6</v>
      </c>
      <c r="B10">
        <v>696</v>
      </c>
      <c r="C10">
        <v>7</v>
      </c>
      <c r="D10">
        <f>Таблица1[[#This Row],[Длина]]*Таблица1[[#This Row],[Кол-во]]</f>
        <v>4872</v>
      </c>
    </row>
    <row r="11" spans="1:4" x14ac:dyDescent="0.25">
      <c r="A11" t="s">
        <v>5</v>
      </c>
      <c r="B11">
        <v>2008</v>
      </c>
      <c r="C11">
        <v>4</v>
      </c>
      <c r="D11">
        <f>Таблица1[[#This Row],[Длина]]*Таблица1[[#This Row],[Кол-во]]</f>
        <v>8032</v>
      </c>
    </row>
    <row r="12" spans="1:4" x14ac:dyDescent="0.25">
      <c r="A12" t="s">
        <v>4</v>
      </c>
      <c r="B12">
        <v>1014</v>
      </c>
      <c r="C12">
        <v>5</v>
      </c>
      <c r="D12">
        <f>Таблица1[[#This Row],[Длина]]*Таблица1[[#This Row],[Кол-во]]</f>
        <v>5070</v>
      </c>
    </row>
    <row r="13" spans="1:4" x14ac:dyDescent="0.25">
      <c r="A13" t="s">
        <v>4</v>
      </c>
      <c r="B13">
        <v>1024</v>
      </c>
      <c r="C13">
        <v>2</v>
      </c>
      <c r="D13">
        <f>Таблица1[[#This Row],[Длина]]*Таблица1[[#This Row],[Кол-во]]</f>
        <v>2048</v>
      </c>
    </row>
    <row r="14" spans="1:4" x14ac:dyDescent="0.25">
      <c r="A14" t="s">
        <v>4</v>
      </c>
      <c r="B14">
        <v>2612</v>
      </c>
      <c r="C14">
        <v>2</v>
      </c>
      <c r="D14">
        <f>Таблица1[[#This Row],[Длина]]*Таблица1[[#This Row],[Кол-во]]</f>
        <v>5224</v>
      </c>
    </row>
    <row r="15" spans="1:4" x14ac:dyDescent="0.25">
      <c r="A15" t="s">
        <v>9</v>
      </c>
      <c r="B15">
        <v>2970</v>
      </c>
      <c r="C15">
        <v>1</v>
      </c>
      <c r="D15">
        <f>Таблица1[[#This Row],[Длина]]*Таблица1[[#This Row],[Кол-во]]</f>
        <v>2970</v>
      </c>
    </row>
    <row r="16" spans="1:4" x14ac:dyDescent="0.25">
      <c r="A16" t="s">
        <v>8</v>
      </c>
      <c r="B16">
        <v>105</v>
      </c>
      <c r="C16">
        <v>8</v>
      </c>
      <c r="D16">
        <f>Таблица1[[#This Row],[Длина]]*Таблица1[[#This Row],[Кол-во]]</f>
        <v>840</v>
      </c>
    </row>
    <row r="17" spans="1:4" x14ac:dyDescent="0.25">
      <c r="A17" t="s">
        <v>9</v>
      </c>
      <c r="B17">
        <v>1520</v>
      </c>
      <c r="C17">
        <v>1</v>
      </c>
      <c r="D17">
        <f>Таблица1[[#This Row],[Длина]]*Таблица1[[#This Row],[Кол-во]]</f>
        <v>1520</v>
      </c>
    </row>
    <row r="18" spans="1:4" x14ac:dyDescent="0.25">
      <c r="A18" t="s">
        <v>8</v>
      </c>
      <c r="B18">
        <v>122</v>
      </c>
      <c r="C18">
        <v>5</v>
      </c>
      <c r="D18">
        <f>Таблица1[[#This Row],[Длина]]*Таблица1[[#This Row],[Кол-во]]</f>
        <v>610</v>
      </c>
    </row>
    <row r="19" spans="1:4" x14ac:dyDescent="0.25">
      <c r="A19" t="s">
        <v>8</v>
      </c>
      <c r="B19">
        <v>2890</v>
      </c>
      <c r="C19">
        <v>1</v>
      </c>
      <c r="D19">
        <f>Таблица1[[#This Row],[Длина]]*Таблица1[[#This Row],[Кол-во]]</f>
        <v>2890</v>
      </c>
    </row>
    <row r="20" spans="1:4" x14ac:dyDescent="0.25">
      <c r="A20" t="s">
        <v>8</v>
      </c>
      <c r="B20">
        <v>2905</v>
      </c>
      <c r="C20">
        <v>1</v>
      </c>
      <c r="D20">
        <f>Таблица1[[#This Row],[Длина]]*Таблица1[[#This Row],[Кол-во]]</f>
        <v>2905</v>
      </c>
    </row>
    <row r="21" spans="1:4" x14ac:dyDescent="0.25">
      <c r="A21" t="s">
        <v>6</v>
      </c>
      <c r="B21">
        <v>2890</v>
      </c>
      <c r="C21">
        <v>7</v>
      </c>
      <c r="D21">
        <f>Таблица1[[#This Row],[Длина]]*Таблица1[[#This Row],[Кол-во]]</f>
        <v>20230</v>
      </c>
    </row>
    <row r="22" spans="1:4" x14ac:dyDescent="0.25">
      <c r="A22" t="s">
        <v>8</v>
      </c>
      <c r="B22">
        <v>1295</v>
      </c>
      <c r="C22">
        <v>1</v>
      </c>
      <c r="D22">
        <f>Таблица1[[#This Row],[Длина]]*Таблица1[[#This Row],[Кол-во]]</f>
        <v>1295</v>
      </c>
    </row>
    <row r="23" spans="1:4" x14ac:dyDescent="0.25">
      <c r="A23" t="s">
        <v>8</v>
      </c>
      <c r="B23">
        <v>1033</v>
      </c>
      <c r="C23">
        <v>2</v>
      </c>
      <c r="D23">
        <f>Таблица1[[#This Row],[Длина]]*Таблица1[[#This Row],[Кол-во]]</f>
        <v>2066</v>
      </c>
    </row>
    <row r="24" spans="1:4" x14ac:dyDescent="0.25">
      <c r="A24" t="s">
        <v>8</v>
      </c>
      <c r="B24">
        <v>1240</v>
      </c>
      <c r="C24">
        <v>1</v>
      </c>
      <c r="D24">
        <f>Таблица1[[#This Row],[Длина]]*Таблица1[[#This Row],[Кол-во]]</f>
        <v>1240</v>
      </c>
    </row>
    <row r="25" spans="1:4" x14ac:dyDescent="0.25">
      <c r="A25" t="s">
        <v>8</v>
      </c>
      <c r="B25">
        <v>1507</v>
      </c>
      <c r="C25">
        <v>1</v>
      </c>
      <c r="D25">
        <f>Таблица1[[#This Row],[Длина]]*Таблица1[[#This Row],[Кол-во]]</f>
        <v>1507</v>
      </c>
    </row>
    <row r="26" spans="1:4" x14ac:dyDescent="0.25">
      <c r="A26" t="s">
        <v>8</v>
      </c>
      <c r="B26">
        <v>1508</v>
      </c>
      <c r="C26">
        <v>1</v>
      </c>
      <c r="D26">
        <f>Таблица1[[#This Row],[Длина]]*Таблица1[[#This Row],[Кол-во]]</f>
        <v>1508</v>
      </c>
    </row>
    <row r="27" spans="1:4" x14ac:dyDescent="0.25">
      <c r="A27" t="s">
        <v>6</v>
      </c>
      <c r="B27">
        <v>1505</v>
      </c>
      <c r="C27">
        <v>7</v>
      </c>
      <c r="D27">
        <f>Таблица1[[#This Row],[Длина]]*Таблица1[[#This Row],[Кол-во]]</f>
        <v>10535</v>
      </c>
    </row>
    <row r="28" spans="1:4" x14ac:dyDescent="0.25">
      <c r="A28" t="s">
        <v>8</v>
      </c>
      <c r="B28">
        <v>1240</v>
      </c>
      <c r="C28">
        <v>1</v>
      </c>
      <c r="D28">
        <f>Таблица1[[#This Row],[Длина]]*Таблица1[[#This Row],[Кол-во]]</f>
        <v>1240</v>
      </c>
    </row>
    <row r="29" spans="1:4" x14ac:dyDescent="0.25">
      <c r="A29" t="s">
        <v>8</v>
      </c>
      <c r="B29">
        <v>1207</v>
      </c>
      <c r="C29">
        <v>1</v>
      </c>
      <c r="D29">
        <f>Таблица1[[#This Row],[Длина]]*Таблица1[[#This Row],[Кол-во]]</f>
        <v>1207</v>
      </c>
    </row>
    <row r="30" spans="1:4" x14ac:dyDescent="0.25">
      <c r="A30" t="s">
        <v>8</v>
      </c>
      <c r="B30">
        <v>660</v>
      </c>
      <c r="C30">
        <v>2</v>
      </c>
      <c r="D30">
        <f>Таблица1[[#This Row],[Длина]]*Таблица1[[#This Row],[Кол-во]]</f>
        <v>1320</v>
      </c>
    </row>
    <row r="31" spans="1:4" x14ac:dyDescent="0.25">
      <c r="A31" t="s">
        <v>8</v>
      </c>
      <c r="B31">
        <v>1440</v>
      </c>
      <c r="C31">
        <v>1</v>
      </c>
      <c r="D31">
        <f>Таблица1[[#This Row],[Длина]]*Таблица1[[#This Row],[Кол-во]]</f>
        <v>1440</v>
      </c>
    </row>
    <row r="32" spans="1:4" x14ac:dyDescent="0.25">
      <c r="A32" t="s">
        <v>6</v>
      </c>
      <c r="B32">
        <v>1380</v>
      </c>
      <c r="C32">
        <v>7</v>
      </c>
      <c r="D32">
        <f>Таблица1[[#This Row],[Длина]]*Таблица1[[#This Row],[Кол-во]]</f>
        <v>9660</v>
      </c>
    </row>
    <row r="33" spans="1:4" x14ac:dyDescent="0.25">
      <c r="A33" t="s">
        <v>8</v>
      </c>
      <c r="B33">
        <v>1207</v>
      </c>
      <c r="C33">
        <v>1</v>
      </c>
      <c r="D33">
        <f>Таблица1[[#This Row],[Длина]]*Таблица1[[#This Row],[Кол-во]]</f>
        <v>1207</v>
      </c>
    </row>
    <row r="34" spans="1:4" x14ac:dyDescent="0.25">
      <c r="A34" t="s">
        <v>8</v>
      </c>
      <c r="B34">
        <v>1207</v>
      </c>
      <c r="C34">
        <v>1</v>
      </c>
      <c r="D34">
        <f>Таблица1[[#This Row],[Длина]]*Таблица1[[#This Row],[Кол-во]]</f>
        <v>1207</v>
      </c>
    </row>
    <row r="35" spans="1:4" x14ac:dyDescent="0.25">
      <c r="A35" t="s">
        <v>8</v>
      </c>
      <c r="B35">
        <v>1207</v>
      </c>
      <c r="C35">
        <v>1</v>
      </c>
      <c r="D35">
        <f>Таблица1[[#This Row],[Длина]]*Таблица1[[#This Row],[Кол-во]]</f>
        <v>1207</v>
      </c>
    </row>
  </sheetData>
  <phoneticPr fontId="1" type="noConversion"/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 сводная</vt:lpstr>
      <vt:lpstr>Лист</vt:lpstr>
      <vt:lpstr>Профиль сводная</vt:lpstr>
      <vt:lpstr>Профиль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Обмёткин Алексей Витальевич</dc:creator>
  <cp:lastModifiedBy>Обмёткин Алексей Витальевич</cp:lastModifiedBy>
  <cp:lastPrinted>2024-01-23T09:21:32Z</cp:lastPrinted>
  <dcterms:created xsi:type="dcterms:W3CDTF">2015-06-05T18:17:20Z</dcterms:created>
  <dcterms:modified xsi:type="dcterms:W3CDTF">2024-01-23T09:24:30Z</dcterms:modified>
</cp:coreProperties>
</file>