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c08717118b7663/Escritorio/"/>
    </mc:Choice>
  </mc:AlternateContent>
  <xr:revisionPtr revIDLastSave="114" documentId="13_ncr:1_{A1614763-662F-4D85-A3BB-354416E5C574}" xr6:coauthVersionLast="47" xr6:coauthVersionMax="47" xr10:uidLastSave="{4E6A2C19-4BFF-4D4F-8FBB-07FE03420BDA}"/>
  <bookViews>
    <workbookView xWindow="-120" yWindow="-120" windowWidth="20730" windowHeight="11160" activeTab="2" xr2:uid="{CE74BDDE-30B8-474B-8F91-90953D5B2B79}"/>
  </bookViews>
  <sheets>
    <sheet name="GenAsp" sheetId="1" r:id="rId1"/>
    <sheet name="Use" sheetId="3" r:id="rId2"/>
    <sheet name="ProdPot" sheetId="4" r:id="rId3"/>
    <sheet name="EcoPot" sheetId="5" r:id="rId4"/>
    <sheet name="Dictionary" sheetId="2" r:id="rId5"/>
    <sheet name="Ideales" sheetId="6" r:id="rId6"/>
  </sheets>
  <definedNames>
    <definedName name="_xlnm._FilterDatabase" localSheetId="2" hidden="1">ProdPot!$A$1:$AZ$121</definedName>
    <definedName name="_xlnm._FilterDatabase" localSheetId="1" hidden="1">Use!$A$1:$AL$121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2" i="4"/>
  <c r="AX121" i="4"/>
  <c r="AV121" i="4"/>
  <c r="AR121" i="4"/>
  <c r="AP121" i="4"/>
  <c r="AN121" i="4"/>
  <c r="AL121" i="4"/>
  <c r="AJ121" i="4"/>
  <c r="AH121" i="4"/>
  <c r="AF121" i="4"/>
  <c r="AD121" i="4"/>
  <c r="AB121" i="4"/>
  <c r="Z121" i="4"/>
  <c r="X121" i="4"/>
  <c r="V121" i="4"/>
  <c r="T121" i="4"/>
  <c r="P121" i="4"/>
  <c r="N121" i="4"/>
  <c r="L121" i="4"/>
  <c r="J121" i="4"/>
  <c r="H121" i="4"/>
  <c r="F121" i="4"/>
  <c r="D121" i="4"/>
  <c r="AX120" i="4"/>
  <c r="AV120" i="4"/>
  <c r="AR120" i="4"/>
  <c r="AP120" i="4"/>
  <c r="AN120" i="4"/>
  <c r="AL120" i="4"/>
  <c r="AJ120" i="4"/>
  <c r="AH120" i="4"/>
  <c r="AF120" i="4"/>
  <c r="AD120" i="4"/>
  <c r="AB120" i="4"/>
  <c r="Z120" i="4"/>
  <c r="X120" i="4"/>
  <c r="V120" i="4"/>
  <c r="T120" i="4"/>
  <c r="P120" i="4"/>
  <c r="N120" i="4"/>
  <c r="L120" i="4"/>
  <c r="J120" i="4"/>
  <c r="H120" i="4"/>
  <c r="F120" i="4"/>
  <c r="D120" i="4"/>
  <c r="AX119" i="4"/>
  <c r="AV119" i="4"/>
  <c r="AR119" i="4"/>
  <c r="AP119" i="4"/>
  <c r="AN119" i="4"/>
  <c r="AL119" i="4"/>
  <c r="AJ119" i="4"/>
  <c r="AH119" i="4"/>
  <c r="AF119" i="4"/>
  <c r="AD119" i="4"/>
  <c r="AB119" i="4"/>
  <c r="Z119" i="4"/>
  <c r="X119" i="4"/>
  <c r="V119" i="4"/>
  <c r="T119" i="4"/>
  <c r="P119" i="4"/>
  <c r="N119" i="4"/>
  <c r="L119" i="4"/>
  <c r="J119" i="4"/>
  <c r="H119" i="4"/>
  <c r="F119" i="4"/>
  <c r="D119" i="4"/>
  <c r="AX118" i="4"/>
  <c r="AV118" i="4"/>
  <c r="AR118" i="4"/>
  <c r="AP118" i="4"/>
  <c r="AN118" i="4"/>
  <c r="AL118" i="4"/>
  <c r="AJ118" i="4"/>
  <c r="AH118" i="4"/>
  <c r="AF118" i="4"/>
  <c r="AD118" i="4"/>
  <c r="AB118" i="4"/>
  <c r="Z118" i="4"/>
  <c r="X118" i="4"/>
  <c r="V118" i="4"/>
  <c r="T118" i="4"/>
  <c r="P118" i="4"/>
  <c r="N118" i="4"/>
  <c r="L118" i="4"/>
  <c r="J118" i="4"/>
  <c r="H118" i="4"/>
  <c r="F118" i="4"/>
  <c r="D118" i="4"/>
  <c r="AX117" i="4"/>
  <c r="AV117" i="4"/>
  <c r="AR117" i="4"/>
  <c r="AP117" i="4"/>
  <c r="AN117" i="4"/>
  <c r="AL117" i="4"/>
  <c r="AJ117" i="4"/>
  <c r="AH117" i="4"/>
  <c r="AF117" i="4"/>
  <c r="AD117" i="4"/>
  <c r="AB117" i="4"/>
  <c r="Z117" i="4"/>
  <c r="X117" i="4"/>
  <c r="V117" i="4"/>
  <c r="T117" i="4"/>
  <c r="P117" i="4"/>
  <c r="N117" i="4"/>
  <c r="L117" i="4"/>
  <c r="J117" i="4"/>
  <c r="H117" i="4"/>
  <c r="F117" i="4"/>
  <c r="D117" i="4"/>
  <c r="AX116" i="4"/>
  <c r="AV116" i="4"/>
  <c r="AR116" i="4"/>
  <c r="AP116" i="4"/>
  <c r="AN116" i="4"/>
  <c r="AL116" i="4"/>
  <c r="AJ116" i="4"/>
  <c r="AH116" i="4"/>
  <c r="AF116" i="4"/>
  <c r="AD116" i="4"/>
  <c r="AB116" i="4"/>
  <c r="Z116" i="4"/>
  <c r="X116" i="4"/>
  <c r="V116" i="4"/>
  <c r="T116" i="4"/>
  <c r="P116" i="4"/>
  <c r="N116" i="4"/>
  <c r="L116" i="4"/>
  <c r="J116" i="4"/>
  <c r="H116" i="4"/>
  <c r="F116" i="4"/>
  <c r="D116" i="4"/>
  <c r="AX115" i="4"/>
  <c r="AV115" i="4"/>
  <c r="AR115" i="4"/>
  <c r="AP115" i="4"/>
  <c r="AN115" i="4"/>
  <c r="AL115" i="4"/>
  <c r="AJ115" i="4"/>
  <c r="AH115" i="4"/>
  <c r="AF115" i="4"/>
  <c r="AD115" i="4"/>
  <c r="AB115" i="4"/>
  <c r="Z115" i="4"/>
  <c r="X115" i="4"/>
  <c r="V115" i="4"/>
  <c r="T115" i="4"/>
  <c r="P115" i="4"/>
  <c r="N115" i="4"/>
  <c r="L115" i="4"/>
  <c r="J115" i="4"/>
  <c r="H115" i="4"/>
  <c r="F115" i="4"/>
  <c r="D115" i="4"/>
  <c r="AX114" i="4"/>
  <c r="AV114" i="4"/>
  <c r="AR114" i="4"/>
  <c r="AP114" i="4"/>
  <c r="AN114" i="4"/>
  <c r="AL114" i="4"/>
  <c r="AJ114" i="4"/>
  <c r="AH114" i="4"/>
  <c r="AF114" i="4"/>
  <c r="AD114" i="4"/>
  <c r="AB114" i="4"/>
  <c r="Z114" i="4"/>
  <c r="X114" i="4"/>
  <c r="V114" i="4"/>
  <c r="T114" i="4"/>
  <c r="P114" i="4"/>
  <c r="N114" i="4"/>
  <c r="L114" i="4"/>
  <c r="J114" i="4"/>
  <c r="H114" i="4"/>
  <c r="F114" i="4"/>
  <c r="D114" i="4"/>
  <c r="AX113" i="4"/>
  <c r="AV113" i="4"/>
  <c r="AR113" i="4"/>
  <c r="AP113" i="4"/>
  <c r="AN113" i="4"/>
  <c r="AL113" i="4"/>
  <c r="AJ113" i="4"/>
  <c r="AH113" i="4"/>
  <c r="AF113" i="4"/>
  <c r="AD113" i="4"/>
  <c r="AB113" i="4"/>
  <c r="Z113" i="4"/>
  <c r="X113" i="4"/>
  <c r="V113" i="4"/>
  <c r="T113" i="4"/>
  <c r="P113" i="4"/>
  <c r="N113" i="4"/>
  <c r="L113" i="4"/>
  <c r="J113" i="4"/>
  <c r="H113" i="4"/>
  <c r="F113" i="4"/>
  <c r="D113" i="4"/>
  <c r="AX112" i="4"/>
  <c r="AV112" i="4"/>
  <c r="AR112" i="4"/>
  <c r="AP112" i="4"/>
  <c r="AN112" i="4"/>
  <c r="AL112" i="4"/>
  <c r="AJ112" i="4"/>
  <c r="AH112" i="4"/>
  <c r="AF112" i="4"/>
  <c r="AD112" i="4"/>
  <c r="AB112" i="4"/>
  <c r="Z112" i="4"/>
  <c r="X112" i="4"/>
  <c r="V112" i="4"/>
  <c r="T112" i="4"/>
  <c r="P112" i="4"/>
  <c r="N112" i="4"/>
  <c r="L112" i="4"/>
  <c r="J112" i="4"/>
  <c r="H112" i="4"/>
  <c r="F112" i="4"/>
  <c r="D112" i="4"/>
  <c r="AX111" i="4"/>
  <c r="AV111" i="4"/>
  <c r="AR111" i="4"/>
  <c r="AP111" i="4"/>
  <c r="AN111" i="4"/>
  <c r="AL111" i="4"/>
  <c r="AJ111" i="4"/>
  <c r="AH111" i="4"/>
  <c r="AF111" i="4"/>
  <c r="AD111" i="4"/>
  <c r="AB111" i="4"/>
  <c r="Z111" i="4"/>
  <c r="X111" i="4"/>
  <c r="V111" i="4"/>
  <c r="T111" i="4"/>
  <c r="P111" i="4"/>
  <c r="N111" i="4"/>
  <c r="L111" i="4"/>
  <c r="J111" i="4"/>
  <c r="H111" i="4"/>
  <c r="F111" i="4"/>
  <c r="D111" i="4"/>
  <c r="AX110" i="4"/>
  <c r="AV110" i="4"/>
  <c r="AR110" i="4"/>
  <c r="AP110" i="4"/>
  <c r="AN110" i="4"/>
  <c r="AL110" i="4"/>
  <c r="AJ110" i="4"/>
  <c r="AH110" i="4"/>
  <c r="AF110" i="4"/>
  <c r="AD110" i="4"/>
  <c r="AB110" i="4"/>
  <c r="Z110" i="4"/>
  <c r="X110" i="4"/>
  <c r="V110" i="4"/>
  <c r="T110" i="4"/>
  <c r="P110" i="4"/>
  <c r="N110" i="4"/>
  <c r="L110" i="4"/>
  <c r="J110" i="4"/>
  <c r="H110" i="4"/>
  <c r="F110" i="4"/>
  <c r="D110" i="4"/>
  <c r="AX109" i="4"/>
  <c r="AV109" i="4"/>
  <c r="AR109" i="4"/>
  <c r="AP109" i="4"/>
  <c r="AN109" i="4"/>
  <c r="AL109" i="4"/>
  <c r="AJ109" i="4"/>
  <c r="AH109" i="4"/>
  <c r="AF109" i="4"/>
  <c r="AD109" i="4"/>
  <c r="AB109" i="4"/>
  <c r="Z109" i="4"/>
  <c r="X109" i="4"/>
  <c r="V109" i="4"/>
  <c r="T109" i="4"/>
  <c r="P109" i="4"/>
  <c r="N109" i="4"/>
  <c r="L109" i="4"/>
  <c r="J109" i="4"/>
  <c r="H109" i="4"/>
  <c r="F109" i="4"/>
  <c r="D109" i="4"/>
  <c r="AX108" i="4"/>
  <c r="AV108" i="4"/>
  <c r="AR108" i="4"/>
  <c r="AP108" i="4"/>
  <c r="AN108" i="4"/>
  <c r="AL108" i="4"/>
  <c r="AJ108" i="4"/>
  <c r="AH108" i="4"/>
  <c r="AF108" i="4"/>
  <c r="AD108" i="4"/>
  <c r="AB108" i="4"/>
  <c r="Z108" i="4"/>
  <c r="X108" i="4"/>
  <c r="V108" i="4"/>
  <c r="T108" i="4"/>
  <c r="P108" i="4"/>
  <c r="N108" i="4"/>
  <c r="L108" i="4"/>
  <c r="J108" i="4"/>
  <c r="H108" i="4"/>
  <c r="F108" i="4"/>
  <c r="D108" i="4"/>
  <c r="AX107" i="4"/>
  <c r="AV107" i="4"/>
  <c r="AR107" i="4"/>
  <c r="AP107" i="4"/>
  <c r="AN107" i="4"/>
  <c r="AL107" i="4"/>
  <c r="AJ107" i="4"/>
  <c r="AH107" i="4"/>
  <c r="AF107" i="4"/>
  <c r="AD107" i="4"/>
  <c r="AB107" i="4"/>
  <c r="Z107" i="4"/>
  <c r="X107" i="4"/>
  <c r="V107" i="4"/>
  <c r="T107" i="4"/>
  <c r="P107" i="4"/>
  <c r="N107" i="4"/>
  <c r="L107" i="4"/>
  <c r="J107" i="4"/>
  <c r="H107" i="4"/>
  <c r="F107" i="4"/>
  <c r="D107" i="4"/>
  <c r="AX106" i="4"/>
  <c r="AV106" i="4"/>
  <c r="AR106" i="4"/>
  <c r="AP106" i="4"/>
  <c r="AN106" i="4"/>
  <c r="AL106" i="4"/>
  <c r="AJ106" i="4"/>
  <c r="AH106" i="4"/>
  <c r="AF106" i="4"/>
  <c r="AD106" i="4"/>
  <c r="AB106" i="4"/>
  <c r="Z106" i="4"/>
  <c r="X106" i="4"/>
  <c r="V106" i="4"/>
  <c r="T106" i="4"/>
  <c r="P106" i="4"/>
  <c r="N106" i="4"/>
  <c r="L106" i="4"/>
  <c r="J106" i="4"/>
  <c r="H106" i="4"/>
  <c r="F106" i="4"/>
  <c r="D106" i="4"/>
  <c r="AX105" i="4"/>
  <c r="AV105" i="4"/>
  <c r="AR105" i="4"/>
  <c r="AP105" i="4"/>
  <c r="AN105" i="4"/>
  <c r="AL105" i="4"/>
  <c r="AJ105" i="4"/>
  <c r="AH105" i="4"/>
  <c r="AF105" i="4"/>
  <c r="AD105" i="4"/>
  <c r="AB105" i="4"/>
  <c r="Z105" i="4"/>
  <c r="X105" i="4"/>
  <c r="V105" i="4"/>
  <c r="T105" i="4"/>
  <c r="P105" i="4"/>
  <c r="N105" i="4"/>
  <c r="L105" i="4"/>
  <c r="J105" i="4"/>
  <c r="H105" i="4"/>
  <c r="F105" i="4"/>
  <c r="D105" i="4"/>
  <c r="AX104" i="4"/>
  <c r="AV104" i="4"/>
  <c r="AR104" i="4"/>
  <c r="AP104" i="4"/>
  <c r="AN104" i="4"/>
  <c r="AL104" i="4"/>
  <c r="AJ104" i="4"/>
  <c r="AH104" i="4"/>
  <c r="AF104" i="4"/>
  <c r="AD104" i="4"/>
  <c r="AB104" i="4"/>
  <c r="Z104" i="4"/>
  <c r="X104" i="4"/>
  <c r="V104" i="4"/>
  <c r="T104" i="4"/>
  <c r="P104" i="4"/>
  <c r="N104" i="4"/>
  <c r="L104" i="4"/>
  <c r="J104" i="4"/>
  <c r="H104" i="4"/>
  <c r="F104" i="4"/>
  <c r="D104" i="4"/>
  <c r="AX103" i="4"/>
  <c r="AV103" i="4"/>
  <c r="AR103" i="4"/>
  <c r="AP103" i="4"/>
  <c r="AN103" i="4"/>
  <c r="AL103" i="4"/>
  <c r="AJ103" i="4"/>
  <c r="AH103" i="4"/>
  <c r="AF103" i="4"/>
  <c r="AD103" i="4"/>
  <c r="AB103" i="4"/>
  <c r="Z103" i="4"/>
  <c r="X103" i="4"/>
  <c r="V103" i="4"/>
  <c r="T103" i="4"/>
  <c r="P103" i="4"/>
  <c r="N103" i="4"/>
  <c r="L103" i="4"/>
  <c r="J103" i="4"/>
  <c r="H103" i="4"/>
  <c r="F103" i="4"/>
  <c r="D103" i="4"/>
  <c r="AX102" i="4"/>
  <c r="AV102" i="4"/>
  <c r="AR102" i="4"/>
  <c r="AP102" i="4"/>
  <c r="AN102" i="4"/>
  <c r="AL102" i="4"/>
  <c r="AJ102" i="4"/>
  <c r="AH102" i="4"/>
  <c r="AF102" i="4"/>
  <c r="AD102" i="4"/>
  <c r="AB102" i="4"/>
  <c r="Z102" i="4"/>
  <c r="X102" i="4"/>
  <c r="V102" i="4"/>
  <c r="T102" i="4"/>
  <c r="P102" i="4"/>
  <c r="N102" i="4"/>
  <c r="L102" i="4"/>
  <c r="J102" i="4"/>
  <c r="H102" i="4"/>
  <c r="F102" i="4"/>
  <c r="D102" i="4"/>
  <c r="AX101" i="4"/>
  <c r="AV101" i="4"/>
  <c r="AR101" i="4"/>
  <c r="AP101" i="4"/>
  <c r="AN101" i="4"/>
  <c r="AL101" i="4"/>
  <c r="AJ101" i="4"/>
  <c r="AH101" i="4"/>
  <c r="AF101" i="4"/>
  <c r="AD101" i="4"/>
  <c r="AB101" i="4"/>
  <c r="Z101" i="4"/>
  <c r="X101" i="4"/>
  <c r="V101" i="4"/>
  <c r="T101" i="4"/>
  <c r="P101" i="4"/>
  <c r="N101" i="4"/>
  <c r="L101" i="4"/>
  <c r="J101" i="4"/>
  <c r="H101" i="4"/>
  <c r="F101" i="4"/>
  <c r="D101" i="4"/>
  <c r="AX100" i="4"/>
  <c r="AV100" i="4"/>
  <c r="AR100" i="4"/>
  <c r="AP100" i="4"/>
  <c r="AN100" i="4"/>
  <c r="AL100" i="4"/>
  <c r="AJ100" i="4"/>
  <c r="AH100" i="4"/>
  <c r="AF100" i="4"/>
  <c r="AD100" i="4"/>
  <c r="AB100" i="4"/>
  <c r="Z100" i="4"/>
  <c r="X100" i="4"/>
  <c r="V100" i="4"/>
  <c r="T100" i="4"/>
  <c r="P100" i="4"/>
  <c r="N100" i="4"/>
  <c r="L100" i="4"/>
  <c r="J100" i="4"/>
  <c r="H100" i="4"/>
  <c r="F100" i="4"/>
  <c r="D100" i="4"/>
  <c r="AX99" i="4"/>
  <c r="AV99" i="4"/>
  <c r="AR99" i="4"/>
  <c r="AP99" i="4"/>
  <c r="AN99" i="4"/>
  <c r="AL99" i="4"/>
  <c r="AJ99" i="4"/>
  <c r="AH99" i="4"/>
  <c r="AF99" i="4"/>
  <c r="AD99" i="4"/>
  <c r="AB99" i="4"/>
  <c r="Z99" i="4"/>
  <c r="X99" i="4"/>
  <c r="V99" i="4"/>
  <c r="T99" i="4"/>
  <c r="P99" i="4"/>
  <c r="N99" i="4"/>
  <c r="L99" i="4"/>
  <c r="J99" i="4"/>
  <c r="H99" i="4"/>
  <c r="F99" i="4"/>
  <c r="D99" i="4"/>
  <c r="AX98" i="4"/>
  <c r="AV98" i="4"/>
  <c r="AR98" i="4"/>
  <c r="AP98" i="4"/>
  <c r="AN98" i="4"/>
  <c r="AL98" i="4"/>
  <c r="AJ98" i="4"/>
  <c r="AH98" i="4"/>
  <c r="AF98" i="4"/>
  <c r="AD98" i="4"/>
  <c r="AB98" i="4"/>
  <c r="Z98" i="4"/>
  <c r="X98" i="4"/>
  <c r="V98" i="4"/>
  <c r="T98" i="4"/>
  <c r="P98" i="4"/>
  <c r="N98" i="4"/>
  <c r="L98" i="4"/>
  <c r="J98" i="4"/>
  <c r="H98" i="4"/>
  <c r="F98" i="4"/>
  <c r="D98" i="4"/>
  <c r="AX97" i="4"/>
  <c r="AV97" i="4"/>
  <c r="AR97" i="4"/>
  <c r="AP97" i="4"/>
  <c r="AN97" i="4"/>
  <c r="AL97" i="4"/>
  <c r="AJ97" i="4"/>
  <c r="AH97" i="4"/>
  <c r="AF97" i="4"/>
  <c r="AD97" i="4"/>
  <c r="AB97" i="4"/>
  <c r="Z97" i="4"/>
  <c r="X97" i="4"/>
  <c r="V97" i="4"/>
  <c r="T97" i="4"/>
  <c r="P97" i="4"/>
  <c r="N97" i="4"/>
  <c r="L97" i="4"/>
  <c r="J97" i="4"/>
  <c r="H97" i="4"/>
  <c r="F97" i="4"/>
  <c r="D97" i="4"/>
  <c r="AX96" i="4"/>
  <c r="AV96" i="4"/>
  <c r="AR96" i="4"/>
  <c r="AP96" i="4"/>
  <c r="AN96" i="4"/>
  <c r="AL96" i="4"/>
  <c r="AJ96" i="4"/>
  <c r="AH96" i="4"/>
  <c r="AF96" i="4"/>
  <c r="AD96" i="4"/>
  <c r="AB96" i="4"/>
  <c r="Z96" i="4"/>
  <c r="X96" i="4"/>
  <c r="V96" i="4"/>
  <c r="T96" i="4"/>
  <c r="P96" i="4"/>
  <c r="N96" i="4"/>
  <c r="L96" i="4"/>
  <c r="J96" i="4"/>
  <c r="H96" i="4"/>
  <c r="F96" i="4"/>
  <c r="D96" i="4"/>
  <c r="AX95" i="4"/>
  <c r="AV95" i="4"/>
  <c r="AR95" i="4"/>
  <c r="AP95" i="4"/>
  <c r="AN95" i="4"/>
  <c r="AL95" i="4"/>
  <c r="AJ95" i="4"/>
  <c r="AH95" i="4"/>
  <c r="AF95" i="4"/>
  <c r="AD95" i="4"/>
  <c r="AB95" i="4"/>
  <c r="Z95" i="4"/>
  <c r="X95" i="4"/>
  <c r="V95" i="4"/>
  <c r="T95" i="4"/>
  <c r="P95" i="4"/>
  <c r="N95" i="4"/>
  <c r="L95" i="4"/>
  <c r="J95" i="4"/>
  <c r="H95" i="4"/>
  <c r="F95" i="4"/>
  <c r="D95" i="4"/>
  <c r="AX94" i="4"/>
  <c r="AV94" i="4"/>
  <c r="AR94" i="4"/>
  <c r="AP94" i="4"/>
  <c r="AN94" i="4"/>
  <c r="AL94" i="4"/>
  <c r="AJ94" i="4"/>
  <c r="AH94" i="4"/>
  <c r="AF94" i="4"/>
  <c r="AD94" i="4"/>
  <c r="AB94" i="4"/>
  <c r="Z94" i="4"/>
  <c r="X94" i="4"/>
  <c r="V94" i="4"/>
  <c r="T94" i="4"/>
  <c r="P94" i="4"/>
  <c r="N94" i="4"/>
  <c r="L94" i="4"/>
  <c r="J94" i="4"/>
  <c r="H94" i="4"/>
  <c r="F94" i="4"/>
  <c r="D94" i="4"/>
  <c r="AX93" i="4"/>
  <c r="AV93" i="4"/>
  <c r="AR93" i="4"/>
  <c r="AP93" i="4"/>
  <c r="AN93" i="4"/>
  <c r="AL93" i="4"/>
  <c r="AJ93" i="4"/>
  <c r="AH93" i="4"/>
  <c r="AF93" i="4"/>
  <c r="AD93" i="4"/>
  <c r="AB93" i="4"/>
  <c r="Z93" i="4"/>
  <c r="X93" i="4"/>
  <c r="V93" i="4"/>
  <c r="T93" i="4"/>
  <c r="P93" i="4"/>
  <c r="N93" i="4"/>
  <c r="L93" i="4"/>
  <c r="J93" i="4"/>
  <c r="H93" i="4"/>
  <c r="F93" i="4"/>
  <c r="D93" i="4"/>
  <c r="AX92" i="4"/>
  <c r="AV92" i="4"/>
  <c r="AR92" i="4"/>
  <c r="AP92" i="4"/>
  <c r="AN92" i="4"/>
  <c r="AL92" i="4"/>
  <c r="AJ92" i="4"/>
  <c r="AH92" i="4"/>
  <c r="AF92" i="4"/>
  <c r="AD92" i="4"/>
  <c r="AB92" i="4"/>
  <c r="Z92" i="4"/>
  <c r="X92" i="4"/>
  <c r="V92" i="4"/>
  <c r="T92" i="4"/>
  <c r="P92" i="4"/>
  <c r="N92" i="4"/>
  <c r="L92" i="4"/>
  <c r="J92" i="4"/>
  <c r="H92" i="4"/>
  <c r="F92" i="4"/>
  <c r="D92" i="4"/>
  <c r="AX91" i="4"/>
  <c r="AV91" i="4"/>
  <c r="AR91" i="4"/>
  <c r="AP91" i="4"/>
  <c r="AN91" i="4"/>
  <c r="AL91" i="4"/>
  <c r="AJ91" i="4"/>
  <c r="AH91" i="4"/>
  <c r="AF91" i="4"/>
  <c r="AD91" i="4"/>
  <c r="AB91" i="4"/>
  <c r="Z91" i="4"/>
  <c r="X91" i="4"/>
  <c r="V91" i="4"/>
  <c r="T91" i="4"/>
  <c r="P91" i="4"/>
  <c r="N91" i="4"/>
  <c r="L91" i="4"/>
  <c r="J91" i="4"/>
  <c r="H91" i="4"/>
  <c r="F91" i="4"/>
  <c r="D91" i="4"/>
  <c r="AX90" i="4"/>
  <c r="AV90" i="4"/>
  <c r="AR90" i="4"/>
  <c r="AP90" i="4"/>
  <c r="AN90" i="4"/>
  <c r="AL90" i="4"/>
  <c r="AJ90" i="4"/>
  <c r="AH90" i="4"/>
  <c r="AF90" i="4"/>
  <c r="AD90" i="4"/>
  <c r="AB90" i="4"/>
  <c r="Z90" i="4"/>
  <c r="X90" i="4"/>
  <c r="V90" i="4"/>
  <c r="T90" i="4"/>
  <c r="P90" i="4"/>
  <c r="N90" i="4"/>
  <c r="L90" i="4"/>
  <c r="J90" i="4"/>
  <c r="H90" i="4"/>
  <c r="F90" i="4"/>
  <c r="D90" i="4"/>
  <c r="AX89" i="4"/>
  <c r="AV89" i="4"/>
  <c r="AR89" i="4"/>
  <c r="AP89" i="4"/>
  <c r="AN89" i="4"/>
  <c r="AL89" i="4"/>
  <c r="AJ89" i="4"/>
  <c r="AH89" i="4"/>
  <c r="AF89" i="4"/>
  <c r="AD89" i="4"/>
  <c r="AB89" i="4"/>
  <c r="Z89" i="4"/>
  <c r="X89" i="4"/>
  <c r="V89" i="4"/>
  <c r="T89" i="4"/>
  <c r="P89" i="4"/>
  <c r="N89" i="4"/>
  <c r="L89" i="4"/>
  <c r="J89" i="4"/>
  <c r="H89" i="4"/>
  <c r="F89" i="4"/>
  <c r="D89" i="4"/>
  <c r="AX88" i="4"/>
  <c r="AV88" i="4"/>
  <c r="AR88" i="4"/>
  <c r="AP88" i="4"/>
  <c r="AN88" i="4"/>
  <c r="AL88" i="4"/>
  <c r="AJ88" i="4"/>
  <c r="AH88" i="4"/>
  <c r="AF88" i="4"/>
  <c r="AD88" i="4"/>
  <c r="AB88" i="4"/>
  <c r="Z88" i="4"/>
  <c r="X88" i="4"/>
  <c r="V88" i="4"/>
  <c r="T88" i="4"/>
  <c r="P88" i="4"/>
  <c r="N88" i="4"/>
  <c r="L88" i="4"/>
  <c r="J88" i="4"/>
  <c r="H88" i="4"/>
  <c r="F88" i="4"/>
  <c r="D88" i="4"/>
  <c r="AX87" i="4"/>
  <c r="AV87" i="4"/>
  <c r="AR87" i="4"/>
  <c r="AP87" i="4"/>
  <c r="AN87" i="4"/>
  <c r="AL87" i="4"/>
  <c r="AJ87" i="4"/>
  <c r="AH87" i="4"/>
  <c r="AF87" i="4"/>
  <c r="AD87" i="4"/>
  <c r="AB87" i="4"/>
  <c r="Z87" i="4"/>
  <c r="X87" i="4"/>
  <c r="V87" i="4"/>
  <c r="T87" i="4"/>
  <c r="P87" i="4"/>
  <c r="N87" i="4"/>
  <c r="L87" i="4"/>
  <c r="J87" i="4"/>
  <c r="H87" i="4"/>
  <c r="F87" i="4"/>
  <c r="D87" i="4"/>
  <c r="AX86" i="4"/>
  <c r="AV86" i="4"/>
  <c r="AR86" i="4"/>
  <c r="AP86" i="4"/>
  <c r="AN86" i="4"/>
  <c r="AL86" i="4"/>
  <c r="AJ86" i="4"/>
  <c r="AH86" i="4"/>
  <c r="AF86" i="4"/>
  <c r="AD86" i="4"/>
  <c r="AB86" i="4"/>
  <c r="Z86" i="4"/>
  <c r="X86" i="4"/>
  <c r="V86" i="4"/>
  <c r="T86" i="4"/>
  <c r="P86" i="4"/>
  <c r="N86" i="4"/>
  <c r="L86" i="4"/>
  <c r="J86" i="4"/>
  <c r="H86" i="4"/>
  <c r="F86" i="4"/>
  <c r="D86" i="4"/>
  <c r="AX85" i="4"/>
  <c r="AV85" i="4"/>
  <c r="AR85" i="4"/>
  <c r="AP85" i="4"/>
  <c r="AN85" i="4"/>
  <c r="AL85" i="4"/>
  <c r="AJ85" i="4"/>
  <c r="AH85" i="4"/>
  <c r="AF85" i="4"/>
  <c r="AD85" i="4"/>
  <c r="AB85" i="4"/>
  <c r="Z85" i="4"/>
  <c r="X85" i="4"/>
  <c r="V85" i="4"/>
  <c r="T85" i="4"/>
  <c r="P85" i="4"/>
  <c r="N85" i="4"/>
  <c r="L85" i="4"/>
  <c r="J85" i="4"/>
  <c r="H85" i="4"/>
  <c r="F85" i="4"/>
  <c r="D85" i="4"/>
  <c r="AX84" i="4"/>
  <c r="AV84" i="4"/>
  <c r="AR84" i="4"/>
  <c r="AP84" i="4"/>
  <c r="AN84" i="4"/>
  <c r="AL84" i="4"/>
  <c r="AJ84" i="4"/>
  <c r="AH84" i="4"/>
  <c r="AF84" i="4"/>
  <c r="AD84" i="4"/>
  <c r="AB84" i="4"/>
  <c r="Z84" i="4"/>
  <c r="X84" i="4"/>
  <c r="V84" i="4"/>
  <c r="T84" i="4"/>
  <c r="P84" i="4"/>
  <c r="N84" i="4"/>
  <c r="L84" i="4"/>
  <c r="J84" i="4"/>
  <c r="H84" i="4"/>
  <c r="F84" i="4"/>
  <c r="D84" i="4"/>
  <c r="AX83" i="4"/>
  <c r="AV83" i="4"/>
  <c r="AR83" i="4"/>
  <c r="AP83" i="4"/>
  <c r="AN83" i="4"/>
  <c r="AL83" i="4"/>
  <c r="AJ83" i="4"/>
  <c r="AH83" i="4"/>
  <c r="AF83" i="4"/>
  <c r="AD83" i="4"/>
  <c r="AB83" i="4"/>
  <c r="Z83" i="4"/>
  <c r="X83" i="4"/>
  <c r="V83" i="4"/>
  <c r="T83" i="4"/>
  <c r="P83" i="4"/>
  <c r="N83" i="4"/>
  <c r="L83" i="4"/>
  <c r="J83" i="4"/>
  <c r="H83" i="4"/>
  <c r="F83" i="4"/>
  <c r="D83" i="4"/>
  <c r="AX82" i="4"/>
  <c r="AV82" i="4"/>
  <c r="AR82" i="4"/>
  <c r="AP82" i="4"/>
  <c r="AN82" i="4"/>
  <c r="AL82" i="4"/>
  <c r="AJ82" i="4"/>
  <c r="AH82" i="4"/>
  <c r="AF82" i="4"/>
  <c r="AD82" i="4"/>
  <c r="AB82" i="4"/>
  <c r="Z82" i="4"/>
  <c r="X82" i="4"/>
  <c r="V82" i="4"/>
  <c r="T82" i="4"/>
  <c r="P82" i="4"/>
  <c r="N82" i="4"/>
  <c r="L82" i="4"/>
  <c r="J82" i="4"/>
  <c r="H82" i="4"/>
  <c r="F82" i="4"/>
  <c r="D82" i="4"/>
  <c r="AX81" i="4"/>
  <c r="AV81" i="4"/>
  <c r="AR81" i="4"/>
  <c r="AP81" i="4"/>
  <c r="AN81" i="4"/>
  <c r="AL81" i="4"/>
  <c r="AJ81" i="4"/>
  <c r="AH81" i="4"/>
  <c r="AF81" i="4"/>
  <c r="AD81" i="4"/>
  <c r="AB81" i="4"/>
  <c r="Z81" i="4"/>
  <c r="X81" i="4"/>
  <c r="V81" i="4"/>
  <c r="T81" i="4"/>
  <c r="P81" i="4"/>
  <c r="N81" i="4"/>
  <c r="L81" i="4"/>
  <c r="J81" i="4"/>
  <c r="H81" i="4"/>
  <c r="F81" i="4"/>
  <c r="D81" i="4"/>
  <c r="AX80" i="4"/>
  <c r="AV80" i="4"/>
  <c r="AR80" i="4"/>
  <c r="AP80" i="4"/>
  <c r="AN80" i="4"/>
  <c r="AL80" i="4"/>
  <c r="AJ80" i="4"/>
  <c r="AH80" i="4"/>
  <c r="AF80" i="4"/>
  <c r="AD80" i="4"/>
  <c r="AB80" i="4"/>
  <c r="Z80" i="4"/>
  <c r="X80" i="4"/>
  <c r="V80" i="4"/>
  <c r="T80" i="4"/>
  <c r="P80" i="4"/>
  <c r="N80" i="4"/>
  <c r="L80" i="4"/>
  <c r="J80" i="4"/>
  <c r="H80" i="4"/>
  <c r="F80" i="4"/>
  <c r="D80" i="4"/>
  <c r="AX79" i="4"/>
  <c r="AV79" i="4"/>
  <c r="AR79" i="4"/>
  <c r="AP79" i="4"/>
  <c r="AN79" i="4"/>
  <c r="AL79" i="4"/>
  <c r="AJ79" i="4"/>
  <c r="AH79" i="4"/>
  <c r="AF79" i="4"/>
  <c r="AD79" i="4"/>
  <c r="AB79" i="4"/>
  <c r="Z79" i="4"/>
  <c r="X79" i="4"/>
  <c r="V79" i="4"/>
  <c r="T79" i="4"/>
  <c r="P79" i="4"/>
  <c r="N79" i="4"/>
  <c r="L79" i="4"/>
  <c r="J79" i="4"/>
  <c r="H79" i="4"/>
  <c r="F79" i="4"/>
  <c r="D79" i="4"/>
  <c r="AX78" i="4"/>
  <c r="AV78" i="4"/>
  <c r="AR78" i="4"/>
  <c r="AP78" i="4"/>
  <c r="AN78" i="4"/>
  <c r="AL78" i="4"/>
  <c r="AJ78" i="4"/>
  <c r="AH78" i="4"/>
  <c r="AF78" i="4"/>
  <c r="AD78" i="4"/>
  <c r="AB78" i="4"/>
  <c r="Z78" i="4"/>
  <c r="X78" i="4"/>
  <c r="V78" i="4"/>
  <c r="T78" i="4"/>
  <c r="P78" i="4"/>
  <c r="N78" i="4"/>
  <c r="L78" i="4"/>
  <c r="J78" i="4"/>
  <c r="H78" i="4"/>
  <c r="F78" i="4"/>
  <c r="D78" i="4"/>
  <c r="AX77" i="4"/>
  <c r="AV77" i="4"/>
  <c r="AR77" i="4"/>
  <c r="AP77" i="4"/>
  <c r="AN77" i="4"/>
  <c r="AL77" i="4"/>
  <c r="AJ77" i="4"/>
  <c r="AH77" i="4"/>
  <c r="AF77" i="4"/>
  <c r="AD77" i="4"/>
  <c r="AB77" i="4"/>
  <c r="Z77" i="4"/>
  <c r="X77" i="4"/>
  <c r="V77" i="4"/>
  <c r="T77" i="4"/>
  <c r="P77" i="4"/>
  <c r="N77" i="4"/>
  <c r="L77" i="4"/>
  <c r="J77" i="4"/>
  <c r="H77" i="4"/>
  <c r="F77" i="4"/>
  <c r="D77" i="4"/>
  <c r="AX76" i="4"/>
  <c r="AV76" i="4"/>
  <c r="AR76" i="4"/>
  <c r="AP76" i="4"/>
  <c r="AN76" i="4"/>
  <c r="AL76" i="4"/>
  <c r="AJ76" i="4"/>
  <c r="AH76" i="4"/>
  <c r="AF76" i="4"/>
  <c r="AD76" i="4"/>
  <c r="AB76" i="4"/>
  <c r="Z76" i="4"/>
  <c r="X76" i="4"/>
  <c r="V76" i="4"/>
  <c r="T76" i="4"/>
  <c r="P76" i="4"/>
  <c r="N76" i="4"/>
  <c r="L76" i="4"/>
  <c r="J76" i="4"/>
  <c r="H76" i="4"/>
  <c r="F76" i="4"/>
  <c r="D76" i="4"/>
  <c r="AX75" i="4"/>
  <c r="AV75" i="4"/>
  <c r="AR75" i="4"/>
  <c r="AP75" i="4"/>
  <c r="AN75" i="4"/>
  <c r="AL75" i="4"/>
  <c r="AJ75" i="4"/>
  <c r="AH75" i="4"/>
  <c r="AF75" i="4"/>
  <c r="AD75" i="4"/>
  <c r="AB75" i="4"/>
  <c r="Z75" i="4"/>
  <c r="X75" i="4"/>
  <c r="V75" i="4"/>
  <c r="T75" i="4"/>
  <c r="P75" i="4"/>
  <c r="N75" i="4"/>
  <c r="L75" i="4"/>
  <c r="J75" i="4"/>
  <c r="H75" i="4"/>
  <c r="F75" i="4"/>
  <c r="D75" i="4"/>
  <c r="AX74" i="4"/>
  <c r="AV74" i="4"/>
  <c r="AR74" i="4"/>
  <c r="AP74" i="4"/>
  <c r="AN74" i="4"/>
  <c r="AL74" i="4"/>
  <c r="AJ74" i="4"/>
  <c r="AH74" i="4"/>
  <c r="AF74" i="4"/>
  <c r="AD74" i="4"/>
  <c r="AB74" i="4"/>
  <c r="Z74" i="4"/>
  <c r="X74" i="4"/>
  <c r="V74" i="4"/>
  <c r="T74" i="4"/>
  <c r="P74" i="4"/>
  <c r="N74" i="4"/>
  <c r="L74" i="4"/>
  <c r="J74" i="4"/>
  <c r="H74" i="4"/>
  <c r="F74" i="4"/>
  <c r="D74" i="4"/>
  <c r="AX73" i="4"/>
  <c r="AV73" i="4"/>
  <c r="AR73" i="4"/>
  <c r="AP73" i="4"/>
  <c r="AN73" i="4"/>
  <c r="AL73" i="4"/>
  <c r="AJ73" i="4"/>
  <c r="AH73" i="4"/>
  <c r="AF73" i="4"/>
  <c r="AD73" i="4"/>
  <c r="AB73" i="4"/>
  <c r="Z73" i="4"/>
  <c r="X73" i="4"/>
  <c r="V73" i="4"/>
  <c r="T73" i="4"/>
  <c r="P73" i="4"/>
  <c r="N73" i="4"/>
  <c r="L73" i="4"/>
  <c r="J73" i="4"/>
  <c r="H73" i="4"/>
  <c r="F73" i="4"/>
  <c r="D73" i="4"/>
  <c r="AX72" i="4"/>
  <c r="AV72" i="4"/>
  <c r="AR72" i="4"/>
  <c r="AP72" i="4"/>
  <c r="AN72" i="4"/>
  <c r="AL72" i="4"/>
  <c r="AJ72" i="4"/>
  <c r="AH72" i="4"/>
  <c r="AF72" i="4"/>
  <c r="AD72" i="4"/>
  <c r="AB72" i="4"/>
  <c r="Z72" i="4"/>
  <c r="X72" i="4"/>
  <c r="V72" i="4"/>
  <c r="T72" i="4"/>
  <c r="P72" i="4"/>
  <c r="N72" i="4"/>
  <c r="L72" i="4"/>
  <c r="J72" i="4"/>
  <c r="H72" i="4"/>
  <c r="F72" i="4"/>
  <c r="D72" i="4"/>
  <c r="AX71" i="4"/>
  <c r="AV71" i="4"/>
  <c r="AR71" i="4"/>
  <c r="AP71" i="4"/>
  <c r="AN71" i="4"/>
  <c r="AL71" i="4"/>
  <c r="AJ71" i="4"/>
  <c r="AH71" i="4"/>
  <c r="AF71" i="4"/>
  <c r="AD71" i="4"/>
  <c r="AB71" i="4"/>
  <c r="Z71" i="4"/>
  <c r="X71" i="4"/>
  <c r="V71" i="4"/>
  <c r="T71" i="4"/>
  <c r="P71" i="4"/>
  <c r="N71" i="4"/>
  <c r="L71" i="4"/>
  <c r="J71" i="4"/>
  <c r="H71" i="4"/>
  <c r="F71" i="4"/>
  <c r="D71" i="4"/>
  <c r="AX70" i="4"/>
  <c r="AV70" i="4"/>
  <c r="AR70" i="4"/>
  <c r="AP70" i="4"/>
  <c r="AN70" i="4"/>
  <c r="AL70" i="4"/>
  <c r="AJ70" i="4"/>
  <c r="AH70" i="4"/>
  <c r="AF70" i="4"/>
  <c r="AD70" i="4"/>
  <c r="AB70" i="4"/>
  <c r="Z70" i="4"/>
  <c r="X70" i="4"/>
  <c r="V70" i="4"/>
  <c r="T70" i="4"/>
  <c r="P70" i="4"/>
  <c r="N70" i="4"/>
  <c r="L70" i="4"/>
  <c r="J70" i="4"/>
  <c r="H70" i="4"/>
  <c r="F70" i="4"/>
  <c r="D70" i="4"/>
  <c r="AX69" i="4"/>
  <c r="AV69" i="4"/>
  <c r="AR69" i="4"/>
  <c r="AP69" i="4"/>
  <c r="AN69" i="4"/>
  <c r="AL69" i="4"/>
  <c r="AJ69" i="4"/>
  <c r="AH69" i="4"/>
  <c r="AF69" i="4"/>
  <c r="AD69" i="4"/>
  <c r="AB69" i="4"/>
  <c r="Z69" i="4"/>
  <c r="X69" i="4"/>
  <c r="V69" i="4"/>
  <c r="T69" i="4"/>
  <c r="P69" i="4"/>
  <c r="N69" i="4"/>
  <c r="L69" i="4"/>
  <c r="J69" i="4"/>
  <c r="H69" i="4"/>
  <c r="F69" i="4"/>
  <c r="D69" i="4"/>
  <c r="AX68" i="4"/>
  <c r="AV68" i="4"/>
  <c r="AR68" i="4"/>
  <c r="AP68" i="4"/>
  <c r="AN68" i="4"/>
  <c r="AL68" i="4"/>
  <c r="AJ68" i="4"/>
  <c r="AH68" i="4"/>
  <c r="AF68" i="4"/>
  <c r="AD68" i="4"/>
  <c r="AB68" i="4"/>
  <c r="Z68" i="4"/>
  <c r="X68" i="4"/>
  <c r="V68" i="4"/>
  <c r="T68" i="4"/>
  <c r="P68" i="4"/>
  <c r="N68" i="4"/>
  <c r="L68" i="4"/>
  <c r="J68" i="4"/>
  <c r="H68" i="4"/>
  <c r="F68" i="4"/>
  <c r="D68" i="4"/>
  <c r="AX67" i="4"/>
  <c r="AV67" i="4"/>
  <c r="AR67" i="4"/>
  <c r="AP67" i="4"/>
  <c r="AN67" i="4"/>
  <c r="AL67" i="4"/>
  <c r="AJ67" i="4"/>
  <c r="AH67" i="4"/>
  <c r="AF67" i="4"/>
  <c r="AD67" i="4"/>
  <c r="AB67" i="4"/>
  <c r="Z67" i="4"/>
  <c r="X67" i="4"/>
  <c r="V67" i="4"/>
  <c r="T67" i="4"/>
  <c r="P67" i="4"/>
  <c r="N67" i="4"/>
  <c r="L67" i="4"/>
  <c r="J67" i="4"/>
  <c r="H67" i="4"/>
  <c r="F67" i="4"/>
  <c r="D67" i="4"/>
  <c r="AX66" i="4"/>
  <c r="AV66" i="4"/>
  <c r="AR66" i="4"/>
  <c r="AP66" i="4"/>
  <c r="AN66" i="4"/>
  <c r="AL66" i="4"/>
  <c r="AJ66" i="4"/>
  <c r="AH66" i="4"/>
  <c r="AF66" i="4"/>
  <c r="AD66" i="4"/>
  <c r="AB66" i="4"/>
  <c r="Z66" i="4"/>
  <c r="X66" i="4"/>
  <c r="V66" i="4"/>
  <c r="T66" i="4"/>
  <c r="P66" i="4"/>
  <c r="N66" i="4"/>
  <c r="L66" i="4"/>
  <c r="J66" i="4"/>
  <c r="H66" i="4"/>
  <c r="F66" i="4"/>
  <c r="D66" i="4"/>
  <c r="AX65" i="4"/>
  <c r="AV65" i="4"/>
  <c r="AR65" i="4"/>
  <c r="AP65" i="4"/>
  <c r="AN65" i="4"/>
  <c r="AL65" i="4"/>
  <c r="AJ65" i="4"/>
  <c r="AH65" i="4"/>
  <c r="AF65" i="4"/>
  <c r="AD65" i="4"/>
  <c r="AB65" i="4"/>
  <c r="Z65" i="4"/>
  <c r="X65" i="4"/>
  <c r="V65" i="4"/>
  <c r="T65" i="4"/>
  <c r="P65" i="4"/>
  <c r="N65" i="4"/>
  <c r="L65" i="4"/>
  <c r="J65" i="4"/>
  <c r="H65" i="4"/>
  <c r="F65" i="4"/>
  <c r="D65" i="4"/>
  <c r="AX64" i="4"/>
  <c r="AV64" i="4"/>
  <c r="AR64" i="4"/>
  <c r="AP64" i="4"/>
  <c r="AN64" i="4"/>
  <c r="AL64" i="4"/>
  <c r="AJ64" i="4"/>
  <c r="AH64" i="4"/>
  <c r="AF64" i="4"/>
  <c r="AD64" i="4"/>
  <c r="AB64" i="4"/>
  <c r="Z64" i="4"/>
  <c r="X64" i="4"/>
  <c r="V64" i="4"/>
  <c r="T64" i="4"/>
  <c r="P64" i="4"/>
  <c r="N64" i="4"/>
  <c r="L64" i="4"/>
  <c r="J64" i="4"/>
  <c r="H64" i="4"/>
  <c r="F64" i="4"/>
  <c r="D64" i="4"/>
  <c r="AX63" i="4"/>
  <c r="AV63" i="4"/>
  <c r="AR63" i="4"/>
  <c r="AP63" i="4"/>
  <c r="AN63" i="4"/>
  <c r="AL63" i="4"/>
  <c r="AJ63" i="4"/>
  <c r="AH63" i="4"/>
  <c r="AF63" i="4"/>
  <c r="AD63" i="4"/>
  <c r="AB63" i="4"/>
  <c r="Z63" i="4"/>
  <c r="X63" i="4"/>
  <c r="V63" i="4"/>
  <c r="T63" i="4"/>
  <c r="P63" i="4"/>
  <c r="N63" i="4"/>
  <c r="L63" i="4"/>
  <c r="J63" i="4"/>
  <c r="H63" i="4"/>
  <c r="F63" i="4"/>
  <c r="D63" i="4"/>
  <c r="AX62" i="4"/>
  <c r="AV62" i="4"/>
  <c r="AR62" i="4"/>
  <c r="AP62" i="4"/>
  <c r="AN62" i="4"/>
  <c r="AL62" i="4"/>
  <c r="AJ62" i="4"/>
  <c r="AH62" i="4"/>
  <c r="AF62" i="4"/>
  <c r="AD62" i="4"/>
  <c r="AB62" i="4"/>
  <c r="Z62" i="4"/>
  <c r="X62" i="4"/>
  <c r="V62" i="4"/>
  <c r="T62" i="4"/>
  <c r="P62" i="4"/>
  <c r="N62" i="4"/>
  <c r="L62" i="4"/>
  <c r="J62" i="4"/>
  <c r="H62" i="4"/>
  <c r="F62" i="4"/>
  <c r="D62" i="4"/>
  <c r="AX61" i="4"/>
  <c r="AV61" i="4"/>
  <c r="AR61" i="4"/>
  <c r="AP61" i="4"/>
  <c r="AN61" i="4"/>
  <c r="AL61" i="4"/>
  <c r="AJ61" i="4"/>
  <c r="AH61" i="4"/>
  <c r="AF61" i="4"/>
  <c r="AD61" i="4"/>
  <c r="AB61" i="4"/>
  <c r="Z61" i="4"/>
  <c r="X61" i="4"/>
  <c r="V61" i="4"/>
  <c r="T61" i="4"/>
  <c r="P61" i="4"/>
  <c r="N61" i="4"/>
  <c r="L61" i="4"/>
  <c r="J61" i="4"/>
  <c r="H61" i="4"/>
  <c r="F61" i="4"/>
  <c r="D61" i="4"/>
  <c r="AX60" i="4"/>
  <c r="AV60" i="4"/>
  <c r="AR60" i="4"/>
  <c r="AP60" i="4"/>
  <c r="AN60" i="4"/>
  <c r="AL60" i="4"/>
  <c r="AJ60" i="4"/>
  <c r="AH60" i="4"/>
  <c r="AF60" i="4"/>
  <c r="AD60" i="4"/>
  <c r="AB60" i="4"/>
  <c r="Z60" i="4"/>
  <c r="X60" i="4"/>
  <c r="V60" i="4"/>
  <c r="T60" i="4"/>
  <c r="P60" i="4"/>
  <c r="N60" i="4"/>
  <c r="L60" i="4"/>
  <c r="J60" i="4"/>
  <c r="H60" i="4"/>
  <c r="F60" i="4"/>
  <c r="D60" i="4"/>
  <c r="AX59" i="4"/>
  <c r="AV59" i="4"/>
  <c r="AR59" i="4"/>
  <c r="AP59" i="4"/>
  <c r="AN59" i="4"/>
  <c r="AL59" i="4"/>
  <c r="AJ59" i="4"/>
  <c r="AH59" i="4"/>
  <c r="AF59" i="4"/>
  <c r="AD59" i="4"/>
  <c r="AB59" i="4"/>
  <c r="Z59" i="4"/>
  <c r="X59" i="4"/>
  <c r="V59" i="4"/>
  <c r="T59" i="4"/>
  <c r="P59" i="4"/>
  <c r="N59" i="4"/>
  <c r="L59" i="4"/>
  <c r="J59" i="4"/>
  <c r="H59" i="4"/>
  <c r="F59" i="4"/>
  <c r="D59" i="4"/>
  <c r="AX58" i="4"/>
  <c r="AV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P58" i="4"/>
  <c r="N58" i="4"/>
  <c r="L58" i="4"/>
  <c r="J58" i="4"/>
  <c r="H58" i="4"/>
  <c r="F58" i="4"/>
  <c r="D58" i="4"/>
  <c r="AX57" i="4"/>
  <c r="AV57" i="4"/>
  <c r="AR57" i="4"/>
  <c r="AP57" i="4"/>
  <c r="AN57" i="4"/>
  <c r="AL57" i="4"/>
  <c r="AJ57" i="4"/>
  <c r="AH57" i="4"/>
  <c r="AF57" i="4"/>
  <c r="AD57" i="4"/>
  <c r="AB57" i="4"/>
  <c r="Z57" i="4"/>
  <c r="X57" i="4"/>
  <c r="V57" i="4"/>
  <c r="T57" i="4"/>
  <c r="P57" i="4"/>
  <c r="N57" i="4"/>
  <c r="L57" i="4"/>
  <c r="J57" i="4"/>
  <c r="H57" i="4"/>
  <c r="F57" i="4"/>
  <c r="D57" i="4"/>
  <c r="AX56" i="4"/>
  <c r="AV56" i="4"/>
  <c r="AR56" i="4"/>
  <c r="AP56" i="4"/>
  <c r="AN56" i="4"/>
  <c r="AL56" i="4"/>
  <c r="AJ56" i="4"/>
  <c r="AH56" i="4"/>
  <c r="AF56" i="4"/>
  <c r="AD56" i="4"/>
  <c r="AB56" i="4"/>
  <c r="Z56" i="4"/>
  <c r="X56" i="4"/>
  <c r="V56" i="4"/>
  <c r="T56" i="4"/>
  <c r="P56" i="4"/>
  <c r="N56" i="4"/>
  <c r="L56" i="4"/>
  <c r="J56" i="4"/>
  <c r="H56" i="4"/>
  <c r="F56" i="4"/>
  <c r="D56" i="4"/>
  <c r="AX55" i="4"/>
  <c r="AV55" i="4"/>
  <c r="AR55" i="4"/>
  <c r="AP55" i="4"/>
  <c r="AN55" i="4"/>
  <c r="AL55" i="4"/>
  <c r="AJ55" i="4"/>
  <c r="AH55" i="4"/>
  <c r="AF55" i="4"/>
  <c r="AD55" i="4"/>
  <c r="AB55" i="4"/>
  <c r="Z55" i="4"/>
  <c r="X55" i="4"/>
  <c r="V55" i="4"/>
  <c r="T55" i="4"/>
  <c r="P55" i="4"/>
  <c r="N55" i="4"/>
  <c r="L55" i="4"/>
  <c r="J55" i="4"/>
  <c r="H55" i="4"/>
  <c r="F55" i="4"/>
  <c r="D55" i="4"/>
  <c r="AX54" i="4"/>
  <c r="AV54" i="4"/>
  <c r="AR54" i="4"/>
  <c r="AP54" i="4"/>
  <c r="AN54" i="4"/>
  <c r="AL54" i="4"/>
  <c r="AJ54" i="4"/>
  <c r="AH54" i="4"/>
  <c r="AF54" i="4"/>
  <c r="AD54" i="4"/>
  <c r="AB54" i="4"/>
  <c r="Z54" i="4"/>
  <c r="X54" i="4"/>
  <c r="V54" i="4"/>
  <c r="T54" i="4"/>
  <c r="P54" i="4"/>
  <c r="N54" i="4"/>
  <c r="L54" i="4"/>
  <c r="J54" i="4"/>
  <c r="H54" i="4"/>
  <c r="F54" i="4"/>
  <c r="D54" i="4"/>
  <c r="AX53" i="4"/>
  <c r="AV53" i="4"/>
  <c r="AR53" i="4"/>
  <c r="AP53" i="4"/>
  <c r="AN53" i="4"/>
  <c r="AL53" i="4"/>
  <c r="AJ53" i="4"/>
  <c r="AH53" i="4"/>
  <c r="AF53" i="4"/>
  <c r="AD53" i="4"/>
  <c r="AB53" i="4"/>
  <c r="Z53" i="4"/>
  <c r="X53" i="4"/>
  <c r="V53" i="4"/>
  <c r="T53" i="4"/>
  <c r="P53" i="4"/>
  <c r="N53" i="4"/>
  <c r="L53" i="4"/>
  <c r="J53" i="4"/>
  <c r="H53" i="4"/>
  <c r="F53" i="4"/>
  <c r="D53" i="4"/>
  <c r="AX52" i="4"/>
  <c r="AV52" i="4"/>
  <c r="AR52" i="4"/>
  <c r="AP52" i="4"/>
  <c r="AN52" i="4"/>
  <c r="AL52" i="4"/>
  <c r="AJ52" i="4"/>
  <c r="AH52" i="4"/>
  <c r="AF52" i="4"/>
  <c r="AD52" i="4"/>
  <c r="AB52" i="4"/>
  <c r="Z52" i="4"/>
  <c r="X52" i="4"/>
  <c r="V52" i="4"/>
  <c r="T52" i="4"/>
  <c r="P52" i="4"/>
  <c r="N52" i="4"/>
  <c r="L52" i="4"/>
  <c r="J52" i="4"/>
  <c r="H52" i="4"/>
  <c r="F52" i="4"/>
  <c r="D52" i="4"/>
  <c r="AX51" i="4"/>
  <c r="AV51" i="4"/>
  <c r="AR51" i="4"/>
  <c r="AP51" i="4"/>
  <c r="AN51" i="4"/>
  <c r="AL51" i="4"/>
  <c r="AJ51" i="4"/>
  <c r="AH51" i="4"/>
  <c r="AF51" i="4"/>
  <c r="AD51" i="4"/>
  <c r="AB51" i="4"/>
  <c r="Z51" i="4"/>
  <c r="X51" i="4"/>
  <c r="V51" i="4"/>
  <c r="T51" i="4"/>
  <c r="P51" i="4"/>
  <c r="N51" i="4"/>
  <c r="L51" i="4"/>
  <c r="J51" i="4"/>
  <c r="H51" i="4"/>
  <c r="F51" i="4"/>
  <c r="D51" i="4"/>
  <c r="AX50" i="4"/>
  <c r="AV50" i="4"/>
  <c r="AR50" i="4"/>
  <c r="AP50" i="4"/>
  <c r="AN50" i="4"/>
  <c r="AL50" i="4"/>
  <c r="AJ50" i="4"/>
  <c r="AH50" i="4"/>
  <c r="AF50" i="4"/>
  <c r="AD50" i="4"/>
  <c r="AB50" i="4"/>
  <c r="Z50" i="4"/>
  <c r="X50" i="4"/>
  <c r="V50" i="4"/>
  <c r="T50" i="4"/>
  <c r="P50" i="4"/>
  <c r="N50" i="4"/>
  <c r="L50" i="4"/>
  <c r="J50" i="4"/>
  <c r="H50" i="4"/>
  <c r="F50" i="4"/>
  <c r="D50" i="4"/>
  <c r="AX49" i="4"/>
  <c r="AV49" i="4"/>
  <c r="AR49" i="4"/>
  <c r="AP49" i="4"/>
  <c r="AN49" i="4"/>
  <c r="AL49" i="4"/>
  <c r="AJ49" i="4"/>
  <c r="AH49" i="4"/>
  <c r="AF49" i="4"/>
  <c r="AD49" i="4"/>
  <c r="AB49" i="4"/>
  <c r="Z49" i="4"/>
  <c r="X49" i="4"/>
  <c r="V49" i="4"/>
  <c r="T49" i="4"/>
  <c r="P49" i="4"/>
  <c r="N49" i="4"/>
  <c r="L49" i="4"/>
  <c r="J49" i="4"/>
  <c r="H49" i="4"/>
  <c r="F49" i="4"/>
  <c r="D49" i="4"/>
  <c r="AX48" i="4"/>
  <c r="AV48" i="4"/>
  <c r="AR48" i="4"/>
  <c r="AP48" i="4"/>
  <c r="AN48" i="4"/>
  <c r="AL48" i="4"/>
  <c r="AJ48" i="4"/>
  <c r="AH48" i="4"/>
  <c r="AF48" i="4"/>
  <c r="AD48" i="4"/>
  <c r="AB48" i="4"/>
  <c r="Z48" i="4"/>
  <c r="X48" i="4"/>
  <c r="V48" i="4"/>
  <c r="T48" i="4"/>
  <c r="P48" i="4"/>
  <c r="N48" i="4"/>
  <c r="L48" i="4"/>
  <c r="J48" i="4"/>
  <c r="H48" i="4"/>
  <c r="F48" i="4"/>
  <c r="D48" i="4"/>
  <c r="AX47" i="4"/>
  <c r="AV47" i="4"/>
  <c r="AR47" i="4"/>
  <c r="AP47" i="4"/>
  <c r="AN47" i="4"/>
  <c r="AL47" i="4"/>
  <c r="AJ47" i="4"/>
  <c r="AH47" i="4"/>
  <c r="AF47" i="4"/>
  <c r="AD47" i="4"/>
  <c r="AB47" i="4"/>
  <c r="Z47" i="4"/>
  <c r="X47" i="4"/>
  <c r="V47" i="4"/>
  <c r="T47" i="4"/>
  <c r="P47" i="4"/>
  <c r="N47" i="4"/>
  <c r="L47" i="4"/>
  <c r="J47" i="4"/>
  <c r="H47" i="4"/>
  <c r="F47" i="4"/>
  <c r="D47" i="4"/>
  <c r="AX46" i="4"/>
  <c r="AV46" i="4"/>
  <c r="AR46" i="4"/>
  <c r="AP46" i="4"/>
  <c r="AN46" i="4"/>
  <c r="AL46" i="4"/>
  <c r="AJ46" i="4"/>
  <c r="AH46" i="4"/>
  <c r="AF46" i="4"/>
  <c r="AD46" i="4"/>
  <c r="AB46" i="4"/>
  <c r="Z46" i="4"/>
  <c r="X46" i="4"/>
  <c r="V46" i="4"/>
  <c r="T46" i="4"/>
  <c r="P46" i="4"/>
  <c r="N46" i="4"/>
  <c r="L46" i="4"/>
  <c r="J46" i="4"/>
  <c r="H46" i="4"/>
  <c r="F46" i="4"/>
  <c r="D46" i="4"/>
  <c r="AX45" i="4"/>
  <c r="AV45" i="4"/>
  <c r="AR45" i="4"/>
  <c r="AP45" i="4"/>
  <c r="AN45" i="4"/>
  <c r="AL45" i="4"/>
  <c r="AJ45" i="4"/>
  <c r="AH45" i="4"/>
  <c r="AF45" i="4"/>
  <c r="AD45" i="4"/>
  <c r="AB45" i="4"/>
  <c r="Z45" i="4"/>
  <c r="X45" i="4"/>
  <c r="V45" i="4"/>
  <c r="T45" i="4"/>
  <c r="P45" i="4"/>
  <c r="N45" i="4"/>
  <c r="L45" i="4"/>
  <c r="J45" i="4"/>
  <c r="H45" i="4"/>
  <c r="F45" i="4"/>
  <c r="D45" i="4"/>
  <c r="AX44" i="4"/>
  <c r="AV44" i="4"/>
  <c r="AR44" i="4"/>
  <c r="AP44" i="4"/>
  <c r="AN44" i="4"/>
  <c r="AL44" i="4"/>
  <c r="AJ44" i="4"/>
  <c r="AH44" i="4"/>
  <c r="AF44" i="4"/>
  <c r="AD44" i="4"/>
  <c r="AB44" i="4"/>
  <c r="Z44" i="4"/>
  <c r="X44" i="4"/>
  <c r="V44" i="4"/>
  <c r="T44" i="4"/>
  <c r="P44" i="4"/>
  <c r="N44" i="4"/>
  <c r="L44" i="4"/>
  <c r="J44" i="4"/>
  <c r="H44" i="4"/>
  <c r="F44" i="4"/>
  <c r="D44" i="4"/>
  <c r="AX43" i="4"/>
  <c r="AV43" i="4"/>
  <c r="AR43" i="4"/>
  <c r="AP43" i="4"/>
  <c r="AN43" i="4"/>
  <c r="AL43" i="4"/>
  <c r="AJ43" i="4"/>
  <c r="AH43" i="4"/>
  <c r="AF43" i="4"/>
  <c r="AD43" i="4"/>
  <c r="AB43" i="4"/>
  <c r="Z43" i="4"/>
  <c r="X43" i="4"/>
  <c r="V43" i="4"/>
  <c r="T43" i="4"/>
  <c r="P43" i="4"/>
  <c r="N43" i="4"/>
  <c r="L43" i="4"/>
  <c r="J43" i="4"/>
  <c r="H43" i="4"/>
  <c r="F43" i="4"/>
  <c r="D43" i="4"/>
  <c r="AX42" i="4"/>
  <c r="AV42" i="4"/>
  <c r="AR42" i="4"/>
  <c r="AP42" i="4"/>
  <c r="AN42" i="4"/>
  <c r="AL42" i="4"/>
  <c r="AJ42" i="4"/>
  <c r="AH42" i="4"/>
  <c r="AF42" i="4"/>
  <c r="AD42" i="4"/>
  <c r="AB42" i="4"/>
  <c r="Z42" i="4"/>
  <c r="X42" i="4"/>
  <c r="V42" i="4"/>
  <c r="T42" i="4"/>
  <c r="P42" i="4"/>
  <c r="N42" i="4"/>
  <c r="L42" i="4"/>
  <c r="J42" i="4"/>
  <c r="H42" i="4"/>
  <c r="F42" i="4"/>
  <c r="D42" i="4"/>
  <c r="AX41" i="4"/>
  <c r="AV41" i="4"/>
  <c r="AR41" i="4"/>
  <c r="AP41" i="4"/>
  <c r="AN41" i="4"/>
  <c r="AL41" i="4"/>
  <c r="AJ41" i="4"/>
  <c r="AH41" i="4"/>
  <c r="AF41" i="4"/>
  <c r="AD41" i="4"/>
  <c r="AB41" i="4"/>
  <c r="Z41" i="4"/>
  <c r="X41" i="4"/>
  <c r="V41" i="4"/>
  <c r="T41" i="4"/>
  <c r="P41" i="4"/>
  <c r="N41" i="4"/>
  <c r="L41" i="4"/>
  <c r="J41" i="4"/>
  <c r="H41" i="4"/>
  <c r="F41" i="4"/>
  <c r="D41" i="4"/>
  <c r="AX40" i="4"/>
  <c r="AV40" i="4"/>
  <c r="AR40" i="4"/>
  <c r="AP40" i="4"/>
  <c r="AN40" i="4"/>
  <c r="AL40" i="4"/>
  <c r="AJ40" i="4"/>
  <c r="AH40" i="4"/>
  <c r="AF40" i="4"/>
  <c r="AD40" i="4"/>
  <c r="AB40" i="4"/>
  <c r="Z40" i="4"/>
  <c r="X40" i="4"/>
  <c r="V40" i="4"/>
  <c r="T40" i="4"/>
  <c r="P40" i="4"/>
  <c r="N40" i="4"/>
  <c r="L40" i="4"/>
  <c r="J40" i="4"/>
  <c r="H40" i="4"/>
  <c r="F40" i="4"/>
  <c r="D40" i="4"/>
  <c r="AX39" i="4"/>
  <c r="AV39" i="4"/>
  <c r="AR39" i="4"/>
  <c r="AP39" i="4"/>
  <c r="AN39" i="4"/>
  <c r="AL39" i="4"/>
  <c r="AJ39" i="4"/>
  <c r="AH39" i="4"/>
  <c r="AF39" i="4"/>
  <c r="AD39" i="4"/>
  <c r="AB39" i="4"/>
  <c r="Z39" i="4"/>
  <c r="X39" i="4"/>
  <c r="V39" i="4"/>
  <c r="T39" i="4"/>
  <c r="P39" i="4"/>
  <c r="N39" i="4"/>
  <c r="L39" i="4"/>
  <c r="J39" i="4"/>
  <c r="H39" i="4"/>
  <c r="F39" i="4"/>
  <c r="D39" i="4"/>
  <c r="AX38" i="4"/>
  <c r="AV38" i="4"/>
  <c r="AR38" i="4"/>
  <c r="AP38" i="4"/>
  <c r="AN38" i="4"/>
  <c r="AL38" i="4"/>
  <c r="AJ38" i="4"/>
  <c r="AH38" i="4"/>
  <c r="AF38" i="4"/>
  <c r="AD38" i="4"/>
  <c r="AB38" i="4"/>
  <c r="Z38" i="4"/>
  <c r="X38" i="4"/>
  <c r="V38" i="4"/>
  <c r="T38" i="4"/>
  <c r="P38" i="4"/>
  <c r="N38" i="4"/>
  <c r="L38" i="4"/>
  <c r="J38" i="4"/>
  <c r="H38" i="4"/>
  <c r="F38" i="4"/>
  <c r="D38" i="4"/>
  <c r="AX37" i="4"/>
  <c r="AV37" i="4"/>
  <c r="AR37" i="4"/>
  <c r="AP37" i="4"/>
  <c r="AN37" i="4"/>
  <c r="AL37" i="4"/>
  <c r="AJ37" i="4"/>
  <c r="AH37" i="4"/>
  <c r="AF37" i="4"/>
  <c r="AD37" i="4"/>
  <c r="AB37" i="4"/>
  <c r="Z37" i="4"/>
  <c r="X37" i="4"/>
  <c r="V37" i="4"/>
  <c r="T37" i="4"/>
  <c r="P37" i="4"/>
  <c r="N37" i="4"/>
  <c r="L37" i="4"/>
  <c r="J37" i="4"/>
  <c r="H37" i="4"/>
  <c r="F37" i="4"/>
  <c r="D37" i="4"/>
  <c r="AX36" i="4"/>
  <c r="AV36" i="4"/>
  <c r="AR36" i="4"/>
  <c r="AP36" i="4"/>
  <c r="AN36" i="4"/>
  <c r="AL36" i="4"/>
  <c r="AJ36" i="4"/>
  <c r="AH36" i="4"/>
  <c r="AF36" i="4"/>
  <c r="AD36" i="4"/>
  <c r="AB36" i="4"/>
  <c r="Z36" i="4"/>
  <c r="X36" i="4"/>
  <c r="V36" i="4"/>
  <c r="T36" i="4"/>
  <c r="P36" i="4"/>
  <c r="N36" i="4"/>
  <c r="L36" i="4"/>
  <c r="J36" i="4"/>
  <c r="H36" i="4"/>
  <c r="F36" i="4"/>
  <c r="D36" i="4"/>
  <c r="AX35" i="4"/>
  <c r="AV35" i="4"/>
  <c r="AR35" i="4"/>
  <c r="AP35" i="4"/>
  <c r="AN35" i="4"/>
  <c r="AL35" i="4"/>
  <c r="AJ35" i="4"/>
  <c r="AH35" i="4"/>
  <c r="AF35" i="4"/>
  <c r="AD35" i="4"/>
  <c r="AB35" i="4"/>
  <c r="Z35" i="4"/>
  <c r="X35" i="4"/>
  <c r="V35" i="4"/>
  <c r="T35" i="4"/>
  <c r="P35" i="4"/>
  <c r="N35" i="4"/>
  <c r="L35" i="4"/>
  <c r="J35" i="4"/>
  <c r="H35" i="4"/>
  <c r="F35" i="4"/>
  <c r="D35" i="4"/>
  <c r="AX34" i="4"/>
  <c r="AV34" i="4"/>
  <c r="AR34" i="4"/>
  <c r="AP34" i="4"/>
  <c r="AN34" i="4"/>
  <c r="AL34" i="4"/>
  <c r="AJ34" i="4"/>
  <c r="AH34" i="4"/>
  <c r="AF34" i="4"/>
  <c r="AD34" i="4"/>
  <c r="AB34" i="4"/>
  <c r="Z34" i="4"/>
  <c r="X34" i="4"/>
  <c r="V34" i="4"/>
  <c r="T34" i="4"/>
  <c r="P34" i="4"/>
  <c r="N34" i="4"/>
  <c r="L34" i="4"/>
  <c r="J34" i="4"/>
  <c r="H34" i="4"/>
  <c r="F34" i="4"/>
  <c r="D34" i="4"/>
  <c r="AX33" i="4"/>
  <c r="AV33" i="4"/>
  <c r="AR33" i="4"/>
  <c r="AP33" i="4"/>
  <c r="AN33" i="4"/>
  <c r="AL33" i="4"/>
  <c r="AJ33" i="4"/>
  <c r="AH33" i="4"/>
  <c r="AF33" i="4"/>
  <c r="AD33" i="4"/>
  <c r="AB33" i="4"/>
  <c r="Z33" i="4"/>
  <c r="X33" i="4"/>
  <c r="V33" i="4"/>
  <c r="T33" i="4"/>
  <c r="P33" i="4"/>
  <c r="N33" i="4"/>
  <c r="L33" i="4"/>
  <c r="J33" i="4"/>
  <c r="H33" i="4"/>
  <c r="F33" i="4"/>
  <c r="D33" i="4"/>
  <c r="AX32" i="4"/>
  <c r="AV32" i="4"/>
  <c r="AR32" i="4"/>
  <c r="AP32" i="4"/>
  <c r="AN32" i="4"/>
  <c r="AL32" i="4"/>
  <c r="AJ32" i="4"/>
  <c r="AH32" i="4"/>
  <c r="AF32" i="4"/>
  <c r="AD32" i="4"/>
  <c r="AB32" i="4"/>
  <c r="Z32" i="4"/>
  <c r="X32" i="4"/>
  <c r="V32" i="4"/>
  <c r="T32" i="4"/>
  <c r="P32" i="4"/>
  <c r="N32" i="4"/>
  <c r="L32" i="4"/>
  <c r="J32" i="4"/>
  <c r="H32" i="4"/>
  <c r="F32" i="4"/>
  <c r="D32" i="4"/>
  <c r="AX31" i="4"/>
  <c r="AV31" i="4"/>
  <c r="AR31" i="4"/>
  <c r="AP31" i="4"/>
  <c r="AN31" i="4"/>
  <c r="AL31" i="4"/>
  <c r="AJ31" i="4"/>
  <c r="AH31" i="4"/>
  <c r="AF31" i="4"/>
  <c r="AD31" i="4"/>
  <c r="AB31" i="4"/>
  <c r="Z31" i="4"/>
  <c r="X31" i="4"/>
  <c r="V31" i="4"/>
  <c r="T31" i="4"/>
  <c r="P31" i="4"/>
  <c r="N31" i="4"/>
  <c r="L31" i="4"/>
  <c r="J31" i="4"/>
  <c r="H31" i="4"/>
  <c r="F31" i="4"/>
  <c r="D31" i="4"/>
  <c r="AX30" i="4"/>
  <c r="AV30" i="4"/>
  <c r="AR30" i="4"/>
  <c r="AP30" i="4"/>
  <c r="AN30" i="4"/>
  <c r="AL30" i="4"/>
  <c r="AJ30" i="4"/>
  <c r="AH30" i="4"/>
  <c r="AF30" i="4"/>
  <c r="AD30" i="4"/>
  <c r="AB30" i="4"/>
  <c r="Z30" i="4"/>
  <c r="X30" i="4"/>
  <c r="V30" i="4"/>
  <c r="T30" i="4"/>
  <c r="P30" i="4"/>
  <c r="N30" i="4"/>
  <c r="L30" i="4"/>
  <c r="J30" i="4"/>
  <c r="H30" i="4"/>
  <c r="F30" i="4"/>
  <c r="D30" i="4"/>
  <c r="AX29" i="4"/>
  <c r="AV29" i="4"/>
  <c r="AR29" i="4"/>
  <c r="AP29" i="4"/>
  <c r="AN29" i="4"/>
  <c r="AL29" i="4"/>
  <c r="AJ29" i="4"/>
  <c r="AH29" i="4"/>
  <c r="AF29" i="4"/>
  <c r="AD29" i="4"/>
  <c r="AB29" i="4"/>
  <c r="Z29" i="4"/>
  <c r="X29" i="4"/>
  <c r="V29" i="4"/>
  <c r="T29" i="4"/>
  <c r="P29" i="4"/>
  <c r="N29" i="4"/>
  <c r="L29" i="4"/>
  <c r="J29" i="4"/>
  <c r="H29" i="4"/>
  <c r="F29" i="4"/>
  <c r="D29" i="4"/>
  <c r="AX28" i="4"/>
  <c r="AV28" i="4"/>
  <c r="AR28" i="4"/>
  <c r="AP28" i="4"/>
  <c r="AN28" i="4"/>
  <c r="AL28" i="4"/>
  <c r="AJ28" i="4"/>
  <c r="AH28" i="4"/>
  <c r="AF28" i="4"/>
  <c r="AD28" i="4"/>
  <c r="AB28" i="4"/>
  <c r="Z28" i="4"/>
  <c r="X28" i="4"/>
  <c r="V28" i="4"/>
  <c r="T28" i="4"/>
  <c r="P28" i="4"/>
  <c r="N28" i="4"/>
  <c r="L28" i="4"/>
  <c r="J28" i="4"/>
  <c r="H28" i="4"/>
  <c r="F28" i="4"/>
  <c r="D28" i="4"/>
  <c r="AX27" i="4"/>
  <c r="AV27" i="4"/>
  <c r="AR27" i="4"/>
  <c r="AP27" i="4"/>
  <c r="AN27" i="4"/>
  <c r="AL27" i="4"/>
  <c r="AJ27" i="4"/>
  <c r="AH27" i="4"/>
  <c r="AF27" i="4"/>
  <c r="AD27" i="4"/>
  <c r="AB27" i="4"/>
  <c r="Z27" i="4"/>
  <c r="X27" i="4"/>
  <c r="V27" i="4"/>
  <c r="T27" i="4"/>
  <c r="P27" i="4"/>
  <c r="N27" i="4"/>
  <c r="L27" i="4"/>
  <c r="J27" i="4"/>
  <c r="H27" i="4"/>
  <c r="F27" i="4"/>
  <c r="D27" i="4"/>
  <c r="AX26" i="4"/>
  <c r="AV26" i="4"/>
  <c r="AR26" i="4"/>
  <c r="AP26" i="4"/>
  <c r="AN26" i="4"/>
  <c r="AL26" i="4"/>
  <c r="AJ26" i="4"/>
  <c r="AH26" i="4"/>
  <c r="AF26" i="4"/>
  <c r="AD26" i="4"/>
  <c r="AB26" i="4"/>
  <c r="Z26" i="4"/>
  <c r="X26" i="4"/>
  <c r="V26" i="4"/>
  <c r="T26" i="4"/>
  <c r="P26" i="4"/>
  <c r="N26" i="4"/>
  <c r="L26" i="4"/>
  <c r="J26" i="4"/>
  <c r="H26" i="4"/>
  <c r="F26" i="4"/>
  <c r="D26" i="4"/>
  <c r="AX25" i="4"/>
  <c r="AV25" i="4"/>
  <c r="AR25" i="4"/>
  <c r="AP25" i="4"/>
  <c r="AN25" i="4"/>
  <c r="AL25" i="4"/>
  <c r="AJ25" i="4"/>
  <c r="AH25" i="4"/>
  <c r="AF25" i="4"/>
  <c r="AD25" i="4"/>
  <c r="AB25" i="4"/>
  <c r="Z25" i="4"/>
  <c r="X25" i="4"/>
  <c r="V25" i="4"/>
  <c r="T25" i="4"/>
  <c r="P25" i="4"/>
  <c r="N25" i="4"/>
  <c r="L25" i="4"/>
  <c r="J25" i="4"/>
  <c r="H25" i="4"/>
  <c r="F25" i="4"/>
  <c r="D25" i="4"/>
  <c r="AX24" i="4"/>
  <c r="AV24" i="4"/>
  <c r="AR24" i="4"/>
  <c r="AP24" i="4"/>
  <c r="AN24" i="4"/>
  <c r="AL24" i="4"/>
  <c r="AJ24" i="4"/>
  <c r="AH24" i="4"/>
  <c r="AF24" i="4"/>
  <c r="AD24" i="4"/>
  <c r="AB24" i="4"/>
  <c r="Z24" i="4"/>
  <c r="X24" i="4"/>
  <c r="V24" i="4"/>
  <c r="T24" i="4"/>
  <c r="P24" i="4"/>
  <c r="N24" i="4"/>
  <c r="L24" i="4"/>
  <c r="J24" i="4"/>
  <c r="H24" i="4"/>
  <c r="F24" i="4"/>
  <c r="D24" i="4"/>
  <c r="AX23" i="4"/>
  <c r="AV23" i="4"/>
  <c r="AR23" i="4"/>
  <c r="AP23" i="4"/>
  <c r="AN23" i="4"/>
  <c r="AL23" i="4"/>
  <c r="AJ23" i="4"/>
  <c r="AH23" i="4"/>
  <c r="AF23" i="4"/>
  <c r="AD23" i="4"/>
  <c r="AB23" i="4"/>
  <c r="Z23" i="4"/>
  <c r="X23" i="4"/>
  <c r="V23" i="4"/>
  <c r="T23" i="4"/>
  <c r="P23" i="4"/>
  <c r="N23" i="4"/>
  <c r="L23" i="4"/>
  <c r="J23" i="4"/>
  <c r="H23" i="4"/>
  <c r="F23" i="4"/>
  <c r="D23" i="4"/>
  <c r="AX22" i="4"/>
  <c r="AV22" i="4"/>
  <c r="AR22" i="4"/>
  <c r="AP22" i="4"/>
  <c r="AN22" i="4"/>
  <c r="AL22" i="4"/>
  <c r="AJ22" i="4"/>
  <c r="AH22" i="4"/>
  <c r="AF22" i="4"/>
  <c r="AD22" i="4"/>
  <c r="AB22" i="4"/>
  <c r="Z22" i="4"/>
  <c r="X22" i="4"/>
  <c r="V22" i="4"/>
  <c r="T22" i="4"/>
  <c r="P22" i="4"/>
  <c r="N22" i="4"/>
  <c r="L22" i="4"/>
  <c r="J22" i="4"/>
  <c r="H22" i="4"/>
  <c r="F22" i="4"/>
  <c r="D22" i="4"/>
  <c r="AX21" i="4"/>
  <c r="AV21" i="4"/>
  <c r="AR21" i="4"/>
  <c r="AP21" i="4"/>
  <c r="AN21" i="4"/>
  <c r="AL21" i="4"/>
  <c r="AJ21" i="4"/>
  <c r="AH21" i="4"/>
  <c r="AF21" i="4"/>
  <c r="AD21" i="4"/>
  <c r="AB21" i="4"/>
  <c r="Z21" i="4"/>
  <c r="X21" i="4"/>
  <c r="V21" i="4"/>
  <c r="T21" i="4"/>
  <c r="P21" i="4"/>
  <c r="N21" i="4"/>
  <c r="L21" i="4"/>
  <c r="J21" i="4"/>
  <c r="H21" i="4"/>
  <c r="F21" i="4"/>
  <c r="D21" i="4"/>
  <c r="AX20" i="4"/>
  <c r="AV20" i="4"/>
  <c r="AR20" i="4"/>
  <c r="AP20" i="4"/>
  <c r="AN20" i="4"/>
  <c r="AL20" i="4"/>
  <c r="AJ20" i="4"/>
  <c r="AH20" i="4"/>
  <c r="AF20" i="4"/>
  <c r="AD20" i="4"/>
  <c r="AB20" i="4"/>
  <c r="Z20" i="4"/>
  <c r="X20" i="4"/>
  <c r="V20" i="4"/>
  <c r="T20" i="4"/>
  <c r="P20" i="4"/>
  <c r="N20" i="4"/>
  <c r="L20" i="4"/>
  <c r="J20" i="4"/>
  <c r="H20" i="4"/>
  <c r="F20" i="4"/>
  <c r="D20" i="4"/>
  <c r="AX19" i="4"/>
  <c r="AV19" i="4"/>
  <c r="AR19" i="4"/>
  <c r="AP19" i="4"/>
  <c r="AN19" i="4"/>
  <c r="AL19" i="4"/>
  <c r="AJ19" i="4"/>
  <c r="AH19" i="4"/>
  <c r="AF19" i="4"/>
  <c r="AD19" i="4"/>
  <c r="AB19" i="4"/>
  <c r="Z19" i="4"/>
  <c r="X19" i="4"/>
  <c r="V19" i="4"/>
  <c r="T19" i="4"/>
  <c r="P19" i="4"/>
  <c r="N19" i="4"/>
  <c r="L19" i="4"/>
  <c r="J19" i="4"/>
  <c r="H19" i="4"/>
  <c r="F19" i="4"/>
  <c r="D19" i="4"/>
  <c r="AX18" i="4"/>
  <c r="AV18" i="4"/>
  <c r="AR18" i="4"/>
  <c r="AP18" i="4"/>
  <c r="AN18" i="4"/>
  <c r="AL18" i="4"/>
  <c r="AJ18" i="4"/>
  <c r="AH18" i="4"/>
  <c r="AF18" i="4"/>
  <c r="AD18" i="4"/>
  <c r="AB18" i="4"/>
  <c r="Z18" i="4"/>
  <c r="X18" i="4"/>
  <c r="V18" i="4"/>
  <c r="T18" i="4"/>
  <c r="P18" i="4"/>
  <c r="N18" i="4"/>
  <c r="L18" i="4"/>
  <c r="J18" i="4"/>
  <c r="H18" i="4"/>
  <c r="F18" i="4"/>
  <c r="D18" i="4"/>
  <c r="AX17" i="4"/>
  <c r="AV17" i="4"/>
  <c r="AR17" i="4"/>
  <c r="AP17" i="4"/>
  <c r="AN17" i="4"/>
  <c r="AL17" i="4"/>
  <c r="AJ17" i="4"/>
  <c r="AH17" i="4"/>
  <c r="AF17" i="4"/>
  <c r="AD17" i="4"/>
  <c r="AB17" i="4"/>
  <c r="Z17" i="4"/>
  <c r="X17" i="4"/>
  <c r="V17" i="4"/>
  <c r="T17" i="4"/>
  <c r="P17" i="4"/>
  <c r="N17" i="4"/>
  <c r="L17" i="4"/>
  <c r="J17" i="4"/>
  <c r="H17" i="4"/>
  <c r="F17" i="4"/>
  <c r="D17" i="4"/>
  <c r="AX16" i="4"/>
  <c r="AV16" i="4"/>
  <c r="AR16" i="4"/>
  <c r="AP16" i="4"/>
  <c r="AN16" i="4"/>
  <c r="AL16" i="4"/>
  <c r="AJ16" i="4"/>
  <c r="AH16" i="4"/>
  <c r="AF16" i="4"/>
  <c r="AD16" i="4"/>
  <c r="AB16" i="4"/>
  <c r="Z16" i="4"/>
  <c r="X16" i="4"/>
  <c r="V16" i="4"/>
  <c r="T16" i="4"/>
  <c r="P16" i="4"/>
  <c r="N16" i="4"/>
  <c r="L16" i="4"/>
  <c r="J16" i="4"/>
  <c r="H16" i="4"/>
  <c r="F16" i="4"/>
  <c r="D16" i="4"/>
  <c r="AX15" i="4"/>
  <c r="AV15" i="4"/>
  <c r="AR15" i="4"/>
  <c r="AP15" i="4"/>
  <c r="AN15" i="4"/>
  <c r="AL15" i="4"/>
  <c r="AJ15" i="4"/>
  <c r="AH15" i="4"/>
  <c r="AF15" i="4"/>
  <c r="AD15" i="4"/>
  <c r="AB15" i="4"/>
  <c r="Z15" i="4"/>
  <c r="X15" i="4"/>
  <c r="V15" i="4"/>
  <c r="T15" i="4"/>
  <c r="P15" i="4"/>
  <c r="N15" i="4"/>
  <c r="L15" i="4"/>
  <c r="J15" i="4"/>
  <c r="H15" i="4"/>
  <c r="F15" i="4"/>
  <c r="D15" i="4"/>
  <c r="AX14" i="4"/>
  <c r="AV14" i="4"/>
  <c r="AR14" i="4"/>
  <c r="AP14" i="4"/>
  <c r="AN14" i="4"/>
  <c r="AL14" i="4"/>
  <c r="AJ14" i="4"/>
  <c r="AH14" i="4"/>
  <c r="AF14" i="4"/>
  <c r="AD14" i="4"/>
  <c r="AB14" i="4"/>
  <c r="Z14" i="4"/>
  <c r="X14" i="4"/>
  <c r="V14" i="4"/>
  <c r="T14" i="4"/>
  <c r="P14" i="4"/>
  <c r="N14" i="4"/>
  <c r="L14" i="4"/>
  <c r="J14" i="4"/>
  <c r="H14" i="4"/>
  <c r="F14" i="4"/>
  <c r="D14" i="4"/>
  <c r="AX13" i="4"/>
  <c r="AV13" i="4"/>
  <c r="AR13" i="4"/>
  <c r="AP13" i="4"/>
  <c r="AN13" i="4"/>
  <c r="AL13" i="4"/>
  <c r="AJ13" i="4"/>
  <c r="AH13" i="4"/>
  <c r="AF13" i="4"/>
  <c r="AD13" i="4"/>
  <c r="AB13" i="4"/>
  <c r="Z13" i="4"/>
  <c r="X13" i="4"/>
  <c r="V13" i="4"/>
  <c r="T13" i="4"/>
  <c r="P13" i="4"/>
  <c r="N13" i="4"/>
  <c r="L13" i="4"/>
  <c r="J13" i="4"/>
  <c r="H13" i="4"/>
  <c r="F13" i="4"/>
  <c r="D13" i="4"/>
  <c r="AX12" i="4"/>
  <c r="AV12" i="4"/>
  <c r="AR12" i="4"/>
  <c r="AP12" i="4"/>
  <c r="AN12" i="4"/>
  <c r="AL12" i="4"/>
  <c r="AJ12" i="4"/>
  <c r="AH12" i="4"/>
  <c r="AF12" i="4"/>
  <c r="AD12" i="4"/>
  <c r="AB12" i="4"/>
  <c r="Z12" i="4"/>
  <c r="X12" i="4"/>
  <c r="V12" i="4"/>
  <c r="T12" i="4"/>
  <c r="P12" i="4"/>
  <c r="N12" i="4"/>
  <c r="L12" i="4"/>
  <c r="J12" i="4"/>
  <c r="H12" i="4"/>
  <c r="F12" i="4"/>
  <c r="D12" i="4"/>
  <c r="AX11" i="4"/>
  <c r="AV11" i="4"/>
  <c r="AR11" i="4"/>
  <c r="AP11" i="4"/>
  <c r="AN11" i="4"/>
  <c r="AL11" i="4"/>
  <c r="AJ11" i="4"/>
  <c r="AH11" i="4"/>
  <c r="AF11" i="4"/>
  <c r="AD11" i="4"/>
  <c r="AB11" i="4"/>
  <c r="Z11" i="4"/>
  <c r="X11" i="4"/>
  <c r="V11" i="4"/>
  <c r="T11" i="4"/>
  <c r="P11" i="4"/>
  <c r="N11" i="4"/>
  <c r="L11" i="4"/>
  <c r="J11" i="4"/>
  <c r="H11" i="4"/>
  <c r="F11" i="4"/>
  <c r="D11" i="4"/>
  <c r="AX10" i="4"/>
  <c r="AV10" i="4"/>
  <c r="AR10" i="4"/>
  <c r="AP10" i="4"/>
  <c r="AN10" i="4"/>
  <c r="AL10" i="4"/>
  <c r="AJ10" i="4"/>
  <c r="AH10" i="4"/>
  <c r="AF10" i="4"/>
  <c r="AD10" i="4"/>
  <c r="AB10" i="4"/>
  <c r="Z10" i="4"/>
  <c r="X10" i="4"/>
  <c r="V10" i="4"/>
  <c r="T10" i="4"/>
  <c r="P10" i="4"/>
  <c r="N10" i="4"/>
  <c r="L10" i="4"/>
  <c r="J10" i="4"/>
  <c r="H10" i="4"/>
  <c r="F10" i="4"/>
  <c r="D10" i="4"/>
  <c r="AX9" i="4"/>
  <c r="AV9" i="4"/>
  <c r="AR9" i="4"/>
  <c r="AP9" i="4"/>
  <c r="AN9" i="4"/>
  <c r="AL9" i="4"/>
  <c r="AJ9" i="4"/>
  <c r="AH9" i="4"/>
  <c r="AF9" i="4"/>
  <c r="AD9" i="4"/>
  <c r="AB9" i="4"/>
  <c r="Z9" i="4"/>
  <c r="X9" i="4"/>
  <c r="V9" i="4"/>
  <c r="T9" i="4"/>
  <c r="P9" i="4"/>
  <c r="N9" i="4"/>
  <c r="L9" i="4"/>
  <c r="J9" i="4"/>
  <c r="H9" i="4"/>
  <c r="F9" i="4"/>
  <c r="D9" i="4"/>
  <c r="AX8" i="4"/>
  <c r="AV8" i="4"/>
  <c r="AR8" i="4"/>
  <c r="AP8" i="4"/>
  <c r="AN8" i="4"/>
  <c r="AL8" i="4"/>
  <c r="AJ8" i="4"/>
  <c r="AH8" i="4"/>
  <c r="AF8" i="4"/>
  <c r="AD8" i="4"/>
  <c r="AB8" i="4"/>
  <c r="Z8" i="4"/>
  <c r="X8" i="4"/>
  <c r="V8" i="4"/>
  <c r="T8" i="4"/>
  <c r="P8" i="4"/>
  <c r="N8" i="4"/>
  <c r="L8" i="4"/>
  <c r="J8" i="4"/>
  <c r="H8" i="4"/>
  <c r="F8" i="4"/>
  <c r="D8" i="4"/>
  <c r="AX7" i="4"/>
  <c r="AV7" i="4"/>
  <c r="AR7" i="4"/>
  <c r="AP7" i="4"/>
  <c r="AN7" i="4"/>
  <c r="AL7" i="4"/>
  <c r="AJ7" i="4"/>
  <c r="AH7" i="4"/>
  <c r="AF7" i="4"/>
  <c r="AD7" i="4"/>
  <c r="AB7" i="4"/>
  <c r="Z7" i="4"/>
  <c r="X7" i="4"/>
  <c r="V7" i="4"/>
  <c r="T7" i="4"/>
  <c r="P7" i="4"/>
  <c r="N7" i="4"/>
  <c r="L7" i="4"/>
  <c r="J7" i="4"/>
  <c r="H7" i="4"/>
  <c r="F7" i="4"/>
  <c r="D7" i="4"/>
  <c r="AX6" i="4"/>
  <c r="AV6" i="4"/>
  <c r="AR6" i="4"/>
  <c r="AP6" i="4"/>
  <c r="AN6" i="4"/>
  <c r="AL6" i="4"/>
  <c r="AJ6" i="4"/>
  <c r="AH6" i="4"/>
  <c r="AF6" i="4"/>
  <c r="AD6" i="4"/>
  <c r="AB6" i="4"/>
  <c r="Z6" i="4"/>
  <c r="X6" i="4"/>
  <c r="V6" i="4"/>
  <c r="T6" i="4"/>
  <c r="P6" i="4"/>
  <c r="N6" i="4"/>
  <c r="L6" i="4"/>
  <c r="J6" i="4"/>
  <c r="H6" i="4"/>
  <c r="F6" i="4"/>
  <c r="D6" i="4"/>
  <c r="AX5" i="4"/>
  <c r="AV5" i="4"/>
  <c r="AR5" i="4"/>
  <c r="AP5" i="4"/>
  <c r="AN5" i="4"/>
  <c r="AL5" i="4"/>
  <c r="AJ5" i="4"/>
  <c r="AH5" i="4"/>
  <c r="AF5" i="4"/>
  <c r="AD5" i="4"/>
  <c r="AB5" i="4"/>
  <c r="Z5" i="4"/>
  <c r="X5" i="4"/>
  <c r="V5" i="4"/>
  <c r="T5" i="4"/>
  <c r="P5" i="4"/>
  <c r="N5" i="4"/>
  <c r="L5" i="4"/>
  <c r="J5" i="4"/>
  <c r="H5" i="4"/>
  <c r="F5" i="4"/>
  <c r="D5" i="4"/>
  <c r="AX4" i="4"/>
  <c r="AV4" i="4"/>
  <c r="AR4" i="4"/>
  <c r="AP4" i="4"/>
  <c r="AN4" i="4"/>
  <c r="AL4" i="4"/>
  <c r="AJ4" i="4"/>
  <c r="AH4" i="4"/>
  <c r="AF4" i="4"/>
  <c r="AD4" i="4"/>
  <c r="AB4" i="4"/>
  <c r="Z4" i="4"/>
  <c r="X4" i="4"/>
  <c r="V4" i="4"/>
  <c r="P4" i="4"/>
  <c r="N4" i="4"/>
  <c r="L4" i="4"/>
  <c r="J4" i="4"/>
  <c r="H4" i="4"/>
  <c r="F4" i="4"/>
  <c r="D4" i="4"/>
  <c r="AX3" i="4"/>
  <c r="AV3" i="4"/>
  <c r="AR3" i="4"/>
  <c r="AP3" i="4"/>
  <c r="AN3" i="4"/>
  <c r="AL3" i="4"/>
  <c r="AJ3" i="4"/>
  <c r="AH3" i="4"/>
  <c r="AF3" i="4"/>
  <c r="AD3" i="4"/>
  <c r="AB3" i="4"/>
  <c r="Z3" i="4"/>
  <c r="X3" i="4"/>
  <c r="V3" i="4"/>
  <c r="T3" i="4"/>
  <c r="P3" i="4"/>
  <c r="N3" i="4"/>
  <c r="L3" i="4"/>
  <c r="J3" i="4"/>
  <c r="H3" i="4"/>
  <c r="F3" i="4"/>
  <c r="D3" i="4"/>
  <c r="AX2" i="4"/>
  <c r="AV2" i="4"/>
  <c r="AR2" i="4"/>
  <c r="AP2" i="4"/>
  <c r="AN2" i="4"/>
  <c r="AL2" i="4"/>
  <c r="AJ2" i="4"/>
  <c r="AH2" i="4"/>
  <c r="AF2" i="4"/>
  <c r="AD2" i="4"/>
  <c r="AB2" i="4"/>
  <c r="Z2" i="4"/>
  <c r="X2" i="4"/>
  <c r="V2" i="4"/>
  <c r="T2" i="4"/>
  <c r="P2" i="4"/>
  <c r="N2" i="4"/>
  <c r="L2" i="4"/>
  <c r="J2" i="4"/>
  <c r="H2" i="4"/>
  <c r="F2" i="4"/>
  <c r="D2" i="4"/>
</calcChain>
</file>

<file path=xl/sharedStrings.xml><?xml version="1.0" encoding="utf-8"?>
<sst xmlns="http://schemas.openxmlformats.org/spreadsheetml/2006/main" count="5534" uniqueCount="794">
  <si>
    <t>Or</t>
  </si>
  <si>
    <t>Fam</t>
  </si>
  <si>
    <t>ComNa</t>
  </si>
  <si>
    <t>SciNa</t>
  </si>
  <si>
    <t>BiogRe</t>
  </si>
  <si>
    <t>BiogZo</t>
  </si>
  <si>
    <t>HoldBio</t>
  </si>
  <si>
    <t>HoldPre</t>
  </si>
  <si>
    <t>HoldTemp</t>
  </si>
  <si>
    <t>HoldAB</t>
  </si>
  <si>
    <t>HoldLR</t>
  </si>
  <si>
    <t>HoldAD</t>
  </si>
  <si>
    <t>HabPat</t>
  </si>
  <si>
    <t>Ortoptera</t>
  </si>
  <si>
    <t>Gryllidae</t>
  </si>
  <si>
    <t>House cricket</t>
  </si>
  <si>
    <t>Acheta domesticus</t>
  </si>
  <si>
    <t>Paleartic</t>
  </si>
  <si>
    <t>Asia</t>
  </si>
  <si>
    <t>Moist forest</t>
  </si>
  <si>
    <t>2000 - 4000</t>
  </si>
  <si>
    <t>&gt;24</t>
  </si>
  <si>
    <t>Premontane</t>
  </si>
  <si>
    <t>Tropical</t>
  </si>
  <si>
    <t>1000 - 1800</t>
  </si>
  <si>
    <t>Forest surface</t>
  </si>
  <si>
    <t>Pupa, Imago</t>
  </si>
  <si>
    <t>Hymenoptera</t>
  </si>
  <si>
    <t>Formicidae</t>
  </si>
  <si>
    <t>Fat-Bottomed ant</t>
  </si>
  <si>
    <t>Atta laevigata</t>
  </si>
  <si>
    <t>Neotropical</t>
  </si>
  <si>
    <t>Central America, South America</t>
  </si>
  <si>
    <t>Subsoil</t>
  </si>
  <si>
    <t>Imago</t>
  </si>
  <si>
    <t>Blattodea</t>
  </si>
  <si>
    <t>Blaberidae</t>
  </si>
  <si>
    <t>Discoid cockroach</t>
  </si>
  <si>
    <t>Blaberus discoidalis</t>
  </si>
  <si>
    <t>South America</t>
  </si>
  <si>
    <t>Nocturnal</t>
  </si>
  <si>
    <t>Giant cockroach</t>
  </si>
  <si>
    <t>Blaberus giganteus</t>
  </si>
  <si>
    <t>Lepidoptera</t>
  </si>
  <si>
    <t>Bombycidae</t>
  </si>
  <si>
    <t>Silkworm moth</t>
  </si>
  <si>
    <t>Bombyx mori</t>
  </si>
  <si>
    <t xml:space="preserve"> Paleartic, Indomalayan</t>
  </si>
  <si>
    <t>Dry forest</t>
  </si>
  <si>
    <t>1000 - 2000</t>
  </si>
  <si>
    <t>100 - 2000</t>
  </si>
  <si>
    <t>Undergrowth</t>
  </si>
  <si>
    <t>Larva</t>
  </si>
  <si>
    <t>Nymphalide</t>
  </si>
  <si>
    <t>Andean silverspot</t>
  </si>
  <si>
    <t>Dione glycera</t>
  </si>
  <si>
    <t>Diurnal</t>
  </si>
  <si>
    <t>Larva, Pupa, Imago</t>
  </si>
  <si>
    <t>Coleoptera</t>
  </si>
  <si>
    <t>Scarabaeidae</t>
  </si>
  <si>
    <t>Hercules Beetle</t>
  </si>
  <si>
    <t>Dynastes hercules</t>
  </si>
  <si>
    <t>Pyralidae</t>
  </si>
  <si>
    <t>Wax moth</t>
  </si>
  <si>
    <t>Galleria mellonella</t>
  </si>
  <si>
    <t>Paleartic, Afrotropical, Cosmopolitan</t>
  </si>
  <si>
    <t>Africa, Asia</t>
  </si>
  <si>
    <t>Jamaican field cricket</t>
  </si>
  <si>
    <t>Gryllus assimilis</t>
  </si>
  <si>
    <t>Nymph, Imago</t>
  </si>
  <si>
    <t>Diptera</t>
  </si>
  <si>
    <t>Stratiomyidae</t>
  </si>
  <si>
    <t>Black soldier fly</t>
  </si>
  <si>
    <t>Hermetia illucens</t>
  </si>
  <si>
    <t>Neartic, Cosmopolitan</t>
  </si>
  <si>
    <t>North America</t>
  </si>
  <si>
    <t>Mantodea</t>
  </si>
  <si>
    <t>Mantidae</t>
  </si>
  <si>
    <t>Praying mantis</t>
  </si>
  <si>
    <t>Mantis religiosa</t>
  </si>
  <si>
    <t>Paleartic, Afrotropical</t>
  </si>
  <si>
    <t>Africa, Europe</t>
  </si>
  <si>
    <t>Blue emperor butterfly</t>
  </si>
  <si>
    <t>Morpho rhodopteron</t>
  </si>
  <si>
    <t>12 - 24</t>
  </si>
  <si>
    <t xml:space="preserve">Lower montane </t>
  </si>
  <si>
    <t>Warm temperate</t>
  </si>
  <si>
    <t>1800 - 2000</t>
  </si>
  <si>
    <t>Forest canopy</t>
  </si>
  <si>
    <t>Muscidae</t>
  </si>
  <si>
    <t>House fly</t>
  </si>
  <si>
    <t>Musca domestica</t>
  </si>
  <si>
    <t>Larva, Imago</t>
  </si>
  <si>
    <t>Curculionidae</t>
  </si>
  <si>
    <t>Palm weevil</t>
  </si>
  <si>
    <t>Rhynchophorus palmarum</t>
  </si>
  <si>
    <t>Apidae</t>
  </si>
  <si>
    <t>Mandaguari bee</t>
  </si>
  <si>
    <t>Scaptotrigona spp.</t>
  </si>
  <si>
    <t>Tenebrionidae</t>
  </si>
  <si>
    <t>Mealworm</t>
  </si>
  <si>
    <t>Tenebrio molitor</t>
  </si>
  <si>
    <t>Trichogrammatidae</t>
  </si>
  <si>
    <t>Little wasp</t>
  </si>
  <si>
    <t>Trichogramma exiguum</t>
  </si>
  <si>
    <t>Superworm</t>
  </si>
  <si>
    <t>Zophobas atratus</t>
  </si>
  <si>
    <t>Central America</t>
  </si>
  <si>
    <t>Horned beetle</t>
  </si>
  <si>
    <t>Golofa porteri</t>
  </si>
  <si>
    <t>Wet forest</t>
  </si>
  <si>
    <t>6 - 12</t>
  </si>
  <si>
    <t>Montane</t>
  </si>
  <si>
    <t>Cool temperate</t>
  </si>
  <si>
    <t>2500 - 3300</t>
  </si>
  <si>
    <t>Neptune beetle</t>
  </si>
  <si>
    <t>Dynastes neptunus</t>
  </si>
  <si>
    <t>Rain forest</t>
  </si>
  <si>
    <t>Subalpine</t>
  </si>
  <si>
    <t>Boreal</t>
  </si>
  <si>
    <t>1200 - 2400</t>
  </si>
  <si>
    <t>Elephant beetle</t>
  </si>
  <si>
    <t>Megasoma elephas</t>
  </si>
  <si>
    <t>Lucanidae</t>
  </si>
  <si>
    <t>Stag beetle</t>
  </si>
  <si>
    <t>Lucanus cervus</t>
  </si>
  <si>
    <t>Europe</t>
  </si>
  <si>
    <t>Japanese rhinoceros beetle</t>
  </si>
  <si>
    <t>Trypoxylus dichotomus</t>
  </si>
  <si>
    <t>Erebidae</t>
  </si>
  <si>
    <t>Coca tussock moth</t>
  </si>
  <si>
    <t>Eloria noyesi</t>
  </si>
  <si>
    <t>Papilionidae</t>
  </si>
  <si>
    <t>Common yellow swallowtail</t>
  </si>
  <si>
    <t>Papilio machaon</t>
  </si>
  <si>
    <t>Paleartic, Neartic</t>
  </si>
  <si>
    <t>Asia, Europe, North America</t>
  </si>
  <si>
    <t>Steppe</t>
  </si>
  <si>
    <t>250 - 500</t>
  </si>
  <si>
    <t>1100 - 2000</t>
  </si>
  <si>
    <t>Giant blue morpho</t>
  </si>
  <si>
    <t>Morpho didius</t>
  </si>
  <si>
    <t>Queen Alexandra's birdwing</t>
  </si>
  <si>
    <t>Ornithoptera alexandrae</t>
  </si>
  <si>
    <t>Paleartic, Indomalayan</t>
  </si>
  <si>
    <t>Hemiptera</t>
  </si>
  <si>
    <t>Dactylopiidae</t>
  </si>
  <si>
    <t>Cochineals</t>
  </si>
  <si>
    <t>Dactylopius coccus</t>
  </si>
  <si>
    <t>Afrotropical, Neotropical</t>
  </si>
  <si>
    <t>Desert scrub</t>
  </si>
  <si>
    <t>125 - 250</t>
  </si>
  <si>
    <t>Cossidae</t>
  </si>
  <si>
    <t>Mezcal worm</t>
  </si>
  <si>
    <t>Comadia redtenbacheri</t>
  </si>
  <si>
    <t>Braconidae</t>
  </si>
  <si>
    <t>Braconid wasp</t>
  </si>
  <si>
    <t>Aphidius colemani</t>
  </si>
  <si>
    <t>Pyrgomorphidae</t>
  </si>
  <si>
    <t>Chapulin, corn-field grasshopper</t>
  </si>
  <si>
    <t>Sphenarium purpurascens</t>
  </si>
  <si>
    <t>Dry scrub</t>
  </si>
  <si>
    <t>3 - 6</t>
  </si>
  <si>
    <t>500–2600</t>
  </si>
  <si>
    <t>Asilidae</t>
  </si>
  <si>
    <t>Yellow assassin fly</t>
  </si>
  <si>
    <t>Laphria flava</t>
  </si>
  <si>
    <t>12 - 18</t>
  </si>
  <si>
    <t>Syrphidae</t>
  </si>
  <si>
    <t>Hoverfly, Band-eyed drone fly</t>
  </si>
  <si>
    <t>Eristalinus taeniops</t>
  </si>
  <si>
    <t>Neartic, Neotropical</t>
  </si>
  <si>
    <t>Africa, Asia, Europe, South America</t>
  </si>
  <si>
    <t>Pentatomidae</t>
  </si>
  <si>
    <t>Edible bedbug</t>
  </si>
  <si>
    <t>Euschistus taxcoensis</t>
  </si>
  <si>
    <t>Dubia- roach</t>
  </si>
  <si>
    <t>Blaptica dubia</t>
  </si>
  <si>
    <t>Harvester ant</t>
  </si>
  <si>
    <t>Messor barbarus</t>
  </si>
  <si>
    <t>Subsoil, Meadows, Plains</t>
  </si>
  <si>
    <t>Elateroidea</t>
  </si>
  <si>
    <t>Cocuyo</t>
  </si>
  <si>
    <t>Pyrophorus noctilucus</t>
  </si>
  <si>
    <t>Cerambycidae</t>
  </si>
  <si>
    <t>Harlequin beetle</t>
  </si>
  <si>
    <t>Acrocinus longimanus</t>
  </si>
  <si>
    <t>8000 - 16000</t>
  </si>
  <si>
    <t>2000 - 3000</t>
  </si>
  <si>
    <t>Carabidae</t>
  </si>
  <si>
    <t>Manticora beetle</t>
  </si>
  <si>
    <t>Manticora scabra</t>
  </si>
  <si>
    <t>Afrotropical</t>
  </si>
  <si>
    <t>Africa</t>
  </si>
  <si>
    <t>Lower montane</t>
  </si>
  <si>
    <t>100 - 500</t>
  </si>
  <si>
    <t>Weaver ant</t>
  </si>
  <si>
    <t>Oecophylla smaragdina</t>
  </si>
  <si>
    <t>Asia, Oceania</t>
  </si>
  <si>
    <t>Eciton army ant</t>
  </si>
  <si>
    <t>Eciton burchellii</t>
  </si>
  <si>
    <t>Reduviidae</t>
  </si>
  <si>
    <t>Horrid king assassin bug</t>
  </si>
  <si>
    <t>Psytalla horrida</t>
  </si>
  <si>
    <t xml:space="preserve">Ephemeroptera </t>
  </si>
  <si>
    <t>Leptohyphidae</t>
  </si>
  <si>
    <t>Ephemeral</t>
  </si>
  <si>
    <t>Haplohyphes huallaga</t>
  </si>
  <si>
    <t>Banana root borer</t>
  </si>
  <si>
    <t>Cosmopolites sordidus</t>
  </si>
  <si>
    <t>Cosmopolitan</t>
  </si>
  <si>
    <t>Vegetation</t>
  </si>
  <si>
    <t>Forest Giant owl</t>
  </si>
  <si>
    <t>Caligo eurilochus</t>
  </si>
  <si>
    <t>4000 - 8000</t>
  </si>
  <si>
    <t>Common bumblebee</t>
  </si>
  <si>
    <t>Bombus atratus</t>
  </si>
  <si>
    <t>Lycidae</t>
  </si>
  <si>
    <t>Colombian- roach</t>
  </si>
  <si>
    <t>Lucihormetica subcincta</t>
  </si>
  <si>
    <t>Zophobas opacus</t>
  </si>
  <si>
    <t>Subsoil, Forest surface</t>
  </si>
  <si>
    <t>Yellow soldier fly</t>
  </si>
  <si>
    <t>America</t>
  </si>
  <si>
    <t>Lesser mealworm</t>
  </si>
  <si>
    <t>Alphitobius diaperinus</t>
  </si>
  <si>
    <t>Subsoil, cracks in walls, floors</t>
  </si>
  <si>
    <t>Cicadidae</t>
  </si>
  <si>
    <t>Citrus cicada</t>
  </si>
  <si>
    <t>Diceroprocta apache</t>
  </si>
  <si>
    <t>Stems, leaves</t>
  </si>
  <si>
    <t>Acorn weevils</t>
  </si>
  <si>
    <t>Curculio spp.</t>
  </si>
  <si>
    <t>Black carpenter ant</t>
  </si>
  <si>
    <t>Camponotus pennsylvanicus</t>
  </si>
  <si>
    <t>Central America, North America</t>
  </si>
  <si>
    <t>Western honeybee</t>
  </si>
  <si>
    <t>Apis mellifera</t>
  </si>
  <si>
    <t>500 - 1000</t>
  </si>
  <si>
    <t>Escamoles</t>
  </si>
  <si>
    <t>Liometopum spp</t>
  </si>
  <si>
    <t>Paleartic, Neartic, Neotropical</t>
  </si>
  <si>
    <t>Leafcutter ant</t>
  </si>
  <si>
    <t>Chinese weevil</t>
  </si>
  <si>
    <t>Ulomoides dermestoides</t>
  </si>
  <si>
    <t>Ground litter</t>
  </si>
  <si>
    <t>Madagascar hissing cockroach</t>
  </si>
  <si>
    <t>Gromphadorhina portentosa</t>
  </si>
  <si>
    <t>Dark mealworm beetle</t>
  </si>
  <si>
    <t>Tenebrio obscurus</t>
  </si>
  <si>
    <t>Tephritidae</t>
  </si>
  <si>
    <t>Mediterranean fruit fly, medfly</t>
  </si>
  <si>
    <t>Ceratitis capitata</t>
  </si>
  <si>
    <t>Calliphoridae</t>
  </si>
  <si>
    <t>Common green bottle fly</t>
  </si>
  <si>
    <t>Lucilia sericata</t>
  </si>
  <si>
    <t>Afrotropical, Neotropical, Oceanian</t>
  </si>
  <si>
    <t>Africa, Oceania, South America</t>
  </si>
  <si>
    <t>1000 - 4000</t>
  </si>
  <si>
    <t>Face fly</t>
  </si>
  <si>
    <t>Musca autumnalis</t>
  </si>
  <si>
    <t>Larva, Pupa</t>
  </si>
  <si>
    <t>Edible cricket</t>
  </si>
  <si>
    <t>Scapsipedus icipe</t>
  </si>
  <si>
    <t>Very Dry forest</t>
  </si>
  <si>
    <t>600 - 1000</t>
  </si>
  <si>
    <t>Belostomatidae</t>
  </si>
  <si>
    <t>Giant water bugs</t>
  </si>
  <si>
    <t xml:space="preserve">Lethocerus cordofanus </t>
  </si>
  <si>
    <t>Rivers</t>
  </si>
  <si>
    <t>Saturniidae</t>
  </si>
  <si>
    <t>Mopane worm</t>
  </si>
  <si>
    <t>Imbrasia spp</t>
  </si>
  <si>
    <t>Notodontidae</t>
  </si>
  <si>
    <t>Silkmoth</t>
  </si>
  <si>
    <t>Anaphe panda</t>
  </si>
  <si>
    <t>African thief ant</t>
  </si>
  <si>
    <t>Carebara vidua</t>
  </si>
  <si>
    <t>Tettigoniidae</t>
  </si>
  <si>
    <t>Nsenene</t>
  </si>
  <si>
    <t>Ruspolia  differens</t>
  </si>
  <si>
    <t>Chaobiridae</t>
  </si>
  <si>
    <t>Phantom midges</t>
  </si>
  <si>
    <t>Chaoborus edulis</t>
  </si>
  <si>
    <t>Tessaratomidae</t>
  </si>
  <si>
    <t>Bedbug</t>
  </si>
  <si>
    <t>Encosternum spp</t>
  </si>
  <si>
    <t>Acrididae</t>
  </si>
  <si>
    <t>Sahelian tree locust</t>
  </si>
  <si>
    <t>Anacridium melanorhodon</t>
  </si>
  <si>
    <t>Termitidae</t>
  </si>
  <si>
    <t>Mendi termite</t>
  </si>
  <si>
    <t xml:space="preserve"> Macrotermes subhyalinus</t>
  </si>
  <si>
    <t>Wood</t>
  </si>
  <si>
    <t>Grasshopper</t>
  </si>
  <si>
    <t>Ruspolia nitidula</t>
  </si>
  <si>
    <t>Migratory locust</t>
  </si>
  <si>
    <t xml:space="preserve">Locusta migratoria </t>
  </si>
  <si>
    <t>Afrotropical, Paleartic</t>
  </si>
  <si>
    <t>Africa, Asia, Europe</t>
  </si>
  <si>
    <t>Crambidae</t>
  </si>
  <si>
    <t>Bamboo borer</t>
  </si>
  <si>
    <t>Omphisa fuscidentalis</t>
  </si>
  <si>
    <t>Sumsoil, wood</t>
  </si>
  <si>
    <t>Bombay locust</t>
  </si>
  <si>
    <t>Patanga succincta</t>
  </si>
  <si>
    <t>Subtropical</t>
  </si>
  <si>
    <t>Red palm weevil</t>
  </si>
  <si>
    <t>Rhynchophorus ferrugineus</t>
  </si>
  <si>
    <t>Stinky bebug</t>
  </si>
  <si>
    <t xml:space="preserve">Aspongopus nepalensis </t>
  </si>
  <si>
    <t>Coccinellidae</t>
  </si>
  <si>
    <t>Ladybug</t>
  </si>
  <si>
    <t>Harmonia axyridis</t>
  </si>
  <si>
    <t>Leaves</t>
  </si>
  <si>
    <t>Red wood ant</t>
  </si>
  <si>
    <t>Formica rufa</t>
  </si>
  <si>
    <t>Lampyridae</t>
  </si>
  <si>
    <t>Glow- worm</t>
  </si>
  <si>
    <t>Lampyris noctiluca</t>
  </si>
  <si>
    <t>Asia, Europe</t>
  </si>
  <si>
    <t>Shore of water bodies</t>
  </si>
  <si>
    <t>Noctuidae</t>
  </si>
  <si>
    <t xml:space="preserve">Nocturnal Bogong moth </t>
  </si>
  <si>
    <t>Agrotis infusa</t>
  </si>
  <si>
    <t>Australian, Oceanian</t>
  </si>
  <si>
    <t>Oceania</t>
  </si>
  <si>
    <t>Honey ant</t>
  </si>
  <si>
    <t>Camponotus inflatus</t>
  </si>
  <si>
    <t>Australian</t>
  </si>
  <si>
    <t>400 - 1300</t>
  </si>
  <si>
    <t>Red honey ant</t>
  </si>
  <si>
    <t>Melophorus bagoti</t>
  </si>
  <si>
    <t>Baphomet moth</t>
  </si>
  <si>
    <t>Creatonotos gangis</t>
  </si>
  <si>
    <t>Indomalayan, Australian</t>
  </si>
  <si>
    <t>Rhaphidophoridae</t>
  </si>
  <si>
    <t>Weta insect</t>
  </si>
  <si>
    <t>Deinacrida spp</t>
  </si>
  <si>
    <t>Oceanian</t>
  </si>
  <si>
    <t>Passalidae</t>
  </si>
  <si>
    <t>Rotten wood beetle</t>
  </si>
  <si>
    <t>Passalus sp</t>
  </si>
  <si>
    <t>Rotten wood</t>
  </si>
  <si>
    <t>Green banana cockroach</t>
  </si>
  <si>
    <t>Panchlora nivea</t>
  </si>
  <si>
    <t>Green fruit beetle</t>
  </si>
  <si>
    <t>Cotinis mutabilis</t>
  </si>
  <si>
    <t>Neartic</t>
  </si>
  <si>
    <t>Soil</t>
  </si>
  <si>
    <t>Megaloptera</t>
  </si>
  <si>
    <t>Corydalidae</t>
  </si>
  <si>
    <t>Eastern dobsonfly</t>
  </si>
  <si>
    <t>Corydalus cornutus</t>
  </si>
  <si>
    <t>Monarch butterfly</t>
  </si>
  <si>
    <t xml:space="preserve">Danaus plexippus </t>
  </si>
  <si>
    <t>Oestridae</t>
  </si>
  <si>
    <t>Reindeer nose botfly</t>
  </si>
  <si>
    <t>Cephenemyia trompe</t>
  </si>
  <si>
    <t>Reindeer warble botfly</t>
  </si>
  <si>
    <t>Hypoderma tarandi</t>
  </si>
  <si>
    <t>May beetles</t>
  </si>
  <si>
    <t>Phyllophaga spp</t>
  </si>
  <si>
    <t>North America, South America</t>
  </si>
  <si>
    <t>Larva, imago</t>
  </si>
  <si>
    <t>Elderberry borer</t>
  </si>
  <si>
    <t>Desmocerus palliatus</t>
  </si>
  <si>
    <t>Maguey worm</t>
  </si>
  <si>
    <t>Hypopta agavis</t>
  </si>
  <si>
    <t>Pinacate beetle</t>
  </si>
  <si>
    <t>Eleodes longicollis</t>
  </si>
  <si>
    <t>Neotropical, Indomalayan</t>
  </si>
  <si>
    <t xml:space="preserve">500 - 1000 </t>
  </si>
  <si>
    <t>Green devil beetle</t>
  </si>
  <si>
    <t>Oxysternon conspicillatum</t>
  </si>
  <si>
    <t>Shining leaf chafer</t>
  </si>
  <si>
    <t>Anomala spp</t>
  </si>
  <si>
    <t>Giant longhorn beetle, imperious sawyer</t>
  </si>
  <si>
    <t>Enoplocerus armillatus</t>
  </si>
  <si>
    <t xml:space="preserve">Cantharolethrus luxerii luxerii </t>
  </si>
  <si>
    <t>Blattidae</t>
  </si>
  <si>
    <t>American cockroach</t>
  </si>
  <si>
    <t>Periplaneta americana</t>
  </si>
  <si>
    <t>Africa, Cosmopolitan</t>
  </si>
  <si>
    <t>Drosophilidae</t>
  </si>
  <si>
    <t>Fruit fly</t>
  </si>
  <si>
    <t>Drosophila melanogaster</t>
  </si>
  <si>
    <t>Buff-tailed bumblebee</t>
  </si>
  <si>
    <t>Bombus terrestris</t>
  </si>
  <si>
    <t>Jatai bee</t>
  </si>
  <si>
    <t>Tetragonisca angustula</t>
  </si>
  <si>
    <t>2000-4000</t>
  </si>
  <si>
    <t>100 - 2600</t>
  </si>
  <si>
    <t>Stingless bee</t>
  </si>
  <si>
    <t>Melipona eburnea</t>
  </si>
  <si>
    <t>Aedes aegypti</t>
  </si>
  <si>
    <t>Xenopsylla cheopsis</t>
  </si>
  <si>
    <t>Ctenocephalides felis</t>
  </si>
  <si>
    <t>Rhodnius prolixus</t>
  </si>
  <si>
    <t>Sitophilus granarius</t>
  </si>
  <si>
    <t>Sitophilus oryzae</t>
  </si>
  <si>
    <t>Tribolium castaneum</t>
  </si>
  <si>
    <t>Tecia solanivora</t>
  </si>
  <si>
    <t>Anopheles spp</t>
  </si>
  <si>
    <t>Hypothenemus hampei</t>
  </si>
  <si>
    <t>Cuclicidae</t>
  </si>
  <si>
    <t>Yellow fever mosquito</t>
  </si>
  <si>
    <t>Nail mosquito</t>
  </si>
  <si>
    <t>Siphonaptera</t>
  </si>
  <si>
    <t>Pulicidae</t>
  </si>
  <si>
    <t>Oriental rat flea</t>
  </si>
  <si>
    <t>Cat flea</t>
  </si>
  <si>
    <t>Kissing bug</t>
  </si>
  <si>
    <t xml:space="preserve">Wheat weevil </t>
  </si>
  <si>
    <t>Red foor beetle</t>
  </si>
  <si>
    <t>Guatemalan potato moth</t>
  </si>
  <si>
    <t>Gelechiidae</t>
  </si>
  <si>
    <t>Body lice</t>
  </si>
  <si>
    <t>Psocodea</t>
  </si>
  <si>
    <t>Pediculidae</t>
  </si>
  <si>
    <t>Neotropical, Afrotropical</t>
  </si>
  <si>
    <t>Neotropical, Afrotropical, Indomalaya</t>
  </si>
  <si>
    <t>i</t>
  </si>
  <si>
    <t>Pediculus humanus</t>
  </si>
  <si>
    <t>cosmopolitan</t>
  </si>
  <si>
    <t>Triatoma spp</t>
  </si>
  <si>
    <t>Myzus persicae</t>
  </si>
  <si>
    <t xml:space="preserve">Frankliniella occidentalis </t>
  </si>
  <si>
    <t>Thysanoptera</t>
  </si>
  <si>
    <t>Thripidae</t>
  </si>
  <si>
    <t>Aphididae</t>
  </si>
  <si>
    <t>Cofee berry borer</t>
  </si>
  <si>
    <t>Green peach aphid</t>
  </si>
  <si>
    <t>Western flower thrips</t>
  </si>
  <si>
    <t>Shady and humid places</t>
  </si>
  <si>
    <t>Shores of bodies of water</t>
  </si>
  <si>
    <t>Rats</t>
  </si>
  <si>
    <t>Animals</t>
  </si>
  <si>
    <t>Human houses</t>
  </si>
  <si>
    <t>Grains</t>
  </si>
  <si>
    <t>Potato crops</t>
  </si>
  <si>
    <t>Human's head and eyelashes</t>
  </si>
  <si>
    <t>Coffee crops</t>
  </si>
  <si>
    <t>Rocks and caves</t>
  </si>
  <si>
    <t>Vegetable crops</t>
  </si>
  <si>
    <t>Crops</t>
  </si>
  <si>
    <t>Ninfa, Imago</t>
  </si>
  <si>
    <t>ManSt</t>
  </si>
  <si>
    <t>ManRu</t>
  </si>
  <si>
    <t>ManRuSc</t>
  </si>
  <si>
    <t>ManAg</t>
  </si>
  <si>
    <t>ManAgSc</t>
  </si>
  <si>
    <t>ManSoSt</t>
  </si>
  <si>
    <t>ManSoStSc</t>
  </si>
  <si>
    <t>ManHab</t>
  </si>
  <si>
    <t>ManHabSc</t>
  </si>
  <si>
    <t>ManTer</t>
  </si>
  <si>
    <t>ManTerSc</t>
  </si>
  <si>
    <t>ManTra</t>
  </si>
  <si>
    <t>ManTraSc</t>
  </si>
  <si>
    <t>ManFac</t>
  </si>
  <si>
    <t>ManFacSc</t>
  </si>
  <si>
    <t>NutFeed</t>
  </si>
  <si>
    <t>NutFeedSc</t>
  </si>
  <si>
    <t>NutCost</t>
  </si>
  <si>
    <t>NutCostSc</t>
  </si>
  <si>
    <t>RepSexMat</t>
  </si>
  <si>
    <t>RepSexMatSc</t>
  </si>
  <si>
    <t>RepGestInc</t>
  </si>
  <si>
    <t>RepGestIncSc</t>
  </si>
  <si>
    <t>RepSexInt</t>
  </si>
  <si>
    <t>RepSexIntSc</t>
  </si>
  <si>
    <t>Pro</t>
  </si>
  <si>
    <t>ProProf</t>
  </si>
  <si>
    <t>ProProfSc</t>
  </si>
  <si>
    <t>ProLong</t>
  </si>
  <si>
    <t>Pro LongSc</t>
  </si>
  <si>
    <t>ProReL</t>
  </si>
  <si>
    <t>ProReLSc</t>
  </si>
  <si>
    <t>ProOpBre</t>
  </si>
  <si>
    <t>ProOpBreSc</t>
  </si>
  <si>
    <t>ProAddVal</t>
  </si>
  <si>
    <t>ProAddValSc</t>
  </si>
  <si>
    <t>MarCultAcc</t>
  </si>
  <si>
    <t>MarCultAccSc</t>
  </si>
  <si>
    <t>MarPri</t>
  </si>
  <si>
    <t>MarPriSc</t>
  </si>
  <si>
    <t>MarCompDom</t>
  </si>
  <si>
    <t>MarCompDomSc</t>
  </si>
  <si>
    <t>MarMarCha</t>
  </si>
  <si>
    <t>MarMarChaSc</t>
  </si>
  <si>
    <t>RegRest</t>
  </si>
  <si>
    <t>CultCultIdDi</t>
  </si>
  <si>
    <t>CultInspArt</t>
  </si>
  <si>
    <t>CultEdu</t>
  </si>
  <si>
    <t>CultRecEcot</t>
  </si>
  <si>
    <t>CultSpiReg</t>
  </si>
  <si>
    <t>RegBioind</t>
  </si>
  <si>
    <t>RegBiocont</t>
  </si>
  <si>
    <t>RegPol</t>
  </si>
  <si>
    <t>RegSeed</t>
  </si>
  <si>
    <t>SupNutCy</t>
  </si>
  <si>
    <t>ProFF</t>
  </si>
  <si>
    <t>ProWildF</t>
  </si>
  <si>
    <t>ProBiomol</t>
  </si>
  <si>
    <t>ProBiopro</t>
  </si>
  <si>
    <t>ProBiom</t>
  </si>
  <si>
    <t>ProBiomimi</t>
  </si>
  <si>
    <t>ManStSc</t>
  </si>
  <si>
    <t>RepNumbOff</t>
  </si>
  <si>
    <t>RepNumbOffSc</t>
  </si>
  <si>
    <t>RepCy</t>
  </si>
  <si>
    <t>RepCySc</t>
  </si>
  <si>
    <t>ProPopStu</t>
  </si>
  <si>
    <t>ProPopStuSc</t>
  </si>
  <si>
    <t>SupSoIm</t>
  </si>
  <si>
    <t>Provision, Biomimicry</t>
  </si>
  <si>
    <t>Provision, Biomodels</t>
  </si>
  <si>
    <t>Provision, Bioproducts</t>
  </si>
  <si>
    <t>Provision, Biomolecules</t>
  </si>
  <si>
    <t>Provision, Wildlife feed</t>
  </si>
  <si>
    <t>Provision, Food and feed</t>
  </si>
  <si>
    <t>Provision</t>
  </si>
  <si>
    <t>Support, Soil improvement</t>
  </si>
  <si>
    <t>Support, Nutrient cycling</t>
  </si>
  <si>
    <t>Support</t>
  </si>
  <si>
    <t>Sup</t>
  </si>
  <si>
    <t>Regulation, Seed dispersal</t>
  </si>
  <si>
    <t>Regulation, Pollination</t>
  </si>
  <si>
    <t>Regulation, Biocontrol</t>
  </si>
  <si>
    <t>Regulation, Bioindicator</t>
  </si>
  <si>
    <t>Regulation</t>
  </si>
  <si>
    <t>Reg</t>
  </si>
  <si>
    <t>Cultural, Spiritual and religious</t>
  </si>
  <si>
    <t>Cultural, Recreation and ecoturism</t>
  </si>
  <si>
    <t>Cultural, Education</t>
  </si>
  <si>
    <t>Cultural, Inspiration and art</t>
  </si>
  <si>
    <t>Cultural, Cultural diversity and identity</t>
  </si>
  <si>
    <t>Cultural</t>
  </si>
  <si>
    <t>Cult</t>
  </si>
  <si>
    <t>Ecosystemic potential</t>
  </si>
  <si>
    <t>EcoPot</t>
  </si>
  <si>
    <t>IUCN-CITES and/or National restrictions</t>
  </si>
  <si>
    <t>Market, Market chains, Sc</t>
  </si>
  <si>
    <t>Market, Market chains</t>
  </si>
  <si>
    <t>Market, Competition with domestic species, Sc</t>
  </si>
  <si>
    <t>Market, Competition with domestic species</t>
  </si>
  <si>
    <t>Market, Market price, Sc</t>
  </si>
  <si>
    <t>Market, Market price</t>
  </si>
  <si>
    <t>Production, Added value, Sc</t>
  </si>
  <si>
    <t>Production, Added value</t>
  </si>
  <si>
    <t>Production, Optimal breeding type, Sc</t>
  </si>
  <si>
    <t>Production, Optimal breeding type</t>
  </si>
  <si>
    <t>Production, Research level, Sc</t>
  </si>
  <si>
    <t>Production, Research level</t>
  </si>
  <si>
    <t>Production, Longevity, Sc</t>
  </si>
  <si>
    <t>Production, Longevity</t>
  </si>
  <si>
    <t>Production, Profit, Sc</t>
  </si>
  <si>
    <t>Production, Profit</t>
  </si>
  <si>
    <t>Production, Population study, Sc</t>
  </si>
  <si>
    <t>Production, Population study</t>
  </si>
  <si>
    <t>Reproduction, Sexual ineraction, Score</t>
  </si>
  <si>
    <t>Reproduction, Sexual interaction</t>
  </si>
  <si>
    <t>Reproduction, Gestation/incubation time, Score</t>
  </si>
  <si>
    <t>Reproduction, Gestation/incubation time</t>
  </si>
  <si>
    <t>Reproduction, Reproduction cycles, Score</t>
  </si>
  <si>
    <t>Reproduction, Reproduction cycles</t>
  </si>
  <si>
    <t>Reproduction, Number of offspring, Score</t>
  </si>
  <si>
    <t>Reproduction, Number of offspring</t>
  </si>
  <si>
    <t>Reproduction, Sexual maturity, Score</t>
  </si>
  <si>
    <t>Reproduction, Sexual maturity</t>
  </si>
  <si>
    <t>Nutrition, Cost of feed, Score</t>
  </si>
  <si>
    <t>Nutrition, Cost of feed</t>
  </si>
  <si>
    <t>Nutrition, Feeding Type, Score</t>
  </si>
  <si>
    <t>Nutrition, Feeding Type</t>
  </si>
  <si>
    <t>Management, Social ctructure, Score</t>
  </si>
  <si>
    <t>Management, Social structure</t>
  </si>
  <si>
    <t>Management, Territoriality, Score</t>
  </si>
  <si>
    <t>Management, Territoriality</t>
  </si>
  <si>
    <t>Management, Habits, Score</t>
  </si>
  <si>
    <t>Management, Habits</t>
  </si>
  <si>
    <t>Management, Agility, Score</t>
  </si>
  <si>
    <t>Management, Agility</t>
  </si>
  <si>
    <t>Management, Rusticity, Score</t>
  </si>
  <si>
    <t>Management, Rusticity</t>
  </si>
  <si>
    <t>Management, Stress, Score</t>
  </si>
  <si>
    <t>Management, Stress</t>
  </si>
  <si>
    <t>Management</t>
  </si>
  <si>
    <t>Man</t>
  </si>
  <si>
    <t>Productive Potential</t>
  </si>
  <si>
    <t>ProdPot</t>
  </si>
  <si>
    <t>Habitat use patterns</t>
  </si>
  <si>
    <t>Holdridge, Altitudinal distribution</t>
  </si>
  <si>
    <t>Holdridge, Latitudinal regions</t>
  </si>
  <si>
    <t>Holdridge, Altitudinal belts</t>
  </si>
  <si>
    <t>Holdridge, Temperature</t>
  </si>
  <si>
    <t>Holdridge, Annual precipitation</t>
  </si>
  <si>
    <t>Holdridge, Biome</t>
  </si>
  <si>
    <t>Holdridge</t>
  </si>
  <si>
    <t>Hold</t>
  </si>
  <si>
    <t>Biogeographic zone</t>
  </si>
  <si>
    <t>Biogeographic realm</t>
  </si>
  <si>
    <t>Scientific name</t>
  </si>
  <si>
    <t>Common name</t>
  </si>
  <si>
    <t>Family</t>
  </si>
  <si>
    <t>Order</t>
  </si>
  <si>
    <t>General aspects</t>
  </si>
  <si>
    <t>GenAsp</t>
  </si>
  <si>
    <t>Meaning</t>
  </si>
  <si>
    <t xml:space="preserve">Initials </t>
  </si>
  <si>
    <t>Diss,Vector</t>
  </si>
  <si>
    <t xml:space="preserve">Diss,Pest </t>
  </si>
  <si>
    <t>Diss</t>
  </si>
  <si>
    <t>Disservices</t>
  </si>
  <si>
    <t>Diss, Vector</t>
  </si>
  <si>
    <t>Diss, Pest</t>
  </si>
  <si>
    <t>Disservices, Vector</t>
  </si>
  <si>
    <t>Disservices, Pest</t>
  </si>
  <si>
    <t>Middle</t>
  </si>
  <si>
    <t>High</t>
  </si>
  <si>
    <t>Low</t>
  </si>
  <si>
    <t>Gregaroius</t>
  </si>
  <si>
    <t>Cologne</t>
  </si>
  <si>
    <t>Solitaire</t>
  </si>
  <si>
    <t>Manejo diferencial</t>
  </si>
  <si>
    <t>cuidado con salud</t>
  </si>
  <si>
    <t>optimos</t>
  </si>
  <si>
    <t>MaUSubs</t>
  </si>
  <si>
    <t>MaUSelCons</t>
  </si>
  <si>
    <t>MaUCom</t>
  </si>
  <si>
    <t>SoUseFo</t>
  </si>
  <si>
    <t>SoUseFe</t>
  </si>
  <si>
    <t>SoUseBioconv</t>
  </si>
  <si>
    <t>SoUseBiocont</t>
  </si>
  <si>
    <t>SoUsePol</t>
  </si>
  <si>
    <t>SoUsePet</t>
  </si>
  <si>
    <t>SoUseCult</t>
  </si>
  <si>
    <t>SoUseOth</t>
  </si>
  <si>
    <t>ObtHar</t>
  </si>
  <si>
    <t>ObtSHar</t>
  </si>
  <si>
    <t>ObtPro</t>
  </si>
  <si>
    <t>ContUtNA</t>
  </si>
  <si>
    <t>ContUtCA</t>
  </si>
  <si>
    <t>ContUtSA</t>
  </si>
  <si>
    <t>ContUtAs</t>
  </si>
  <si>
    <t>ContUtEu</t>
  </si>
  <si>
    <t>ContUtOc</t>
  </si>
  <si>
    <t>ContUtAf</t>
  </si>
  <si>
    <t>MarSN</t>
  </si>
  <si>
    <t>MarLoc</t>
  </si>
  <si>
    <t>MarReg</t>
  </si>
  <si>
    <t>MarNat</t>
  </si>
  <si>
    <t>MarInt</t>
  </si>
  <si>
    <t>MarMP</t>
  </si>
  <si>
    <t>ScLS</t>
  </si>
  <si>
    <t>ScMS</t>
  </si>
  <si>
    <t>ScLaS</t>
  </si>
  <si>
    <t>SocAccCSA</t>
  </si>
  <si>
    <t>SocAccNA</t>
  </si>
  <si>
    <t>SocAccAf</t>
  </si>
  <si>
    <t>SocAccOc</t>
  </si>
  <si>
    <t>SocAccEu</t>
  </si>
  <si>
    <t>SocAccAs</t>
  </si>
  <si>
    <t>LegPunc</t>
  </si>
  <si>
    <t>LegLeg</t>
  </si>
  <si>
    <t>Feed</t>
  </si>
  <si>
    <t>Reglamento de Ejecución (UE) 2022/188 de la Comisión de 10 de febrero de 2022 por el que se autoriza la comercialización de las formas congelada, desecada y en polvo de Acheta domesticus como nuevo alimento con arreglo al Reglamento (UE) 2015/2283 del Parlamento Europeo y del Consejo y se modifica el Reglamento de Ejecución (UE) 2017/2470 de la Comisión (Texto pertinente a efectos del EEE)//// Reglamento de Ejecución (UE) 2023/5 de la Comisión de 3 de enero de 2023 por el que se autoriza la comercialización de polvo parcialmente desgrasado de Acheta domesticus (grillo doméstico) como nuevo alimento y se modifica el Reglamento de Ejecución (UE) 2017/2470 (Texto pertinente a efectos del EEE)</t>
  </si>
  <si>
    <t>Food</t>
  </si>
  <si>
    <t>N.A.</t>
  </si>
  <si>
    <t>NA</t>
  </si>
  <si>
    <t>Biomolecules</t>
  </si>
  <si>
    <t>Reglamento (CE) nº 1544/2006 del Consejo, de 5 de octubre de 2006, por el que se prevén medidas especiales para favorecer la cría de gusanos de seda (Versión codificada).</t>
  </si>
  <si>
    <t>Pet</t>
  </si>
  <si>
    <t xml:space="preserve">Reglamento (UE) 2017/893 de la Comisión de 24 de mayo de 2017 que modifica los anexos I y IV del Reglamento (CE) n.o 999/2001 del Parlamento Europeo y del Consejo y los anexos X, XIV y XV del Reglamento (UE) n.o 142/2011 de la Comisión por lo que se refiere a las disposiciones sobre proteína animal transformada </t>
  </si>
  <si>
    <t>Biocontrol</t>
  </si>
  <si>
    <t xml:space="preserve"> Reglamento (UE) 2017/893 de la Comisión de 24 de mayo de 2017 que modifica los anexos I y IV del Reglamento (CE) n.o 999/2001 del Parlamento Europeo y del Consejo y los anexos X, XIV y XV del Reglamento (UE) n.o 142/2011 de la Comisión por lo que se refiere a las disposiciones sobre proteína animal transformada </t>
  </si>
  <si>
    <t>Reglamento de Ejecución (UE) 2021/882 de la Comisión de 1 de junio de 2021 por el que se autoriza la comercialización de larvas de Tenebrio molitor desecadas como nuevo alimento con arreglo al Reglamento (UE) 2015/2283 del Parlamento Europeo y del Consejo y se modifica el Reglamento de Ejecución (UE) 2017/2470 de la Comisión (Texto pertinente a efectos del EEE)/////Reglamento de Ejecución (UE) 2022/169 de la Comisión de 8 de febrero de 2022 por el que se autoriza la comercialización de las formas congelada, desecada y en polvo del gusano de la harina (larva de Tenebrio molitor) como nuevo alimento con arreglo al Reglamento (UE) 2015/2283 del Parlamento Europeo y del Consejo y se modifica el Reglamento de Ejecución (UE) 2017/2470 de la Comisión (Texto pertinente a efectos del EEE)</t>
  </si>
  <si>
    <t>Pollination</t>
  </si>
  <si>
    <t>Reglamento de Ejecución (UE) 2023/58 de la Comisión de 5 de enero de 2023 por el que se autoriza la comercialización de las formas congelada, en pasta, desecada y en polvo de las larvas de Alphitobius diaperinus (escarabajo del estiércol) como nuevo alimento y se modifica el Reglamento de Ejecución (UE) 2017/2470 (Texto pertinente a efectos del EEE)</t>
  </si>
  <si>
    <t>resolución no 000206 de 2022 - Ministerio de agricultura</t>
  </si>
  <si>
    <t>Laboratory- reared</t>
  </si>
  <si>
    <t>Reglamento de Ejecución (UE) 2021/1975 de la Comisión de 12 de noviembre de 2021 por el que se autoriza la comercialización de las formas congelada, desecada y en polvo de Locusta migratoria como nuevo alimento con arreglo al Reglamento (UE) 2015/2283 del Parlamento Europeo y del Consejo y se modifica el Reglamento de Ejecución (UE) 2017/2470 de la Comisión (Texto pertinente a efectos del EEE)</t>
  </si>
  <si>
    <t>Use</t>
  </si>
  <si>
    <t>MaU</t>
  </si>
  <si>
    <t>Main use</t>
  </si>
  <si>
    <t>Main use, Subsistence</t>
  </si>
  <si>
    <t>Main use, Self-Consumption</t>
  </si>
  <si>
    <t>Main use, Commercial</t>
  </si>
  <si>
    <t>SoUse</t>
  </si>
  <si>
    <t>Sort of use</t>
  </si>
  <si>
    <t>Sort of use, Food</t>
  </si>
  <si>
    <t>Sort of use, Feed</t>
  </si>
  <si>
    <t>Sort of use, Bioconversion</t>
  </si>
  <si>
    <t>Sort of use, Biocontrol</t>
  </si>
  <si>
    <t>Sort of use, Pollination</t>
  </si>
  <si>
    <t>Sort of use, Pet</t>
  </si>
  <si>
    <t>Sort of use, Cultural</t>
  </si>
  <si>
    <t>Sort of use, Other</t>
  </si>
  <si>
    <t>Obt</t>
  </si>
  <si>
    <t>Primary way to obtain</t>
  </si>
  <si>
    <t>Primary way to obtain, Harvesting</t>
  </si>
  <si>
    <t>Primary way to obtain, Semiharvesting</t>
  </si>
  <si>
    <t>Primary way to obtain, Production</t>
  </si>
  <si>
    <t>ContUt</t>
  </si>
  <si>
    <t>Primary continents of utilization</t>
  </si>
  <si>
    <t>Primary continents of utilization, North America</t>
  </si>
  <si>
    <t>Primary continents of utilization, Central America</t>
  </si>
  <si>
    <t>Primary continents of utilization, South America</t>
  </si>
  <si>
    <t>Primary continents of utilization, Asia</t>
  </si>
  <si>
    <t>Primary continents of utilization, Europe</t>
  </si>
  <si>
    <t>Primary continents of utilization, Oceania</t>
  </si>
  <si>
    <t>Primary continents of utilization, Africa</t>
  </si>
  <si>
    <t>Mar</t>
  </si>
  <si>
    <t>Market</t>
  </si>
  <si>
    <t>Market, Local</t>
  </si>
  <si>
    <t>Market, Regional</t>
  </si>
  <si>
    <t>Market, National</t>
  </si>
  <si>
    <t>Market, International</t>
  </si>
  <si>
    <t>Market, Main product of use</t>
  </si>
  <si>
    <t>Production scale</t>
  </si>
  <si>
    <t>Production scale, Low scale</t>
  </si>
  <si>
    <t>Production scale, Middle scale</t>
  </si>
  <si>
    <t>Production scale, Large scale</t>
  </si>
  <si>
    <t>SocAcc</t>
  </si>
  <si>
    <t>Social acceptability</t>
  </si>
  <si>
    <t>Social acceptability, Central and South America</t>
  </si>
  <si>
    <t>Social acceptability, Central and North America</t>
  </si>
  <si>
    <t>Social acceptability, Africa</t>
  </si>
  <si>
    <t>Social acceptability, Oceania</t>
  </si>
  <si>
    <t>Social acceptability, Europe</t>
  </si>
  <si>
    <t>Social acceptability, Asia</t>
  </si>
  <si>
    <t>Leg</t>
  </si>
  <si>
    <t>Legislation</t>
  </si>
  <si>
    <t>Legislation, Punctuation</t>
  </si>
  <si>
    <t>Legislation, Legislation</t>
  </si>
  <si>
    <t>Biomodel</t>
  </si>
  <si>
    <t>Difficult</t>
  </si>
  <si>
    <t>Simple</t>
  </si>
  <si>
    <t>Management, Transportation</t>
  </si>
  <si>
    <t>Management, Transportation, Score</t>
  </si>
  <si>
    <t>Management, Facilities</t>
  </si>
  <si>
    <t>Management, Facilities, Score</t>
  </si>
  <si>
    <t>Complex</t>
  </si>
  <si>
    <t>No</t>
  </si>
  <si>
    <t>Ptecticus testaceus</t>
  </si>
  <si>
    <t>Omnivore</t>
  </si>
  <si>
    <t>Herbivorous</t>
  </si>
  <si>
    <t>Xilophage</t>
  </si>
  <si>
    <t>Wax combs</t>
  </si>
  <si>
    <t>Carnivorous</t>
  </si>
  <si>
    <t>Nectarivorous (Imago), Herbivorous (Larva)</t>
  </si>
  <si>
    <t>Nectarivorous</t>
  </si>
  <si>
    <t>Folivorous</t>
  </si>
  <si>
    <t>Parasitoid</t>
  </si>
  <si>
    <t>Carnivorous predator</t>
  </si>
  <si>
    <t>Nectarivorous (Imago), Saprophagous (Larva)</t>
  </si>
  <si>
    <t>Granivorous/ Insectivorous</t>
  </si>
  <si>
    <t>Predator (Larva) Nectarivorous (Imago)</t>
  </si>
  <si>
    <t>Insectivorous</t>
  </si>
  <si>
    <t>Hematophagous</t>
  </si>
  <si>
    <t>No feed</t>
  </si>
  <si>
    <t>Omnivore/ detrimental</t>
  </si>
  <si>
    <t>Phytofagous</t>
  </si>
  <si>
    <t>Saprophagous and animals mucous menbrane secretions</t>
  </si>
  <si>
    <t>Carnivorous (larva)</t>
  </si>
  <si>
    <t>Aphid honeydew</t>
  </si>
  <si>
    <t>Decomposing organig matter (Larva), Fruits (Adult)</t>
  </si>
  <si>
    <t>Predators (larva), Sugary substances (Adult)</t>
  </si>
  <si>
    <t>Mucous tissues (Parasitism)</t>
  </si>
  <si>
    <t>Manure and carrion</t>
  </si>
  <si>
    <t>Roots</t>
  </si>
  <si>
    <t>Storage</t>
  </si>
  <si>
    <t>Early</t>
  </si>
  <si>
    <t>Late</t>
  </si>
  <si>
    <t>Short</t>
  </si>
  <si>
    <t>Long</t>
  </si>
  <si>
    <t>Polygamy</t>
  </si>
  <si>
    <t>Monogamy</t>
  </si>
  <si>
    <t>Market, Cultural acceptance</t>
  </si>
  <si>
    <t>Market, Cultural acceptance, Sc</t>
  </si>
  <si>
    <t>Closed Cycle</t>
  </si>
  <si>
    <t>Mixed cycle</t>
  </si>
  <si>
    <t>Open cycle</t>
  </si>
  <si>
    <t>Yes</t>
  </si>
  <si>
    <t>Undetermined</t>
  </si>
  <si>
    <t>LSI</t>
  </si>
  <si>
    <t>Life stage interest</t>
  </si>
  <si>
    <t>RegRestSc</t>
  </si>
  <si>
    <t>IUCN-CITES and/or National restrictions, Score</t>
  </si>
  <si>
    <t>Egg, Larva, Imago</t>
  </si>
  <si>
    <t>MarYN</t>
  </si>
  <si>
    <t>Market, Y/N</t>
  </si>
  <si>
    <t>Ideal</t>
  </si>
  <si>
    <t>Atta cephalotes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</si>
</sst>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0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rgb="FF222222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2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4" fontId="15" fillId="0" borderId="0" applyFont="0" applyFill="0" applyBorder="0" applyAlignment="0" applyProtection="0"/>
  </cellStyleXfs>
  <cellXfs count="163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12" borderId="0" xfId="0" applyFont="1" applyFill="1"/>
    <xf numFmtId="0" fontId="9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8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9" fillId="0" borderId="0" xfId="0" applyFont="1"/>
    <xf numFmtId="1" fontId="3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/>
    <xf numFmtId="0" fontId="0" fillId="0" borderId="12" xfId="0" applyBorder="1"/>
    <xf numFmtId="0" fontId="0" fillId="0" borderId="1" xfId="0" applyBorder="1" applyAlignment="1">
      <alignment horizontal="center"/>
    </xf>
    <xf numFmtId="1" fontId="0" fillId="0" borderId="2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6" fillId="13" borderId="24" xfId="0" applyFont="1" applyFill="1" applyBorder="1" applyAlignment="1">
      <alignment horizontal="left"/>
    </xf>
    <xf numFmtId="0" fontId="0" fillId="11" borderId="6" xfId="0" applyFill="1" applyBorder="1" applyAlignment="1">
      <alignment horizontal="center"/>
    </xf>
    <xf numFmtId="0" fontId="16" fillId="13" borderId="2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5" fillId="3" borderId="2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4" fillId="3" borderId="11" xfId="0" applyNumberFormat="1" applyFont="1" applyFill="1" applyBorder="1" applyAlignment="1">
      <alignment horizontal="center" vertical="center" wrapText="1"/>
    </xf>
    <xf numFmtId="1" fontId="4" fillId="3" borderId="6" xfId="0" applyNumberFormat="1" applyFont="1" applyFill="1" applyBorder="1" applyAlignment="1">
      <alignment horizontal="center" vertical="center" wrapText="1"/>
    </xf>
    <xf numFmtId="1" fontId="4" fillId="3" borderId="6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" fontId="13" fillId="3" borderId="6" xfId="0" applyNumberFormat="1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1" fontId="3" fillId="3" borderId="2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 wrapText="1"/>
    </xf>
    <xf numFmtId="1" fontId="0" fillId="3" borderId="6" xfId="0" applyNumberFormat="1" applyFill="1" applyBorder="1" applyAlignment="1">
      <alignment horizontal="center" vertical="center" wrapText="1"/>
    </xf>
    <xf numFmtId="1" fontId="7" fillId="3" borderId="6" xfId="0" applyNumberFormat="1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44" fontId="0" fillId="2" borderId="3" xfId="2" applyFont="1" applyFill="1" applyBorder="1" applyAlignment="1">
      <alignment horizontal="center" vertical="center"/>
    </xf>
    <xf numFmtId="1" fontId="3" fillId="3" borderId="11" xfId="0" applyNumberFormat="1" applyFont="1" applyFill="1" applyBorder="1" applyAlignment="1">
      <alignment horizontal="center" vertical="center" wrapText="1"/>
    </xf>
    <xf numFmtId="1" fontId="6" fillId="3" borderId="6" xfId="0" applyNumberFormat="1" applyFont="1" applyFill="1" applyBorder="1" applyAlignment="1">
      <alignment horizontal="center" vertical="center" wrapText="1"/>
    </xf>
    <xf numFmtId="1" fontId="0" fillId="3" borderId="6" xfId="0" applyNumberForma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3A9EED80-A82E-4557-A25A-1612EB098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7C97-E0C7-41E5-BDAD-8E6041173AF9}">
  <dimension ref="A1:N153"/>
  <sheetViews>
    <sheetView topLeftCell="A52" zoomScale="102" workbookViewId="0">
      <selection activeCell="D59" sqref="D59"/>
    </sheetView>
  </sheetViews>
  <sheetFormatPr baseColWidth="10" defaultRowHeight="15" x14ac:dyDescent="0.25"/>
  <cols>
    <col min="1" max="1" width="14.85546875" bestFit="1" customWidth="1"/>
    <col min="2" max="2" width="18.5703125" bestFit="1" customWidth="1"/>
    <col min="3" max="3" width="29" customWidth="1"/>
    <col min="4" max="4" width="27.85546875" bestFit="1" customWidth="1"/>
    <col min="5" max="5" width="24.42578125" customWidth="1"/>
    <col min="6" max="6" width="23.140625" customWidth="1"/>
    <col min="10" max="10" width="12" bestFit="1" customWidth="1"/>
    <col min="13" max="13" width="22.7109375" customWidth="1"/>
    <col min="14" max="14" width="19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34" t="s">
        <v>3</v>
      </c>
      <c r="E1" s="130" t="s">
        <v>4</v>
      </c>
      <c r="F1" s="134" t="s">
        <v>5</v>
      </c>
      <c r="G1" s="12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34" t="s">
        <v>11</v>
      </c>
      <c r="M1" s="153" t="s">
        <v>12</v>
      </c>
      <c r="N1" s="162" t="s">
        <v>785</v>
      </c>
    </row>
    <row r="2" spans="1:14" ht="30" x14ac:dyDescent="0.25">
      <c r="A2" s="2" t="s">
        <v>13</v>
      </c>
      <c r="B2" s="3" t="s">
        <v>14</v>
      </c>
      <c r="C2" s="3" t="s">
        <v>15</v>
      </c>
      <c r="D2" s="135" t="s">
        <v>16</v>
      </c>
      <c r="E2" s="131" t="s">
        <v>17</v>
      </c>
      <c r="F2" s="149" t="s">
        <v>18</v>
      </c>
      <c r="G2" s="147" t="s">
        <v>19</v>
      </c>
      <c r="H2" s="3" t="s">
        <v>20</v>
      </c>
      <c r="I2" s="4" t="s">
        <v>21</v>
      </c>
      <c r="J2" s="3" t="s">
        <v>22</v>
      </c>
      <c r="K2" s="3" t="s">
        <v>23</v>
      </c>
      <c r="L2" s="159" t="s">
        <v>24</v>
      </c>
      <c r="M2" s="124" t="s">
        <v>25</v>
      </c>
      <c r="N2" s="54" t="s">
        <v>26</v>
      </c>
    </row>
    <row r="3" spans="1:14" ht="30" x14ac:dyDescent="0.25">
      <c r="A3" s="6" t="s">
        <v>27</v>
      </c>
      <c r="B3" s="7" t="s">
        <v>28</v>
      </c>
      <c r="C3" s="8" t="s">
        <v>29</v>
      </c>
      <c r="D3" s="136" t="s">
        <v>30</v>
      </c>
      <c r="E3" s="12" t="s">
        <v>31</v>
      </c>
      <c r="F3" s="54" t="s">
        <v>32</v>
      </c>
      <c r="G3" s="147" t="s">
        <v>19</v>
      </c>
      <c r="H3" s="3" t="s">
        <v>20</v>
      </c>
      <c r="I3" s="4" t="s">
        <v>21</v>
      </c>
      <c r="J3" s="3" t="s">
        <v>22</v>
      </c>
      <c r="K3" s="3" t="s">
        <v>23</v>
      </c>
      <c r="L3" s="159" t="s">
        <v>24</v>
      </c>
      <c r="M3" s="126" t="s">
        <v>33</v>
      </c>
      <c r="N3" s="150" t="s">
        <v>34</v>
      </c>
    </row>
    <row r="4" spans="1:14" ht="30" x14ac:dyDescent="0.25">
      <c r="A4" s="6" t="s">
        <v>35</v>
      </c>
      <c r="B4" s="7" t="s">
        <v>36</v>
      </c>
      <c r="C4" s="8" t="s">
        <v>37</v>
      </c>
      <c r="D4" s="136" t="s">
        <v>38</v>
      </c>
      <c r="E4" s="12" t="s">
        <v>31</v>
      </c>
      <c r="F4" s="54" t="s">
        <v>39</v>
      </c>
      <c r="G4" s="147" t="s">
        <v>19</v>
      </c>
      <c r="H4" s="3" t="s">
        <v>20</v>
      </c>
      <c r="I4" s="4" t="s">
        <v>21</v>
      </c>
      <c r="J4" s="3" t="s">
        <v>22</v>
      </c>
      <c r="K4" s="3" t="s">
        <v>23</v>
      </c>
      <c r="L4" s="159" t="s">
        <v>24</v>
      </c>
      <c r="M4" s="126" t="s">
        <v>25</v>
      </c>
      <c r="N4" s="54" t="s">
        <v>26</v>
      </c>
    </row>
    <row r="5" spans="1:14" ht="30" x14ac:dyDescent="0.25">
      <c r="A5" s="6" t="s">
        <v>35</v>
      </c>
      <c r="B5" s="7" t="s">
        <v>36</v>
      </c>
      <c r="C5" s="8" t="s">
        <v>41</v>
      </c>
      <c r="D5" s="136" t="s">
        <v>42</v>
      </c>
      <c r="E5" s="12" t="s">
        <v>31</v>
      </c>
      <c r="F5" s="54" t="s">
        <v>39</v>
      </c>
      <c r="G5" s="147" t="s">
        <v>19</v>
      </c>
      <c r="H5" s="3" t="s">
        <v>20</v>
      </c>
      <c r="I5" s="4" t="s">
        <v>21</v>
      </c>
      <c r="J5" s="3" t="s">
        <v>22</v>
      </c>
      <c r="K5" s="3" t="s">
        <v>23</v>
      </c>
      <c r="L5" s="159" t="s">
        <v>24</v>
      </c>
      <c r="M5" s="126" t="s">
        <v>25</v>
      </c>
      <c r="N5" s="54" t="s">
        <v>26</v>
      </c>
    </row>
    <row r="6" spans="1:14" x14ac:dyDescent="0.25">
      <c r="A6" s="5" t="s">
        <v>43</v>
      </c>
      <c r="B6" s="8" t="s">
        <v>44</v>
      </c>
      <c r="C6" s="8" t="s">
        <v>45</v>
      </c>
      <c r="D6" s="136" t="s">
        <v>46</v>
      </c>
      <c r="E6" s="12" t="s">
        <v>47</v>
      </c>
      <c r="F6" s="150" t="s">
        <v>18</v>
      </c>
      <c r="G6" s="125" t="s">
        <v>48</v>
      </c>
      <c r="H6" s="8" t="s">
        <v>49</v>
      </c>
      <c r="I6" s="4" t="s">
        <v>21</v>
      </c>
      <c r="J6" s="3" t="s">
        <v>22</v>
      </c>
      <c r="K6" s="3" t="s">
        <v>23</v>
      </c>
      <c r="L6" s="160" t="s">
        <v>50</v>
      </c>
      <c r="M6" s="126" t="s">
        <v>51</v>
      </c>
      <c r="N6" s="150" t="s">
        <v>52</v>
      </c>
    </row>
    <row r="7" spans="1:14" ht="30" x14ac:dyDescent="0.25">
      <c r="A7" s="5" t="s">
        <v>43</v>
      </c>
      <c r="B7" s="8" t="s">
        <v>53</v>
      </c>
      <c r="C7" s="8" t="s">
        <v>54</v>
      </c>
      <c r="D7" s="136" t="s">
        <v>55</v>
      </c>
      <c r="E7" s="12" t="s">
        <v>31</v>
      </c>
      <c r="F7" s="54" t="s">
        <v>39</v>
      </c>
      <c r="G7" s="147" t="s">
        <v>19</v>
      </c>
      <c r="H7" s="3" t="s">
        <v>20</v>
      </c>
      <c r="I7" s="4" t="s">
        <v>21</v>
      </c>
      <c r="J7" s="3" t="s">
        <v>22</v>
      </c>
      <c r="K7" s="3" t="s">
        <v>23</v>
      </c>
      <c r="L7" s="159" t="s">
        <v>24</v>
      </c>
      <c r="M7" s="126" t="s">
        <v>51</v>
      </c>
      <c r="N7" s="54" t="s">
        <v>57</v>
      </c>
    </row>
    <row r="8" spans="1:14" ht="30" x14ac:dyDescent="0.25">
      <c r="A8" s="6" t="s">
        <v>58</v>
      </c>
      <c r="B8" s="7" t="s">
        <v>59</v>
      </c>
      <c r="C8" s="8" t="s">
        <v>60</v>
      </c>
      <c r="D8" s="136" t="s">
        <v>61</v>
      </c>
      <c r="E8" s="12" t="s">
        <v>31</v>
      </c>
      <c r="F8" s="54" t="s">
        <v>39</v>
      </c>
      <c r="G8" s="147" t="s">
        <v>19</v>
      </c>
      <c r="H8" s="3" t="s">
        <v>20</v>
      </c>
      <c r="I8" s="4" t="s">
        <v>21</v>
      </c>
      <c r="J8" s="3" t="s">
        <v>22</v>
      </c>
      <c r="K8" s="3" t="s">
        <v>23</v>
      </c>
      <c r="L8" s="159" t="s">
        <v>24</v>
      </c>
      <c r="M8" s="126" t="s">
        <v>25</v>
      </c>
      <c r="N8" s="54" t="s">
        <v>57</v>
      </c>
    </row>
    <row r="9" spans="1:14" ht="30" x14ac:dyDescent="0.25">
      <c r="A9" s="5" t="s">
        <v>43</v>
      </c>
      <c r="B9" s="8" t="s">
        <v>62</v>
      </c>
      <c r="C9" s="8" t="s">
        <v>63</v>
      </c>
      <c r="D9" s="136" t="s">
        <v>64</v>
      </c>
      <c r="E9" s="12" t="s">
        <v>65</v>
      </c>
      <c r="F9" s="54" t="s">
        <v>66</v>
      </c>
      <c r="G9" s="147" t="s">
        <v>19</v>
      </c>
      <c r="H9" s="3" t="s">
        <v>20</v>
      </c>
      <c r="I9" s="4" t="s">
        <v>21</v>
      </c>
      <c r="J9" s="3" t="s">
        <v>22</v>
      </c>
      <c r="K9" s="3" t="s">
        <v>23</v>
      </c>
      <c r="L9" s="159" t="s">
        <v>24</v>
      </c>
      <c r="M9" s="126" t="s">
        <v>25</v>
      </c>
      <c r="N9" s="150" t="s">
        <v>52</v>
      </c>
    </row>
    <row r="10" spans="1:14" ht="30" x14ac:dyDescent="0.25">
      <c r="A10" s="5" t="s">
        <v>13</v>
      </c>
      <c r="B10" s="8" t="s">
        <v>14</v>
      </c>
      <c r="C10" s="5" t="s">
        <v>67</v>
      </c>
      <c r="D10" s="136" t="s">
        <v>68</v>
      </c>
      <c r="E10" s="12" t="s">
        <v>31</v>
      </c>
      <c r="F10" s="54" t="s">
        <v>39</v>
      </c>
      <c r="G10" s="147" t="s">
        <v>19</v>
      </c>
      <c r="H10" s="3" t="s">
        <v>20</v>
      </c>
      <c r="I10" s="4" t="s">
        <v>21</v>
      </c>
      <c r="J10" s="3" t="s">
        <v>22</v>
      </c>
      <c r="K10" s="3" t="s">
        <v>23</v>
      </c>
      <c r="L10" s="159" t="s">
        <v>24</v>
      </c>
      <c r="M10" s="126" t="s">
        <v>25</v>
      </c>
      <c r="N10" s="54" t="s">
        <v>69</v>
      </c>
    </row>
    <row r="11" spans="1:14" ht="30" x14ac:dyDescent="0.25">
      <c r="A11" s="6" t="s">
        <v>70</v>
      </c>
      <c r="B11" s="7" t="s">
        <v>71</v>
      </c>
      <c r="C11" s="8" t="s">
        <v>72</v>
      </c>
      <c r="D11" s="136" t="s">
        <v>73</v>
      </c>
      <c r="E11" s="12" t="s">
        <v>74</v>
      </c>
      <c r="F11" s="54" t="s">
        <v>75</v>
      </c>
      <c r="G11" s="147" t="s">
        <v>19</v>
      </c>
      <c r="H11" s="3" t="s">
        <v>20</v>
      </c>
      <c r="I11" s="4" t="s">
        <v>21</v>
      </c>
      <c r="J11" s="3" t="s">
        <v>22</v>
      </c>
      <c r="K11" s="3" t="s">
        <v>23</v>
      </c>
      <c r="L11" s="159" t="s">
        <v>24</v>
      </c>
      <c r="M11" s="126" t="s">
        <v>25</v>
      </c>
      <c r="N11" s="54" t="s">
        <v>57</v>
      </c>
    </row>
    <row r="12" spans="1:14" ht="30" x14ac:dyDescent="0.25">
      <c r="A12" s="8" t="s">
        <v>76</v>
      </c>
      <c r="B12" s="8" t="s">
        <v>77</v>
      </c>
      <c r="C12" s="8" t="s">
        <v>78</v>
      </c>
      <c r="D12" s="137" t="s">
        <v>79</v>
      </c>
      <c r="E12" s="11" t="s">
        <v>80</v>
      </c>
      <c r="F12" s="54" t="s">
        <v>81</v>
      </c>
      <c r="G12" s="147" t="s">
        <v>19</v>
      </c>
      <c r="H12" s="3" t="s">
        <v>20</v>
      </c>
      <c r="I12" s="4" t="s">
        <v>21</v>
      </c>
      <c r="J12" s="3" t="s">
        <v>22</v>
      </c>
      <c r="K12" s="3" t="s">
        <v>23</v>
      </c>
      <c r="L12" s="159" t="s">
        <v>24</v>
      </c>
      <c r="M12" s="126" t="s">
        <v>51</v>
      </c>
      <c r="N12" s="150" t="s">
        <v>34</v>
      </c>
    </row>
    <row r="13" spans="1:14" ht="30" x14ac:dyDescent="0.25">
      <c r="A13" s="5" t="s">
        <v>43</v>
      </c>
      <c r="B13" s="8" t="s">
        <v>53</v>
      </c>
      <c r="C13" s="8" t="s">
        <v>82</v>
      </c>
      <c r="D13" s="136" t="s">
        <v>83</v>
      </c>
      <c r="E13" s="12" t="s">
        <v>31</v>
      </c>
      <c r="F13" s="54" t="s">
        <v>32</v>
      </c>
      <c r="G13" s="125" t="s">
        <v>19</v>
      </c>
      <c r="H13" s="8" t="s">
        <v>49</v>
      </c>
      <c r="I13" s="9" t="s">
        <v>84</v>
      </c>
      <c r="J13" s="8" t="s">
        <v>85</v>
      </c>
      <c r="K13" s="8" t="s">
        <v>86</v>
      </c>
      <c r="L13" s="54" t="s">
        <v>87</v>
      </c>
      <c r="M13" s="126" t="s">
        <v>88</v>
      </c>
      <c r="N13" s="150" t="s">
        <v>34</v>
      </c>
    </row>
    <row r="14" spans="1:14" ht="30" x14ac:dyDescent="0.25">
      <c r="A14" s="6" t="s">
        <v>70</v>
      </c>
      <c r="B14" s="7" t="s">
        <v>89</v>
      </c>
      <c r="C14" s="8" t="s">
        <v>90</v>
      </c>
      <c r="D14" s="136" t="s">
        <v>91</v>
      </c>
      <c r="E14" s="12" t="s">
        <v>74</v>
      </c>
      <c r="F14" s="54" t="s">
        <v>75</v>
      </c>
      <c r="G14" s="147" t="s">
        <v>19</v>
      </c>
      <c r="H14" s="3" t="s">
        <v>20</v>
      </c>
      <c r="I14" s="4" t="s">
        <v>21</v>
      </c>
      <c r="J14" s="3" t="s">
        <v>22</v>
      </c>
      <c r="K14" s="3" t="s">
        <v>23</v>
      </c>
      <c r="L14" s="159" t="s">
        <v>24</v>
      </c>
      <c r="M14" s="126" t="s">
        <v>25</v>
      </c>
      <c r="N14" s="150" t="s">
        <v>92</v>
      </c>
    </row>
    <row r="15" spans="1:14" x14ac:dyDescent="0.25">
      <c r="A15" s="6" t="s">
        <v>58</v>
      </c>
      <c r="B15" s="7" t="s">
        <v>93</v>
      </c>
      <c r="C15" s="8" t="s">
        <v>94</v>
      </c>
      <c r="D15" s="136" t="s">
        <v>95</v>
      </c>
      <c r="E15" s="12" t="s">
        <v>31</v>
      </c>
      <c r="F15" s="54" t="s">
        <v>39</v>
      </c>
      <c r="G15" s="147" t="s">
        <v>48</v>
      </c>
      <c r="H15" s="8" t="s">
        <v>49</v>
      </c>
      <c r="I15" s="4" t="s">
        <v>21</v>
      </c>
      <c r="J15" s="3" t="s">
        <v>22</v>
      </c>
      <c r="K15" s="3" t="s">
        <v>23</v>
      </c>
      <c r="L15" s="160" t="s">
        <v>50</v>
      </c>
      <c r="M15" s="126" t="s">
        <v>33</v>
      </c>
      <c r="N15" s="150" t="s">
        <v>52</v>
      </c>
    </row>
    <row r="16" spans="1:14" ht="30" x14ac:dyDescent="0.25">
      <c r="A16" s="6" t="s">
        <v>27</v>
      </c>
      <c r="B16" s="7" t="s">
        <v>96</v>
      </c>
      <c r="C16" s="8" t="s">
        <v>97</v>
      </c>
      <c r="D16" s="136" t="s">
        <v>98</v>
      </c>
      <c r="E16" s="12" t="s">
        <v>31</v>
      </c>
      <c r="F16" s="54" t="s">
        <v>39</v>
      </c>
      <c r="G16" s="147" t="s">
        <v>19</v>
      </c>
      <c r="H16" s="3" t="s">
        <v>20</v>
      </c>
      <c r="I16" s="4" t="s">
        <v>21</v>
      </c>
      <c r="J16" s="3" t="s">
        <v>22</v>
      </c>
      <c r="K16" s="3" t="s">
        <v>23</v>
      </c>
      <c r="L16" s="159" t="s">
        <v>24</v>
      </c>
      <c r="M16" s="126" t="s">
        <v>25</v>
      </c>
      <c r="N16" s="54" t="s">
        <v>57</v>
      </c>
    </row>
    <row r="17" spans="1:14" ht="36.75" customHeight="1" x14ac:dyDescent="0.25">
      <c r="A17" s="6" t="s">
        <v>58</v>
      </c>
      <c r="B17" s="7" t="s">
        <v>99</v>
      </c>
      <c r="C17" s="8" t="s">
        <v>100</v>
      </c>
      <c r="D17" s="136" t="s">
        <v>101</v>
      </c>
      <c r="E17" s="12" t="s">
        <v>65</v>
      </c>
      <c r="F17" s="54" t="s">
        <v>81</v>
      </c>
      <c r="G17" s="147" t="s">
        <v>19</v>
      </c>
      <c r="H17" s="3" t="s">
        <v>20</v>
      </c>
      <c r="I17" s="4" t="s">
        <v>21</v>
      </c>
      <c r="J17" s="3" t="s">
        <v>22</v>
      </c>
      <c r="K17" s="3" t="s">
        <v>23</v>
      </c>
      <c r="L17" s="159" t="s">
        <v>24</v>
      </c>
      <c r="M17" s="126" t="s">
        <v>33</v>
      </c>
      <c r="N17" s="54" t="s">
        <v>57</v>
      </c>
    </row>
    <row r="18" spans="1:14" ht="30" x14ac:dyDescent="0.25">
      <c r="A18" s="6" t="s">
        <v>27</v>
      </c>
      <c r="B18" s="6" t="s">
        <v>102</v>
      </c>
      <c r="C18" s="8" t="s">
        <v>103</v>
      </c>
      <c r="D18" s="136" t="s">
        <v>104</v>
      </c>
      <c r="E18" s="12" t="s">
        <v>31</v>
      </c>
      <c r="F18" s="54" t="s">
        <v>39</v>
      </c>
      <c r="G18" s="147" t="s">
        <v>19</v>
      </c>
      <c r="H18" s="3" t="s">
        <v>20</v>
      </c>
      <c r="I18" s="4" t="s">
        <v>21</v>
      </c>
      <c r="J18" s="3" t="s">
        <v>22</v>
      </c>
      <c r="K18" s="3" t="s">
        <v>23</v>
      </c>
      <c r="L18" s="159" t="s">
        <v>24</v>
      </c>
      <c r="M18" s="126" t="s">
        <v>25</v>
      </c>
      <c r="N18" s="150" t="s">
        <v>34</v>
      </c>
    </row>
    <row r="19" spans="1:14" ht="30" x14ac:dyDescent="0.25">
      <c r="A19" s="6" t="s">
        <v>58</v>
      </c>
      <c r="B19" s="7" t="s">
        <v>99</v>
      </c>
      <c r="C19" s="8" t="s">
        <v>105</v>
      </c>
      <c r="D19" s="136" t="s">
        <v>106</v>
      </c>
      <c r="E19" s="12" t="s">
        <v>31</v>
      </c>
      <c r="F19" s="54" t="s">
        <v>107</v>
      </c>
      <c r="G19" s="147" t="s">
        <v>19</v>
      </c>
      <c r="H19" s="3" t="s">
        <v>20</v>
      </c>
      <c r="I19" s="4" t="s">
        <v>21</v>
      </c>
      <c r="J19" s="3" t="s">
        <v>22</v>
      </c>
      <c r="K19" s="3" t="s">
        <v>23</v>
      </c>
      <c r="L19" s="159" t="s">
        <v>24</v>
      </c>
      <c r="M19" s="126" t="s">
        <v>25</v>
      </c>
      <c r="N19" s="150" t="s">
        <v>52</v>
      </c>
    </row>
    <row r="20" spans="1:14" ht="30" x14ac:dyDescent="0.25">
      <c r="A20" s="6" t="s">
        <v>58</v>
      </c>
      <c r="B20" s="7" t="s">
        <v>59</v>
      </c>
      <c r="C20" s="8" t="s">
        <v>108</v>
      </c>
      <c r="D20" s="137" t="s">
        <v>109</v>
      </c>
      <c r="E20" s="12" t="s">
        <v>31</v>
      </c>
      <c r="F20" s="151" t="s">
        <v>32</v>
      </c>
      <c r="G20" s="10" t="s">
        <v>110</v>
      </c>
      <c r="H20" s="8" t="s">
        <v>49</v>
      </c>
      <c r="I20" s="4" t="s">
        <v>111</v>
      </c>
      <c r="J20" s="8" t="s">
        <v>112</v>
      </c>
      <c r="K20" s="8" t="s">
        <v>113</v>
      </c>
      <c r="L20" s="54" t="s">
        <v>114</v>
      </c>
      <c r="M20" s="126" t="s">
        <v>33</v>
      </c>
      <c r="N20" s="150" t="s">
        <v>52</v>
      </c>
    </row>
    <row r="21" spans="1:14" x14ac:dyDescent="0.25">
      <c r="A21" s="6" t="s">
        <v>58</v>
      </c>
      <c r="B21" s="7" t="s">
        <v>59</v>
      </c>
      <c r="C21" s="8" t="s">
        <v>115</v>
      </c>
      <c r="D21" s="137" t="s">
        <v>116</v>
      </c>
      <c r="E21" s="12" t="s">
        <v>31</v>
      </c>
      <c r="F21" s="54" t="s">
        <v>39</v>
      </c>
      <c r="G21" s="125" t="s">
        <v>117</v>
      </c>
      <c r="H21" s="3" t="s">
        <v>20</v>
      </c>
      <c r="I21" s="4" t="s">
        <v>21</v>
      </c>
      <c r="J21" s="3" t="s">
        <v>118</v>
      </c>
      <c r="K21" s="3" t="s">
        <v>119</v>
      </c>
      <c r="L21" s="54" t="s">
        <v>120</v>
      </c>
      <c r="M21" s="126" t="s">
        <v>25</v>
      </c>
      <c r="N21" s="54" t="s">
        <v>92</v>
      </c>
    </row>
    <row r="22" spans="1:14" x14ac:dyDescent="0.25">
      <c r="A22" s="6" t="s">
        <v>58</v>
      </c>
      <c r="B22" s="7" t="s">
        <v>59</v>
      </c>
      <c r="C22" s="8" t="s">
        <v>121</v>
      </c>
      <c r="D22" s="137" t="s">
        <v>122</v>
      </c>
      <c r="E22" s="12" t="s">
        <v>31</v>
      </c>
      <c r="F22" s="54" t="s">
        <v>39</v>
      </c>
      <c r="G22" s="147" t="s">
        <v>48</v>
      </c>
      <c r="H22" s="8" t="s">
        <v>49</v>
      </c>
      <c r="I22" s="4" t="s">
        <v>21</v>
      </c>
      <c r="J22" s="3" t="s">
        <v>22</v>
      </c>
      <c r="K22" s="3" t="s">
        <v>23</v>
      </c>
      <c r="L22" s="160" t="s">
        <v>50</v>
      </c>
      <c r="M22" s="126" t="s">
        <v>33</v>
      </c>
      <c r="N22" s="54" t="s">
        <v>92</v>
      </c>
    </row>
    <row r="23" spans="1:14" ht="30" x14ac:dyDescent="0.25">
      <c r="A23" s="6" t="s">
        <v>58</v>
      </c>
      <c r="B23" s="7" t="s">
        <v>123</v>
      </c>
      <c r="C23" s="8" t="s">
        <v>124</v>
      </c>
      <c r="D23" s="137" t="s">
        <v>125</v>
      </c>
      <c r="E23" s="11" t="s">
        <v>17</v>
      </c>
      <c r="F23" s="54" t="s">
        <v>126</v>
      </c>
      <c r="G23" s="125" t="s">
        <v>19</v>
      </c>
      <c r="H23" s="3" t="s">
        <v>20</v>
      </c>
      <c r="I23" s="4" t="s">
        <v>21</v>
      </c>
      <c r="J23" s="3" t="s">
        <v>22</v>
      </c>
      <c r="K23" s="3" t="s">
        <v>23</v>
      </c>
      <c r="L23" s="159" t="s">
        <v>24</v>
      </c>
      <c r="M23" s="126" t="s">
        <v>33</v>
      </c>
      <c r="N23" s="54" t="s">
        <v>92</v>
      </c>
    </row>
    <row r="24" spans="1:14" ht="30" x14ac:dyDescent="0.25">
      <c r="A24" s="6" t="s">
        <v>58</v>
      </c>
      <c r="B24" s="7" t="s">
        <v>59</v>
      </c>
      <c r="C24" s="5" t="s">
        <v>127</v>
      </c>
      <c r="D24" s="137" t="s">
        <v>128</v>
      </c>
      <c r="E24" s="11" t="s">
        <v>17</v>
      </c>
      <c r="F24" s="54" t="s">
        <v>18</v>
      </c>
      <c r="G24" s="125" t="s">
        <v>19</v>
      </c>
      <c r="H24" s="3" t="s">
        <v>20</v>
      </c>
      <c r="I24" s="4" t="s">
        <v>21</v>
      </c>
      <c r="J24" s="3" t="s">
        <v>22</v>
      </c>
      <c r="K24" s="3" t="s">
        <v>23</v>
      </c>
      <c r="L24" s="159" t="s">
        <v>24</v>
      </c>
      <c r="M24" s="126" t="s">
        <v>33</v>
      </c>
      <c r="N24" s="54" t="s">
        <v>92</v>
      </c>
    </row>
    <row r="25" spans="1:14" ht="30" x14ac:dyDescent="0.25">
      <c r="A25" s="6" t="s">
        <v>43</v>
      </c>
      <c r="B25" s="7" t="s">
        <v>129</v>
      </c>
      <c r="C25" s="8" t="s">
        <v>130</v>
      </c>
      <c r="D25" s="137" t="s">
        <v>131</v>
      </c>
      <c r="E25" s="11" t="s">
        <v>31</v>
      </c>
      <c r="F25" s="152" t="s">
        <v>39</v>
      </c>
      <c r="G25" s="125" t="s">
        <v>19</v>
      </c>
      <c r="H25" s="3" t="s">
        <v>20</v>
      </c>
      <c r="I25" s="4" t="s">
        <v>21</v>
      </c>
      <c r="J25" s="3" t="s">
        <v>22</v>
      </c>
      <c r="K25" s="3" t="s">
        <v>23</v>
      </c>
      <c r="L25" s="159" t="s">
        <v>24</v>
      </c>
      <c r="M25" s="126" t="s">
        <v>88</v>
      </c>
      <c r="N25" s="54" t="s">
        <v>92</v>
      </c>
    </row>
    <row r="26" spans="1:14" ht="30" x14ac:dyDescent="0.25">
      <c r="A26" s="6" t="s">
        <v>43</v>
      </c>
      <c r="B26" s="7" t="s">
        <v>132</v>
      </c>
      <c r="C26" s="8" t="s">
        <v>133</v>
      </c>
      <c r="D26" s="137" t="s">
        <v>134</v>
      </c>
      <c r="E26" s="11" t="s">
        <v>135</v>
      </c>
      <c r="F26" s="54" t="s">
        <v>136</v>
      </c>
      <c r="G26" s="127" t="s">
        <v>137</v>
      </c>
      <c r="H26" s="8" t="s">
        <v>138</v>
      </c>
      <c r="I26" s="4" t="s">
        <v>111</v>
      </c>
      <c r="J26" s="8" t="s">
        <v>112</v>
      </c>
      <c r="K26" s="7" t="s">
        <v>113</v>
      </c>
      <c r="L26" s="161" t="s">
        <v>139</v>
      </c>
      <c r="M26" s="126" t="s">
        <v>88</v>
      </c>
      <c r="N26" s="161" t="s">
        <v>34</v>
      </c>
    </row>
    <row r="27" spans="1:14" ht="30" x14ac:dyDescent="0.25">
      <c r="A27" s="6" t="s">
        <v>43</v>
      </c>
      <c r="B27" s="7" t="s">
        <v>53</v>
      </c>
      <c r="C27" s="8" t="s">
        <v>140</v>
      </c>
      <c r="D27" s="137" t="s">
        <v>141</v>
      </c>
      <c r="E27" s="11" t="s">
        <v>31</v>
      </c>
      <c r="F27" s="54" t="s">
        <v>39</v>
      </c>
      <c r="G27" s="125" t="s">
        <v>19</v>
      </c>
      <c r="H27" s="3" t="s">
        <v>20</v>
      </c>
      <c r="I27" s="4" t="s">
        <v>21</v>
      </c>
      <c r="J27" s="3" t="s">
        <v>22</v>
      </c>
      <c r="K27" s="3" t="s">
        <v>23</v>
      </c>
      <c r="L27" s="159" t="s">
        <v>24</v>
      </c>
      <c r="M27" s="126" t="s">
        <v>88</v>
      </c>
      <c r="N27" s="54" t="s">
        <v>92</v>
      </c>
    </row>
    <row r="28" spans="1:14" ht="30" x14ac:dyDescent="0.25">
      <c r="A28" s="6" t="s">
        <v>43</v>
      </c>
      <c r="B28" s="7" t="s">
        <v>132</v>
      </c>
      <c r="C28" s="5" t="s">
        <v>142</v>
      </c>
      <c r="D28" s="137" t="s">
        <v>143</v>
      </c>
      <c r="E28" s="11" t="s">
        <v>144</v>
      </c>
      <c r="F28" s="150" t="s">
        <v>18</v>
      </c>
      <c r="G28" s="125" t="s">
        <v>19</v>
      </c>
      <c r="H28" s="3" t="s">
        <v>20</v>
      </c>
      <c r="I28" s="4" t="s">
        <v>21</v>
      </c>
      <c r="J28" s="3" t="s">
        <v>22</v>
      </c>
      <c r="K28" s="3" t="s">
        <v>23</v>
      </c>
      <c r="L28" s="159" t="s">
        <v>24</v>
      </c>
      <c r="M28" s="126" t="s">
        <v>88</v>
      </c>
      <c r="N28" s="54" t="s">
        <v>92</v>
      </c>
    </row>
    <row r="29" spans="1:14" ht="30" x14ac:dyDescent="0.25">
      <c r="A29" s="6" t="s">
        <v>145</v>
      </c>
      <c r="B29" s="6" t="s">
        <v>146</v>
      </c>
      <c r="C29" s="8" t="s">
        <v>147</v>
      </c>
      <c r="D29" s="137" t="s">
        <v>148</v>
      </c>
      <c r="E29" s="11" t="s">
        <v>149</v>
      </c>
      <c r="F29" s="54" t="s">
        <v>32</v>
      </c>
      <c r="G29" s="125" t="s">
        <v>150</v>
      </c>
      <c r="H29" s="8" t="s">
        <v>151</v>
      </c>
      <c r="I29" s="4" t="s">
        <v>111</v>
      </c>
      <c r="J29" s="8" t="s">
        <v>112</v>
      </c>
      <c r="K29" s="8" t="s">
        <v>113</v>
      </c>
      <c r="L29" s="150" t="s">
        <v>114</v>
      </c>
      <c r="M29" s="126" t="s">
        <v>25</v>
      </c>
      <c r="N29" s="150" t="s">
        <v>34</v>
      </c>
    </row>
    <row r="30" spans="1:14" x14ac:dyDescent="0.25">
      <c r="A30" s="6" t="s">
        <v>43</v>
      </c>
      <c r="B30" s="7" t="s">
        <v>152</v>
      </c>
      <c r="C30" s="8" t="s">
        <v>153</v>
      </c>
      <c r="D30" s="137" t="s">
        <v>154</v>
      </c>
      <c r="E30" s="11" t="s">
        <v>31</v>
      </c>
      <c r="F30" s="54" t="s">
        <v>39</v>
      </c>
      <c r="G30" s="125" t="s">
        <v>48</v>
      </c>
      <c r="H30" s="8" t="s">
        <v>151</v>
      </c>
      <c r="I30" s="4" t="s">
        <v>21</v>
      </c>
      <c r="J30" s="3" t="s">
        <v>22</v>
      </c>
      <c r="K30" s="3" t="s">
        <v>23</v>
      </c>
      <c r="L30" s="160" t="s">
        <v>50</v>
      </c>
      <c r="M30" s="126" t="s">
        <v>25</v>
      </c>
      <c r="N30" s="54" t="s">
        <v>92</v>
      </c>
    </row>
    <row r="31" spans="1:14" ht="30" x14ac:dyDescent="0.25">
      <c r="A31" s="6" t="s">
        <v>27</v>
      </c>
      <c r="B31" s="7" t="s">
        <v>155</v>
      </c>
      <c r="C31" s="5" t="s">
        <v>156</v>
      </c>
      <c r="D31" s="137" t="s">
        <v>157</v>
      </c>
      <c r="E31" s="11" t="s">
        <v>31</v>
      </c>
      <c r="F31" s="54" t="s">
        <v>39</v>
      </c>
      <c r="G31" s="125" t="s">
        <v>19</v>
      </c>
      <c r="H31" s="3" t="s">
        <v>20</v>
      </c>
      <c r="I31" s="4" t="s">
        <v>21</v>
      </c>
      <c r="J31" s="3" t="s">
        <v>22</v>
      </c>
      <c r="K31" s="3" t="s">
        <v>23</v>
      </c>
      <c r="L31" s="159" t="s">
        <v>24</v>
      </c>
      <c r="M31" s="126" t="s">
        <v>25</v>
      </c>
      <c r="N31" s="161" t="s">
        <v>34</v>
      </c>
    </row>
    <row r="32" spans="1:14" ht="30" x14ac:dyDescent="0.25">
      <c r="A32" s="6" t="s">
        <v>13</v>
      </c>
      <c r="B32" s="7" t="s">
        <v>158</v>
      </c>
      <c r="C32" s="8" t="s">
        <v>159</v>
      </c>
      <c r="D32" s="137" t="s">
        <v>160</v>
      </c>
      <c r="E32" s="11" t="s">
        <v>31</v>
      </c>
      <c r="F32" s="54" t="s">
        <v>107</v>
      </c>
      <c r="G32" s="125" t="s">
        <v>161</v>
      </c>
      <c r="H32" s="8" t="s">
        <v>151</v>
      </c>
      <c r="I32" s="9" t="s">
        <v>162</v>
      </c>
      <c r="J32" s="8" t="s">
        <v>118</v>
      </c>
      <c r="K32" s="8" t="s">
        <v>119</v>
      </c>
      <c r="L32" s="150" t="s">
        <v>163</v>
      </c>
      <c r="M32" s="126" t="s">
        <v>25</v>
      </c>
      <c r="N32" s="54" t="s">
        <v>69</v>
      </c>
    </row>
    <row r="33" spans="1:14" ht="30" x14ac:dyDescent="0.25">
      <c r="A33" s="6" t="s">
        <v>70</v>
      </c>
      <c r="B33" s="7" t="s">
        <v>164</v>
      </c>
      <c r="C33" s="8" t="s">
        <v>165</v>
      </c>
      <c r="D33" s="137" t="s">
        <v>166</v>
      </c>
      <c r="E33" s="11" t="s">
        <v>31</v>
      </c>
      <c r="F33" s="54" t="s">
        <v>39</v>
      </c>
      <c r="G33" s="125" t="s">
        <v>19</v>
      </c>
      <c r="H33" s="8" t="s">
        <v>49</v>
      </c>
      <c r="I33" s="9" t="s">
        <v>167</v>
      </c>
      <c r="J33" s="8" t="s">
        <v>85</v>
      </c>
      <c r="K33" s="8" t="s">
        <v>86</v>
      </c>
      <c r="L33" s="54" t="s">
        <v>87</v>
      </c>
      <c r="M33" s="126" t="s">
        <v>25</v>
      </c>
      <c r="N33" s="54" t="s">
        <v>34</v>
      </c>
    </row>
    <row r="34" spans="1:14" ht="30" x14ac:dyDescent="0.25">
      <c r="A34" s="6" t="s">
        <v>70</v>
      </c>
      <c r="B34" s="7" t="s">
        <v>168</v>
      </c>
      <c r="C34" s="8" t="s">
        <v>169</v>
      </c>
      <c r="D34" s="137" t="s">
        <v>170</v>
      </c>
      <c r="E34" s="11" t="s">
        <v>171</v>
      </c>
      <c r="F34" s="54" t="s">
        <v>172</v>
      </c>
      <c r="G34" s="125" t="s">
        <v>19</v>
      </c>
      <c r="H34" s="8" t="s">
        <v>49</v>
      </c>
      <c r="I34" s="9" t="s">
        <v>167</v>
      </c>
      <c r="J34" s="8" t="s">
        <v>85</v>
      </c>
      <c r="K34" s="8" t="s">
        <v>86</v>
      </c>
      <c r="L34" s="54" t="s">
        <v>87</v>
      </c>
      <c r="M34" s="126" t="s">
        <v>25</v>
      </c>
      <c r="N34" s="54" t="s">
        <v>92</v>
      </c>
    </row>
    <row r="35" spans="1:14" ht="30" x14ac:dyDescent="0.25">
      <c r="A35" s="6" t="s">
        <v>145</v>
      </c>
      <c r="B35" s="7" t="s">
        <v>173</v>
      </c>
      <c r="C35" s="8" t="s">
        <v>174</v>
      </c>
      <c r="D35" s="137" t="s">
        <v>175</v>
      </c>
      <c r="E35" s="11" t="s">
        <v>31</v>
      </c>
      <c r="F35" s="54" t="s">
        <v>107</v>
      </c>
      <c r="G35" s="125" t="s">
        <v>19</v>
      </c>
      <c r="H35" s="8" t="s">
        <v>49</v>
      </c>
      <c r="I35" s="9" t="s">
        <v>167</v>
      </c>
      <c r="J35" s="8" t="s">
        <v>85</v>
      </c>
      <c r="K35" s="8" t="s">
        <v>86</v>
      </c>
      <c r="L35" s="54" t="s">
        <v>87</v>
      </c>
      <c r="M35" s="126" t="s">
        <v>25</v>
      </c>
      <c r="N35" s="150" t="s">
        <v>34</v>
      </c>
    </row>
    <row r="36" spans="1:14" ht="30" x14ac:dyDescent="0.25">
      <c r="A36" s="6" t="s">
        <v>35</v>
      </c>
      <c r="B36" s="7" t="s">
        <v>36</v>
      </c>
      <c r="C36" s="8" t="s">
        <v>176</v>
      </c>
      <c r="D36" s="137" t="s">
        <v>177</v>
      </c>
      <c r="E36" s="11" t="s">
        <v>31</v>
      </c>
      <c r="F36" s="54" t="s">
        <v>39</v>
      </c>
      <c r="G36" s="125" t="s">
        <v>19</v>
      </c>
      <c r="H36" s="8" t="s">
        <v>49</v>
      </c>
      <c r="I36" s="9" t="s">
        <v>167</v>
      </c>
      <c r="J36" s="8" t="s">
        <v>85</v>
      </c>
      <c r="K36" s="8" t="s">
        <v>86</v>
      </c>
      <c r="L36" s="54" t="s">
        <v>87</v>
      </c>
      <c r="M36" s="126" t="s">
        <v>33</v>
      </c>
      <c r="N36" s="54" t="s">
        <v>69</v>
      </c>
    </row>
    <row r="37" spans="1:14" ht="30" x14ac:dyDescent="0.25">
      <c r="A37" s="6" t="s">
        <v>27</v>
      </c>
      <c r="B37" s="7" t="s">
        <v>28</v>
      </c>
      <c r="C37" s="8" t="s">
        <v>178</v>
      </c>
      <c r="D37" s="137" t="s">
        <v>179</v>
      </c>
      <c r="E37" s="11" t="s">
        <v>17</v>
      </c>
      <c r="F37" s="54" t="s">
        <v>126</v>
      </c>
      <c r="G37" s="125" t="s">
        <v>161</v>
      </c>
      <c r="H37" s="8" t="s">
        <v>151</v>
      </c>
      <c r="I37" s="9" t="s">
        <v>162</v>
      </c>
      <c r="J37" s="8" t="s">
        <v>118</v>
      </c>
      <c r="K37" s="8" t="s">
        <v>119</v>
      </c>
      <c r="L37" s="150" t="s">
        <v>163</v>
      </c>
      <c r="M37" s="125" t="s">
        <v>180</v>
      </c>
      <c r="N37" s="150" t="s">
        <v>34</v>
      </c>
    </row>
    <row r="38" spans="1:14" ht="30" x14ac:dyDescent="0.25">
      <c r="A38" s="6" t="s">
        <v>58</v>
      </c>
      <c r="B38" s="7" t="s">
        <v>181</v>
      </c>
      <c r="C38" s="8" t="s">
        <v>182</v>
      </c>
      <c r="D38" s="137" t="s">
        <v>183</v>
      </c>
      <c r="E38" s="11" t="s">
        <v>31</v>
      </c>
      <c r="F38" s="54" t="s">
        <v>39</v>
      </c>
      <c r="G38" s="125" t="s">
        <v>19</v>
      </c>
      <c r="H38" s="3" t="s">
        <v>20</v>
      </c>
      <c r="I38" s="4" t="s">
        <v>21</v>
      </c>
      <c r="J38" s="3" t="s">
        <v>22</v>
      </c>
      <c r="K38" s="3" t="s">
        <v>23</v>
      </c>
      <c r="L38" s="159" t="s">
        <v>24</v>
      </c>
      <c r="M38" s="126" t="s">
        <v>33</v>
      </c>
      <c r="N38" s="54" t="s">
        <v>92</v>
      </c>
    </row>
    <row r="39" spans="1:14" ht="30" x14ac:dyDescent="0.25">
      <c r="A39" s="6" t="s">
        <v>58</v>
      </c>
      <c r="B39" s="7" t="s">
        <v>184</v>
      </c>
      <c r="C39" s="8" t="s">
        <v>185</v>
      </c>
      <c r="D39" s="137" t="s">
        <v>186</v>
      </c>
      <c r="E39" s="11" t="s">
        <v>31</v>
      </c>
      <c r="F39" s="54" t="s">
        <v>39</v>
      </c>
      <c r="G39" s="125" t="s">
        <v>117</v>
      </c>
      <c r="H39" s="8" t="s">
        <v>187</v>
      </c>
      <c r="I39" s="4" t="s">
        <v>21</v>
      </c>
      <c r="J39" s="3" t="s">
        <v>22</v>
      </c>
      <c r="K39" s="3" t="s">
        <v>23</v>
      </c>
      <c r="L39" s="54" t="s">
        <v>188</v>
      </c>
      <c r="M39" s="126" t="s">
        <v>33</v>
      </c>
      <c r="N39" s="54" t="s">
        <v>92</v>
      </c>
    </row>
    <row r="40" spans="1:14" ht="30" x14ac:dyDescent="0.25">
      <c r="A40" s="6" t="s">
        <v>58</v>
      </c>
      <c r="B40" s="7" t="s">
        <v>189</v>
      </c>
      <c r="C40" s="8" t="s">
        <v>190</v>
      </c>
      <c r="D40" s="137" t="s">
        <v>191</v>
      </c>
      <c r="E40" s="11" t="s">
        <v>192</v>
      </c>
      <c r="F40" s="54" t="s">
        <v>193</v>
      </c>
      <c r="G40" s="125" t="s">
        <v>150</v>
      </c>
      <c r="H40" s="8" t="s">
        <v>151</v>
      </c>
      <c r="I40" s="9" t="s">
        <v>167</v>
      </c>
      <c r="J40" s="8" t="s">
        <v>194</v>
      </c>
      <c r="K40" s="8" t="s">
        <v>86</v>
      </c>
      <c r="L40" s="54" t="s">
        <v>195</v>
      </c>
      <c r="M40" s="126" t="s">
        <v>33</v>
      </c>
      <c r="N40" s="54" t="s">
        <v>92</v>
      </c>
    </row>
    <row r="41" spans="1:14" ht="30" x14ac:dyDescent="0.25">
      <c r="A41" s="6" t="s">
        <v>27</v>
      </c>
      <c r="B41" s="7" t="s">
        <v>28</v>
      </c>
      <c r="C41" s="8" t="s">
        <v>196</v>
      </c>
      <c r="D41" s="137" t="s">
        <v>197</v>
      </c>
      <c r="E41" s="11" t="s">
        <v>31</v>
      </c>
      <c r="F41" s="54" t="s">
        <v>198</v>
      </c>
      <c r="G41" s="125" t="s">
        <v>19</v>
      </c>
      <c r="H41" s="3" t="s">
        <v>20</v>
      </c>
      <c r="I41" s="4" t="s">
        <v>21</v>
      </c>
      <c r="J41" s="3" t="s">
        <v>22</v>
      </c>
      <c r="K41" s="3" t="s">
        <v>23</v>
      </c>
      <c r="L41" s="159" t="s">
        <v>24</v>
      </c>
      <c r="M41" s="126" t="s">
        <v>25</v>
      </c>
      <c r="N41" s="54" t="s">
        <v>92</v>
      </c>
    </row>
    <row r="42" spans="1:14" ht="30" x14ac:dyDescent="0.25">
      <c r="A42" s="6" t="s">
        <v>27</v>
      </c>
      <c r="B42" s="7" t="s">
        <v>28</v>
      </c>
      <c r="C42" s="8" t="s">
        <v>199</v>
      </c>
      <c r="D42" s="137" t="s">
        <v>200</v>
      </c>
      <c r="E42" s="11" t="s">
        <v>31</v>
      </c>
      <c r="F42" s="54" t="s">
        <v>32</v>
      </c>
      <c r="G42" s="125" t="s">
        <v>19</v>
      </c>
      <c r="H42" s="3" t="s">
        <v>20</v>
      </c>
      <c r="I42" s="4" t="s">
        <v>21</v>
      </c>
      <c r="J42" s="3" t="s">
        <v>22</v>
      </c>
      <c r="K42" s="3" t="s">
        <v>23</v>
      </c>
      <c r="L42" s="159" t="s">
        <v>24</v>
      </c>
      <c r="M42" s="126" t="s">
        <v>25</v>
      </c>
      <c r="N42" s="150" t="s">
        <v>34</v>
      </c>
    </row>
    <row r="43" spans="1:14" x14ac:dyDescent="0.25">
      <c r="A43" s="6" t="s">
        <v>145</v>
      </c>
      <c r="B43" s="7" t="s">
        <v>201</v>
      </c>
      <c r="C43" s="8" t="s">
        <v>202</v>
      </c>
      <c r="D43" s="137" t="s">
        <v>203</v>
      </c>
      <c r="E43" s="11" t="s">
        <v>192</v>
      </c>
      <c r="F43" s="54" t="s">
        <v>193</v>
      </c>
      <c r="G43" s="148" t="s">
        <v>48</v>
      </c>
      <c r="H43" s="8" t="s">
        <v>49</v>
      </c>
      <c r="I43" s="4" t="s">
        <v>21</v>
      </c>
      <c r="J43" s="3" t="s">
        <v>22</v>
      </c>
      <c r="K43" s="3" t="s">
        <v>23</v>
      </c>
      <c r="L43" s="160" t="s">
        <v>50</v>
      </c>
      <c r="M43" s="126" t="s">
        <v>33</v>
      </c>
      <c r="N43" s="150" t="s">
        <v>34</v>
      </c>
    </row>
    <row r="44" spans="1:14" x14ac:dyDescent="0.25">
      <c r="A44" s="6" t="s">
        <v>204</v>
      </c>
      <c r="B44" s="7" t="s">
        <v>205</v>
      </c>
      <c r="C44" s="8" t="s">
        <v>206</v>
      </c>
      <c r="D44" s="137" t="s">
        <v>207</v>
      </c>
      <c r="E44" s="11" t="s">
        <v>31</v>
      </c>
      <c r="F44" s="54" t="s">
        <v>39</v>
      </c>
      <c r="G44" s="148" t="s">
        <v>48</v>
      </c>
      <c r="H44" s="8" t="s">
        <v>49</v>
      </c>
      <c r="I44" s="4" t="s">
        <v>21</v>
      </c>
      <c r="J44" s="3" t="s">
        <v>22</v>
      </c>
      <c r="K44" s="3" t="s">
        <v>23</v>
      </c>
      <c r="L44" s="160" t="s">
        <v>50</v>
      </c>
      <c r="M44" s="126" t="s">
        <v>25</v>
      </c>
      <c r="N44" s="54" t="s">
        <v>92</v>
      </c>
    </row>
    <row r="45" spans="1:14" ht="30" x14ac:dyDescent="0.25">
      <c r="A45" s="6" t="s">
        <v>58</v>
      </c>
      <c r="B45" s="7" t="s">
        <v>93</v>
      </c>
      <c r="C45" s="8" t="s">
        <v>208</v>
      </c>
      <c r="D45" s="137" t="s">
        <v>209</v>
      </c>
      <c r="E45" s="11" t="s">
        <v>31</v>
      </c>
      <c r="F45" s="54" t="s">
        <v>210</v>
      </c>
      <c r="G45" s="125" t="s">
        <v>19</v>
      </c>
      <c r="H45" s="8" t="s">
        <v>49</v>
      </c>
      <c r="I45" s="9" t="s">
        <v>167</v>
      </c>
      <c r="J45" s="8" t="s">
        <v>194</v>
      </c>
      <c r="K45" s="8" t="s">
        <v>86</v>
      </c>
      <c r="L45" s="54" t="s">
        <v>87</v>
      </c>
      <c r="M45" s="125" t="s">
        <v>211</v>
      </c>
      <c r="N45" s="150" t="s">
        <v>52</v>
      </c>
    </row>
    <row r="46" spans="1:14" ht="30" x14ac:dyDescent="0.25">
      <c r="A46" s="6" t="s">
        <v>43</v>
      </c>
      <c r="B46" s="7" t="s">
        <v>53</v>
      </c>
      <c r="C46" s="8" t="s">
        <v>212</v>
      </c>
      <c r="D46" s="137" t="s">
        <v>213</v>
      </c>
      <c r="E46" s="11" t="s">
        <v>31</v>
      </c>
      <c r="F46" s="54" t="s">
        <v>32</v>
      </c>
      <c r="G46" s="148" t="s">
        <v>117</v>
      </c>
      <c r="H46" s="8" t="s">
        <v>214</v>
      </c>
      <c r="I46" s="9" t="s">
        <v>84</v>
      </c>
      <c r="J46" s="3" t="s">
        <v>22</v>
      </c>
      <c r="K46" s="3" t="s">
        <v>23</v>
      </c>
      <c r="L46" s="54" t="s">
        <v>188</v>
      </c>
      <c r="M46" s="126" t="s">
        <v>88</v>
      </c>
      <c r="N46" s="150" t="s">
        <v>34</v>
      </c>
    </row>
    <row r="47" spans="1:14" ht="30" x14ac:dyDescent="0.25">
      <c r="A47" s="6" t="s">
        <v>27</v>
      </c>
      <c r="B47" s="7" t="s">
        <v>96</v>
      </c>
      <c r="C47" s="8" t="s">
        <v>215</v>
      </c>
      <c r="D47" s="137" t="s">
        <v>216</v>
      </c>
      <c r="E47" s="11" t="s">
        <v>31</v>
      </c>
      <c r="F47" s="54" t="s">
        <v>39</v>
      </c>
      <c r="G47" s="125" t="s">
        <v>110</v>
      </c>
      <c r="H47" s="8" t="s">
        <v>49</v>
      </c>
      <c r="I47" s="4" t="s">
        <v>111</v>
      </c>
      <c r="J47" s="8" t="s">
        <v>112</v>
      </c>
      <c r="K47" s="8" t="s">
        <v>113</v>
      </c>
      <c r="L47" s="54" t="s">
        <v>114</v>
      </c>
      <c r="M47" s="126" t="s">
        <v>25</v>
      </c>
      <c r="N47" s="150" t="s">
        <v>34</v>
      </c>
    </row>
    <row r="48" spans="1:14" ht="30" x14ac:dyDescent="0.25">
      <c r="A48" s="6" t="s">
        <v>35</v>
      </c>
      <c r="B48" s="7" t="s">
        <v>217</v>
      </c>
      <c r="C48" s="8" t="s">
        <v>218</v>
      </c>
      <c r="D48" s="137" t="s">
        <v>219</v>
      </c>
      <c r="E48" s="11" t="s">
        <v>31</v>
      </c>
      <c r="F48" s="54" t="s">
        <v>39</v>
      </c>
      <c r="G48" s="125" t="s">
        <v>19</v>
      </c>
      <c r="H48" s="3" t="s">
        <v>20</v>
      </c>
      <c r="I48" s="4" t="s">
        <v>21</v>
      </c>
      <c r="J48" s="3" t="s">
        <v>22</v>
      </c>
      <c r="K48" s="3" t="s">
        <v>23</v>
      </c>
      <c r="L48" s="159" t="s">
        <v>24</v>
      </c>
      <c r="M48" s="125" t="s">
        <v>33</v>
      </c>
      <c r="N48" s="54" t="s">
        <v>26</v>
      </c>
    </row>
    <row r="49" spans="1:14" ht="30" x14ac:dyDescent="0.25">
      <c r="A49" s="5" t="s">
        <v>58</v>
      </c>
      <c r="B49" s="8" t="s">
        <v>99</v>
      </c>
      <c r="C49" s="8" t="s">
        <v>105</v>
      </c>
      <c r="D49" s="136" t="s">
        <v>220</v>
      </c>
      <c r="E49" s="11" t="s">
        <v>31</v>
      </c>
      <c r="F49" s="54" t="s">
        <v>39</v>
      </c>
      <c r="G49" s="125" t="s">
        <v>19</v>
      </c>
      <c r="H49" s="3" t="s">
        <v>20</v>
      </c>
      <c r="I49" s="4" t="s">
        <v>21</v>
      </c>
      <c r="J49" s="3" t="s">
        <v>22</v>
      </c>
      <c r="K49" s="3" t="s">
        <v>23</v>
      </c>
      <c r="L49" s="159" t="s">
        <v>24</v>
      </c>
      <c r="M49" s="125" t="s">
        <v>221</v>
      </c>
      <c r="N49" s="54" t="s">
        <v>92</v>
      </c>
    </row>
    <row r="50" spans="1:14" ht="30" x14ac:dyDescent="0.25">
      <c r="A50" s="8" t="s">
        <v>70</v>
      </c>
      <c r="B50" s="8" t="s">
        <v>71</v>
      </c>
      <c r="C50" s="8" t="s">
        <v>222</v>
      </c>
      <c r="D50" s="138" t="s">
        <v>744</v>
      </c>
      <c r="E50" s="12" t="s">
        <v>171</v>
      </c>
      <c r="F50" s="54" t="s">
        <v>223</v>
      </c>
      <c r="G50" s="125" t="s">
        <v>19</v>
      </c>
      <c r="H50" s="3" t="s">
        <v>20</v>
      </c>
      <c r="I50" s="4" t="s">
        <v>21</v>
      </c>
      <c r="J50" s="3" t="s">
        <v>22</v>
      </c>
      <c r="K50" s="3" t="s">
        <v>23</v>
      </c>
      <c r="L50" s="159" t="s">
        <v>24</v>
      </c>
      <c r="M50" s="126" t="s">
        <v>25</v>
      </c>
      <c r="N50" s="54" t="s">
        <v>57</v>
      </c>
    </row>
    <row r="51" spans="1:14" ht="30" x14ac:dyDescent="0.25">
      <c r="A51" s="8" t="s">
        <v>58</v>
      </c>
      <c r="B51" s="8" t="s">
        <v>99</v>
      </c>
      <c r="C51" s="8" t="s">
        <v>224</v>
      </c>
      <c r="D51" s="136" t="s">
        <v>225</v>
      </c>
      <c r="E51" s="11" t="s">
        <v>192</v>
      </c>
      <c r="F51" s="54" t="s">
        <v>193</v>
      </c>
      <c r="G51" s="125" t="s">
        <v>110</v>
      </c>
      <c r="H51" s="8" t="s">
        <v>49</v>
      </c>
      <c r="I51" s="4" t="s">
        <v>111</v>
      </c>
      <c r="J51" s="8" t="s">
        <v>112</v>
      </c>
      <c r="K51" s="8" t="s">
        <v>113</v>
      </c>
      <c r="L51" s="54" t="s">
        <v>114</v>
      </c>
      <c r="M51" s="125" t="s">
        <v>226</v>
      </c>
      <c r="N51" s="150" t="s">
        <v>52</v>
      </c>
    </row>
    <row r="52" spans="1:14" ht="30" x14ac:dyDescent="0.25">
      <c r="A52" s="8" t="s">
        <v>145</v>
      </c>
      <c r="B52" s="8" t="s">
        <v>227</v>
      </c>
      <c r="C52" s="8" t="s">
        <v>228</v>
      </c>
      <c r="D52" s="136" t="s">
        <v>229</v>
      </c>
      <c r="E52" s="12" t="s">
        <v>171</v>
      </c>
      <c r="F52" s="54" t="s">
        <v>223</v>
      </c>
      <c r="G52" s="125" t="s">
        <v>19</v>
      </c>
      <c r="H52" s="3" t="s">
        <v>20</v>
      </c>
      <c r="I52" s="4" t="s">
        <v>21</v>
      </c>
      <c r="J52" s="3" t="s">
        <v>22</v>
      </c>
      <c r="K52" s="3" t="s">
        <v>23</v>
      </c>
      <c r="L52" s="159" t="s">
        <v>24</v>
      </c>
      <c r="M52" s="125" t="s">
        <v>230</v>
      </c>
      <c r="N52" s="150" t="s">
        <v>34</v>
      </c>
    </row>
    <row r="53" spans="1:14" ht="30" x14ac:dyDescent="0.25">
      <c r="A53" s="8" t="s">
        <v>58</v>
      </c>
      <c r="B53" s="8" t="s">
        <v>93</v>
      </c>
      <c r="C53" s="8" t="s">
        <v>231</v>
      </c>
      <c r="D53" s="136" t="s">
        <v>232</v>
      </c>
      <c r="E53" s="12" t="s">
        <v>171</v>
      </c>
      <c r="F53" s="54" t="s">
        <v>223</v>
      </c>
      <c r="G53" s="125" t="s">
        <v>19</v>
      </c>
      <c r="H53" s="3" t="s">
        <v>20</v>
      </c>
      <c r="I53" s="4" t="s">
        <v>21</v>
      </c>
      <c r="J53" s="3" t="s">
        <v>22</v>
      </c>
      <c r="K53" s="3" t="s">
        <v>23</v>
      </c>
      <c r="L53" s="159" t="s">
        <v>24</v>
      </c>
      <c r="M53" s="126" t="s">
        <v>211</v>
      </c>
      <c r="N53" s="150" t="s">
        <v>52</v>
      </c>
    </row>
    <row r="54" spans="1:14" ht="30" x14ac:dyDescent="0.25">
      <c r="A54" s="6" t="s">
        <v>27</v>
      </c>
      <c r="B54" s="8" t="s">
        <v>28</v>
      </c>
      <c r="C54" s="8" t="s">
        <v>233</v>
      </c>
      <c r="D54" s="136" t="s">
        <v>234</v>
      </c>
      <c r="E54" s="12" t="s">
        <v>171</v>
      </c>
      <c r="F54" s="54" t="s">
        <v>235</v>
      </c>
      <c r="G54" s="125" t="s">
        <v>19</v>
      </c>
      <c r="H54" s="3" t="s">
        <v>20</v>
      </c>
      <c r="I54" s="4" t="s">
        <v>21</v>
      </c>
      <c r="J54" s="3" t="s">
        <v>22</v>
      </c>
      <c r="K54" s="8" t="s">
        <v>23</v>
      </c>
      <c r="L54" s="159" t="s">
        <v>24</v>
      </c>
      <c r="M54" s="126" t="s">
        <v>25</v>
      </c>
      <c r="N54" s="150" t="s">
        <v>92</v>
      </c>
    </row>
    <row r="55" spans="1:14" ht="30" x14ac:dyDescent="0.25">
      <c r="A55" s="6" t="s">
        <v>27</v>
      </c>
      <c r="B55" s="8" t="s">
        <v>96</v>
      </c>
      <c r="C55" s="8" t="s">
        <v>236</v>
      </c>
      <c r="D55" s="136" t="s">
        <v>237</v>
      </c>
      <c r="E55" s="12" t="s">
        <v>17</v>
      </c>
      <c r="F55" s="54" t="s">
        <v>126</v>
      </c>
      <c r="G55" s="125" t="s">
        <v>48</v>
      </c>
      <c r="H55" s="8" t="s">
        <v>238</v>
      </c>
      <c r="I55" s="9" t="s">
        <v>84</v>
      </c>
      <c r="J55" s="8" t="s">
        <v>194</v>
      </c>
      <c r="K55" s="8" t="s">
        <v>86</v>
      </c>
      <c r="L55" s="150" t="s">
        <v>188</v>
      </c>
      <c r="M55" s="126" t="s">
        <v>25</v>
      </c>
      <c r="N55" s="54" t="s">
        <v>57</v>
      </c>
    </row>
    <row r="56" spans="1:14" ht="30" x14ac:dyDescent="0.25">
      <c r="A56" s="6" t="s">
        <v>27</v>
      </c>
      <c r="B56" s="8" t="s">
        <v>28</v>
      </c>
      <c r="C56" s="8" t="s">
        <v>239</v>
      </c>
      <c r="D56" s="136" t="s">
        <v>240</v>
      </c>
      <c r="E56" s="12" t="s">
        <v>241</v>
      </c>
      <c r="F56" s="54" t="s">
        <v>136</v>
      </c>
      <c r="G56" s="125" t="s">
        <v>19</v>
      </c>
      <c r="H56" s="3" t="s">
        <v>20</v>
      </c>
      <c r="I56" s="4" t="s">
        <v>21</v>
      </c>
      <c r="J56" s="3" t="s">
        <v>22</v>
      </c>
      <c r="K56" s="8" t="s">
        <v>23</v>
      </c>
      <c r="L56" s="159" t="s">
        <v>24</v>
      </c>
      <c r="M56" s="126" t="s">
        <v>25</v>
      </c>
      <c r="N56" s="150" t="s">
        <v>34</v>
      </c>
    </row>
    <row r="57" spans="1:14" x14ac:dyDescent="0.25">
      <c r="A57" s="6" t="s">
        <v>27</v>
      </c>
      <c r="B57" s="8" t="s">
        <v>28</v>
      </c>
      <c r="C57" s="8" t="s">
        <v>242</v>
      </c>
      <c r="D57" s="136" t="s">
        <v>793</v>
      </c>
      <c r="E57" s="12" t="s">
        <v>171</v>
      </c>
      <c r="F57" s="54" t="s">
        <v>223</v>
      </c>
      <c r="G57" s="125" t="s">
        <v>48</v>
      </c>
      <c r="H57" s="8" t="s">
        <v>49</v>
      </c>
      <c r="I57" s="4" t="s">
        <v>21</v>
      </c>
      <c r="J57" s="8" t="s">
        <v>22</v>
      </c>
      <c r="K57" s="8" t="s">
        <v>23</v>
      </c>
      <c r="L57" s="160" t="s">
        <v>50</v>
      </c>
      <c r="M57" s="126" t="s">
        <v>33</v>
      </c>
      <c r="N57" s="150" t="s">
        <v>34</v>
      </c>
    </row>
    <row r="58" spans="1:14" ht="30" x14ac:dyDescent="0.25">
      <c r="A58" s="8" t="s">
        <v>58</v>
      </c>
      <c r="B58" s="8" t="s">
        <v>99</v>
      </c>
      <c r="C58" s="8" t="s">
        <v>243</v>
      </c>
      <c r="D58" s="136" t="s">
        <v>244</v>
      </c>
      <c r="E58" s="12" t="s">
        <v>17</v>
      </c>
      <c r="F58" s="54" t="s">
        <v>18</v>
      </c>
      <c r="G58" s="125" t="s">
        <v>19</v>
      </c>
      <c r="H58" s="8" t="s">
        <v>238</v>
      </c>
      <c r="I58" s="4" t="s">
        <v>111</v>
      </c>
      <c r="J58" s="8" t="s">
        <v>112</v>
      </c>
      <c r="K58" s="8" t="s">
        <v>113</v>
      </c>
      <c r="L58" s="150" t="s">
        <v>114</v>
      </c>
      <c r="M58" s="126" t="s">
        <v>245</v>
      </c>
      <c r="N58" s="54" t="s">
        <v>57</v>
      </c>
    </row>
    <row r="59" spans="1:14" x14ac:dyDescent="0.25">
      <c r="A59" s="8" t="s">
        <v>35</v>
      </c>
      <c r="B59" s="8" t="s">
        <v>36</v>
      </c>
      <c r="C59" s="8" t="s">
        <v>246</v>
      </c>
      <c r="D59" s="139" t="s">
        <v>247</v>
      </c>
      <c r="E59" s="11" t="s">
        <v>192</v>
      </c>
      <c r="F59" s="54" t="s">
        <v>193</v>
      </c>
      <c r="G59" s="125" t="s">
        <v>48</v>
      </c>
      <c r="H59" s="8" t="s">
        <v>49</v>
      </c>
      <c r="I59" s="4" t="s">
        <v>21</v>
      </c>
      <c r="J59" s="8" t="s">
        <v>22</v>
      </c>
      <c r="K59" s="8" t="s">
        <v>23</v>
      </c>
      <c r="L59" s="160" t="s">
        <v>50</v>
      </c>
      <c r="M59" s="126" t="s">
        <v>33</v>
      </c>
      <c r="N59" s="54" t="s">
        <v>69</v>
      </c>
    </row>
    <row r="60" spans="1:14" ht="30" x14ac:dyDescent="0.25">
      <c r="A60" s="8" t="s">
        <v>58</v>
      </c>
      <c r="B60" s="8" t="s">
        <v>99</v>
      </c>
      <c r="C60" s="8" t="s">
        <v>248</v>
      </c>
      <c r="D60" s="136" t="s">
        <v>249</v>
      </c>
      <c r="E60" s="12" t="s">
        <v>17</v>
      </c>
      <c r="F60" s="54" t="s">
        <v>126</v>
      </c>
      <c r="G60" s="125" t="s">
        <v>48</v>
      </c>
      <c r="H60" s="8" t="s">
        <v>238</v>
      </c>
      <c r="I60" s="9" t="s">
        <v>84</v>
      </c>
      <c r="J60" s="8" t="s">
        <v>194</v>
      </c>
      <c r="K60" s="8" t="s">
        <v>86</v>
      </c>
      <c r="L60" s="150" t="s">
        <v>188</v>
      </c>
      <c r="M60" s="126" t="s">
        <v>33</v>
      </c>
      <c r="N60" s="54" t="s">
        <v>26</v>
      </c>
    </row>
    <row r="61" spans="1:14" x14ac:dyDescent="0.25">
      <c r="A61" s="8" t="s">
        <v>70</v>
      </c>
      <c r="B61" s="8" t="s">
        <v>250</v>
      </c>
      <c r="C61" s="8" t="s">
        <v>251</v>
      </c>
      <c r="D61" s="136" t="s">
        <v>252</v>
      </c>
      <c r="E61" s="12" t="s">
        <v>80</v>
      </c>
      <c r="F61" s="54" t="s">
        <v>193</v>
      </c>
      <c r="G61" s="126" t="s">
        <v>19</v>
      </c>
      <c r="H61" s="3" t="s">
        <v>20</v>
      </c>
      <c r="I61" s="4" t="s">
        <v>21</v>
      </c>
      <c r="J61" s="5" t="s">
        <v>22</v>
      </c>
      <c r="K61" s="5" t="s">
        <v>23</v>
      </c>
      <c r="L61" s="159" t="s">
        <v>24</v>
      </c>
      <c r="M61" s="126" t="s">
        <v>25</v>
      </c>
      <c r="N61" s="150" t="s">
        <v>52</v>
      </c>
    </row>
    <row r="62" spans="1:14" ht="30" x14ac:dyDescent="0.25">
      <c r="A62" s="8" t="s">
        <v>70</v>
      </c>
      <c r="B62" s="8" t="s">
        <v>253</v>
      </c>
      <c r="C62" s="8" t="s">
        <v>254</v>
      </c>
      <c r="D62" s="136" t="s">
        <v>255</v>
      </c>
      <c r="E62" s="12" t="s">
        <v>256</v>
      </c>
      <c r="F62" s="54" t="s">
        <v>257</v>
      </c>
      <c r="G62" s="126" t="s">
        <v>19</v>
      </c>
      <c r="H62" s="8" t="s">
        <v>258</v>
      </c>
      <c r="I62" s="4" t="s">
        <v>21</v>
      </c>
      <c r="J62" s="5" t="s">
        <v>22</v>
      </c>
      <c r="K62" s="5" t="s">
        <v>23</v>
      </c>
      <c r="L62" s="159" t="s">
        <v>24</v>
      </c>
      <c r="M62" s="126" t="s">
        <v>25</v>
      </c>
      <c r="N62" s="54" t="s">
        <v>92</v>
      </c>
    </row>
    <row r="63" spans="1:14" ht="27.75" customHeight="1" x14ac:dyDescent="0.25">
      <c r="A63" s="8" t="s">
        <v>70</v>
      </c>
      <c r="B63" s="8" t="s">
        <v>89</v>
      </c>
      <c r="C63" s="8" t="s">
        <v>259</v>
      </c>
      <c r="D63" s="136" t="s">
        <v>260</v>
      </c>
      <c r="E63" s="12" t="s">
        <v>144</v>
      </c>
      <c r="F63" s="54" t="s">
        <v>66</v>
      </c>
      <c r="G63" s="125" t="s">
        <v>48</v>
      </c>
      <c r="H63" s="8" t="s">
        <v>49</v>
      </c>
      <c r="I63" s="4" t="s">
        <v>21</v>
      </c>
      <c r="J63" s="3" t="s">
        <v>22</v>
      </c>
      <c r="K63" s="3" t="s">
        <v>23</v>
      </c>
      <c r="L63" s="160" t="s">
        <v>50</v>
      </c>
      <c r="M63" s="126" t="s">
        <v>25</v>
      </c>
      <c r="N63" s="150" t="s">
        <v>261</v>
      </c>
    </row>
    <row r="64" spans="1:14" ht="30" x14ac:dyDescent="0.25">
      <c r="A64" s="8" t="s">
        <v>13</v>
      </c>
      <c r="B64" s="8" t="s">
        <v>14</v>
      </c>
      <c r="C64" s="8" t="s">
        <v>262</v>
      </c>
      <c r="D64" s="136" t="s">
        <v>263</v>
      </c>
      <c r="E64" s="11" t="s">
        <v>192</v>
      </c>
      <c r="F64" s="54" t="s">
        <v>193</v>
      </c>
      <c r="G64" s="126" t="s">
        <v>264</v>
      </c>
      <c r="H64" s="5" t="s">
        <v>238</v>
      </c>
      <c r="I64" s="4" t="s">
        <v>21</v>
      </c>
      <c r="J64" s="5" t="s">
        <v>22</v>
      </c>
      <c r="K64" s="5" t="s">
        <v>23</v>
      </c>
      <c r="L64" s="150" t="s">
        <v>265</v>
      </c>
      <c r="M64" s="126" t="s">
        <v>25</v>
      </c>
      <c r="N64" s="54" t="s">
        <v>69</v>
      </c>
    </row>
    <row r="65" spans="1:14" ht="30" x14ac:dyDescent="0.25">
      <c r="A65" s="8" t="s">
        <v>145</v>
      </c>
      <c r="B65" s="8" t="s">
        <v>266</v>
      </c>
      <c r="C65" s="8" t="s">
        <v>267</v>
      </c>
      <c r="D65" s="140" t="s">
        <v>268</v>
      </c>
      <c r="E65" s="11" t="s">
        <v>192</v>
      </c>
      <c r="F65" s="54" t="s">
        <v>193</v>
      </c>
      <c r="G65" s="126" t="s">
        <v>264</v>
      </c>
      <c r="H65" s="5" t="s">
        <v>238</v>
      </c>
      <c r="I65" s="4" t="s">
        <v>21</v>
      </c>
      <c r="J65" s="5" t="s">
        <v>22</v>
      </c>
      <c r="K65" s="5" t="s">
        <v>23</v>
      </c>
      <c r="L65" s="150" t="s">
        <v>265</v>
      </c>
      <c r="M65" s="126" t="s">
        <v>269</v>
      </c>
      <c r="N65" s="150" t="s">
        <v>69</v>
      </c>
    </row>
    <row r="66" spans="1:14" ht="30" x14ac:dyDescent="0.25">
      <c r="A66" s="8" t="s">
        <v>43</v>
      </c>
      <c r="B66" s="8" t="s">
        <v>270</v>
      </c>
      <c r="C66" s="8" t="s">
        <v>271</v>
      </c>
      <c r="D66" s="141" t="s">
        <v>272</v>
      </c>
      <c r="E66" s="11" t="s">
        <v>192</v>
      </c>
      <c r="F66" s="54" t="s">
        <v>193</v>
      </c>
      <c r="G66" s="126" t="s">
        <v>264</v>
      </c>
      <c r="H66" s="5" t="s">
        <v>238</v>
      </c>
      <c r="I66" s="4" t="s">
        <v>21</v>
      </c>
      <c r="J66" s="5" t="s">
        <v>22</v>
      </c>
      <c r="K66" s="5" t="s">
        <v>23</v>
      </c>
      <c r="L66" s="150" t="s">
        <v>265</v>
      </c>
      <c r="M66" s="126" t="s">
        <v>88</v>
      </c>
      <c r="N66" s="150" t="s">
        <v>92</v>
      </c>
    </row>
    <row r="67" spans="1:14" ht="30" x14ac:dyDescent="0.25">
      <c r="A67" s="8" t="s">
        <v>43</v>
      </c>
      <c r="B67" s="8" t="s">
        <v>273</v>
      </c>
      <c r="C67" s="8" t="s">
        <v>274</v>
      </c>
      <c r="D67" s="140" t="s">
        <v>275</v>
      </c>
      <c r="E67" s="11" t="s">
        <v>192</v>
      </c>
      <c r="F67" s="54" t="s">
        <v>193</v>
      </c>
      <c r="G67" s="126" t="s">
        <v>48</v>
      </c>
      <c r="H67" s="5" t="s">
        <v>238</v>
      </c>
      <c r="I67" s="9" t="s">
        <v>84</v>
      </c>
      <c r="J67" s="5" t="s">
        <v>194</v>
      </c>
      <c r="K67" s="5" t="s">
        <v>86</v>
      </c>
      <c r="L67" s="150" t="s">
        <v>188</v>
      </c>
      <c r="M67" s="126" t="s">
        <v>88</v>
      </c>
      <c r="N67" s="150" t="s">
        <v>92</v>
      </c>
    </row>
    <row r="68" spans="1:14" ht="30" x14ac:dyDescent="0.25">
      <c r="A68" s="6" t="s">
        <v>27</v>
      </c>
      <c r="B68" s="8" t="s">
        <v>28</v>
      </c>
      <c r="C68" s="8" t="s">
        <v>276</v>
      </c>
      <c r="D68" s="140" t="s">
        <v>277</v>
      </c>
      <c r="E68" s="11" t="s">
        <v>192</v>
      </c>
      <c r="F68" s="54" t="s">
        <v>193</v>
      </c>
      <c r="G68" s="126" t="s">
        <v>48</v>
      </c>
      <c r="H68" s="5" t="s">
        <v>238</v>
      </c>
      <c r="I68" s="9" t="s">
        <v>84</v>
      </c>
      <c r="J68" s="5" t="s">
        <v>194</v>
      </c>
      <c r="K68" s="5" t="s">
        <v>86</v>
      </c>
      <c r="L68" s="150" t="s">
        <v>188</v>
      </c>
      <c r="M68" s="126" t="s">
        <v>33</v>
      </c>
      <c r="N68" s="150" t="s">
        <v>34</v>
      </c>
    </row>
    <row r="69" spans="1:14" x14ac:dyDescent="0.25">
      <c r="A69" s="8" t="s">
        <v>13</v>
      </c>
      <c r="B69" s="8" t="s">
        <v>278</v>
      </c>
      <c r="C69" s="5" t="s">
        <v>279</v>
      </c>
      <c r="D69" s="141" t="s">
        <v>280</v>
      </c>
      <c r="E69" s="11" t="s">
        <v>192</v>
      </c>
      <c r="F69" s="54" t="s">
        <v>193</v>
      </c>
      <c r="G69" s="126" t="s">
        <v>48</v>
      </c>
      <c r="H69" s="8" t="s">
        <v>49</v>
      </c>
      <c r="I69" s="4" t="s">
        <v>21</v>
      </c>
      <c r="J69" s="5" t="s">
        <v>22</v>
      </c>
      <c r="K69" s="5" t="s">
        <v>23</v>
      </c>
      <c r="L69" s="160" t="s">
        <v>50</v>
      </c>
      <c r="M69" s="126" t="s">
        <v>25</v>
      </c>
      <c r="N69" s="150" t="s">
        <v>69</v>
      </c>
    </row>
    <row r="70" spans="1:14" ht="30" x14ac:dyDescent="0.25">
      <c r="A70" s="8" t="s">
        <v>70</v>
      </c>
      <c r="B70" s="8" t="s">
        <v>281</v>
      </c>
      <c r="C70" s="8" t="s">
        <v>282</v>
      </c>
      <c r="D70" s="140" t="s">
        <v>283</v>
      </c>
      <c r="E70" s="11" t="s">
        <v>192</v>
      </c>
      <c r="F70" s="54" t="s">
        <v>193</v>
      </c>
      <c r="G70" s="126" t="s">
        <v>264</v>
      </c>
      <c r="H70" s="5" t="s">
        <v>238</v>
      </c>
      <c r="I70" s="4" t="s">
        <v>21</v>
      </c>
      <c r="J70" s="5" t="s">
        <v>22</v>
      </c>
      <c r="K70" s="5" t="s">
        <v>23</v>
      </c>
      <c r="L70" s="150" t="s">
        <v>265</v>
      </c>
      <c r="M70" s="126" t="s">
        <v>25</v>
      </c>
      <c r="N70" s="150" t="s">
        <v>52</v>
      </c>
    </row>
    <row r="71" spans="1:14" ht="30" x14ac:dyDescent="0.25">
      <c r="A71" s="8" t="s">
        <v>145</v>
      </c>
      <c r="B71" s="8" t="s">
        <v>284</v>
      </c>
      <c r="C71" s="8" t="s">
        <v>285</v>
      </c>
      <c r="D71" s="140" t="s">
        <v>286</v>
      </c>
      <c r="E71" s="11" t="s">
        <v>192</v>
      </c>
      <c r="F71" s="54" t="s">
        <v>193</v>
      </c>
      <c r="G71" s="126" t="s">
        <v>264</v>
      </c>
      <c r="H71" s="5" t="s">
        <v>238</v>
      </c>
      <c r="I71" s="4" t="s">
        <v>21</v>
      </c>
      <c r="J71" s="5" t="s">
        <v>22</v>
      </c>
      <c r="K71" s="5" t="s">
        <v>23</v>
      </c>
      <c r="L71" s="150" t="s">
        <v>265</v>
      </c>
      <c r="M71" s="125" t="s">
        <v>230</v>
      </c>
      <c r="N71" s="150" t="s">
        <v>69</v>
      </c>
    </row>
    <row r="72" spans="1:14" ht="30" x14ac:dyDescent="0.25">
      <c r="A72" s="8" t="s">
        <v>13</v>
      </c>
      <c r="B72" s="8" t="s">
        <v>287</v>
      </c>
      <c r="C72" s="8" t="s">
        <v>288</v>
      </c>
      <c r="D72" s="140" t="s">
        <v>289</v>
      </c>
      <c r="E72" s="11" t="s">
        <v>192</v>
      </c>
      <c r="F72" s="54" t="s">
        <v>193</v>
      </c>
      <c r="G72" s="126" t="s">
        <v>264</v>
      </c>
      <c r="H72" s="5" t="s">
        <v>238</v>
      </c>
      <c r="I72" s="4" t="s">
        <v>21</v>
      </c>
      <c r="J72" s="5" t="s">
        <v>22</v>
      </c>
      <c r="K72" s="5" t="s">
        <v>23</v>
      </c>
      <c r="L72" s="150" t="s">
        <v>265</v>
      </c>
      <c r="M72" s="126" t="s">
        <v>25</v>
      </c>
      <c r="N72" s="150" t="s">
        <v>69</v>
      </c>
    </row>
    <row r="73" spans="1:14" ht="30" x14ac:dyDescent="0.25">
      <c r="A73" s="8" t="s">
        <v>35</v>
      </c>
      <c r="B73" s="8" t="s">
        <v>290</v>
      </c>
      <c r="C73" s="8" t="s">
        <v>291</v>
      </c>
      <c r="D73" s="140" t="s">
        <v>292</v>
      </c>
      <c r="E73" s="11" t="s">
        <v>192</v>
      </c>
      <c r="F73" s="54" t="s">
        <v>193</v>
      </c>
      <c r="G73" s="126" t="s">
        <v>264</v>
      </c>
      <c r="H73" s="5" t="s">
        <v>238</v>
      </c>
      <c r="I73" s="4" t="s">
        <v>21</v>
      </c>
      <c r="J73" s="5" t="s">
        <v>22</v>
      </c>
      <c r="K73" s="5" t="s">
        <v>23</v>
      </c>
      <c r="L73" s="150" t="s">
        <v>265</v>
      </c>
      <c r="M73" s="126" t="s">
        <v>293</v>
      </c>
      <c r="N73" s="150" t="s">
        <v>69</v>
      </c>
    </row>
    <row r="74" spans="1:14" ht="30" x14ac:dyDescent="0.25">
      <c r="A74" s="8" t="s">
        <v>13</v>
      </c>
      <c r="B74" s="8" t="s">
        <v>278</v>
      </c>
      <c r="C74" s="8" t="s">
        <v>294</v>
      </c>
      <c r="D74" s="140" t="s">
        <v>295</v>
      </c>
      <c r="E74" s="11" t="s">
        <v>192</v>
      </c>
      <c r="F74" s="54" t="s">
        <v>81</v>
      </c>
      <c r="G74" s="126" t="s">
        <v>264</v>
      </c>
      <c r="H74" s="5" t="s">
        <v>238</v>
      </c>
      <c r="I74" s="4" t="s">
        <v>21</v>
      </c>
      <c r="J74" s="5" t="s">
        <v>22</v>
      </c>
      <c r="K74" s="5" t="s">
        <v>23</v>
      </c>
      <c r="L74" s="150" t="s">
        <v>265</v>
      </c>
      <c r="M74" s="126" t="s">
        <v>25</v>
      </c>
      <c r="N74" s="150" t="s">
        <v>69</v>
      </c>
    </row>
    <row r="75" spans="1:14" ht="30" x14ac:dyDescent="0.25">
      <c r="A75" s="8" t="s">
        <v>13</v>
      </c>
      <c r="B75" s="8" t="s">
        <v>287</v>
      </c>
      <c r="C75" s="8" t="s">
        <v>296</v>
      </c>
      <c r="D75" s="140" t="s">
        <v>297</v>
      </c>
      <c r="E75" s="12" t="s">
        <v>298</v>
      </c>
      <c r="F75" s="54" t="s">
        <v>299</v>
      </c>
      <c r="G75" s="126" t="s">
        <v>264</v>
      </c>
      <c r="H75" s="5" t="s">
        <v>238</v>
      </c>
      <c r="I75" s="4" t="s">
        <v>21</v>
      </c>
      <c r="J75" s="5" t="s">
        <v>22</v>
      </c>
      <c r="K75" s="5" t="s">
        <v>23</v>
      </c>
      <c r="L75" s="150" t="s">
        <v>265</v>
      </c>
      <c r="M75" s="126" t="s">
        <v>25</v>
      </c>
      <c r="N75" s="150" t="s">
        <v>69</v>
      </c>
    </row>
    <row r="76" spans="1:14" ht="30" x14ac:dyDescent="0.25">
      <c r="A76" s="8" t="s">
        <v>43</v>
      </c>
      <c r="B76" s="8" t="s">
        <v>300</v>
      </c>
      <c r="C76" s="8" t="s">
        <v>301</v>
      </c>
      <c r="D76" s="140" t="s">
        <v>302</v>
      </c>
      <c r="E76" s="12" t="s">
        <v>144</v>
      </c>
      <c r="F76" s="54" t="s">
        <v>18</v>
      </c>
      <c r="G76" s="126" t="s">
        <v>19</v>
      </c>
      <c r="H76" s="5" t="s">
        <v>238</v>
      </c>
      <c r="I76" s="4" t="s">
        <v>111</v>
      </c>
      <c r="J76" s="5" t="s">
        <v>112</v>
      </c>
      <c r="K76" s="5" t="s">
        <v>113</v>
      </c>
      <c r="L76" s="150" t="s">
        <v>114</v>
      </c>
      <c r="M76" s="125" t="s">
        <v>303</v>
      </c>
      <c r="N76" s="150" t="s">
        <v>92</v>
      </c>
    </row>
    <row r="77" spans="1:14" x14ac:dyDescent="0.25">
      <c r="A77" s="8" t="s">
        <v>13</v>
      </c>
      <c r="B77" s="8" t="s">
        <v>287</v>
      </c>
      <c r="C77" s="8" t="s">
        <v>304</v>
      </c>
      <c r="D77" s="140" t="s">
        <v>305</v>
      </c>
      <c r="E77" s="12" t="s">
        <v>144</v>
      </c>
      <c r="F77" s="54" t="s">
        <v>18</v>
      </c>
      <c r="G77" s="126" t="s">
        <v>19</v>
      </c>
      <c r="H77" s="8" t="s">
        <v>49</v>
      </c>
      <c r="I77" s="9" t="s">
        <v>84</v>
      </c>
      <c r="J77" s="5" t="s">
        <v>22</v>
      </c>
      <c r="K77" s="5" t="s">
        <v>306</v>
      </c>
      <c r="L77" s="150" t="s">
        <v>24</v>
      </c>
      <c r="M77" s="126" t="s">
        <v>25</v>
      </c>
      <c r="N77" s="150" t="s">
        <v>69</v>
      </c>
    </row>
    <row r="78" spans="1:14" x14ac:dyDescent="0.25">
      <c r="A78" s="8" t="s">
        <v>58</v>
      </c>
      <c r="B78" s="8" t="s">
        <v>93</v>
      </c>
      <c r="C78" s="8" t="s">
        <v>307</v>
      </c>
      <c r="D78" s="140" t="s">
        <v>308</v>
      </c>
      <c r="E78" s="12" t="s">
        <v>144</v>
      </c>
      <c r="F78" s="54" t="s">
        <v>18</v>
      </c>
      <c r="G78" s="126" t="s">
        <v>19</v>
      </c>
      <c r="H78" s="8" t="s">
        <v>49</v>
      </c>
      <c r="I78" s="9" t="s">
        <v>84</v>
      </c>
      <c r="J78" s="5" t="s">
        <v>22</v>
      </c>
      <c r="K78" s="5" t="s">
        <v>306</v>
      </c>
      <c r="L78" s="150" t="s">
        <v>24</v>
      </c>
      <c r="M78" s="126" t="s">
        <v>33</v>
      </c>
      <c r="N78" s="150" t="s">
        <v>52</v>
      </c>
    </row>
    <row r="79" spans="1:14" ht="30" x14ac:dyDescent="0.25">
      <c r="A79" s="8" t="s">
        <v>145</v>
      </c>
      <c r="B79" s="8" t="s">
        <v>173</v>
      </c>
      <c r="C79" s="8" t="s">
        <v>309</v>
      </c>
      <c r="D79" s="140" t="s">
        <v>310</v>
      </c>
      <c r="E79" s="12" t="s">
        <v>80</v>
      </c>
      <c r="F79" s="54" t="s">
        <v>66</v>
      </c>
      <c r="G79" s="126" t="s">
        <v>264</v>
      </c>
      <c r="H79" s="5" t="s">
        <v>238</v>
      </c>
      <c r="I79" s="4" t="s">
        <v>21</v>
      </c>
      <c r="J79" s="5" t="s">
        <v>22</v>
      </c>
      <c r="K79" s="5" t="s">
        <v>23</v>
      </c>
      <c r="L79" s="150" t="s">
        <v>265</v>
      </c>
      <c r="M79" s="125" t="s">
        <v>230</v>
      </c>
      <c r="N79" s="150" t="s">
        <v>69</v>
      </c>
    </row>
    <row r="80" spans="1:14" ht="30" x14ac:dyDescent="0.25">
      <c r="A80" s="8" t="s">
        <v>58</v>
      </c>
      <c r="B80" s="8" t="s">
        <v>311</v>
      </c>
      <c r="C80" s="8" t="s">
        <v>312</v>
      </c>
      <c r="D80" s="140" t="s">
        <v>313</v>
      </c>
      <c r="E80" s="12" t="s">
        <v>17</v>
      </c>
      <c r="F80" s="54" t="s">
        <v>18</v>
      </c>
      <c r="G80" s="126" t="s">
        <v>19</v>
      </c>
      <c r="H80" s="5" t="s">
        <v>238</v>
      </c>
      <c r="I80" s="4" t="s">
        <v>111</v>
      </c>
      <c r="J80" s="5" t="s">
        <v>112</v>
      </c>
      <c r="K80" s="5" t="s">
        <v>113</v>
      </c>
      <c r="L80" s="150" t="s">
        <v>114</v>
      </c>
      <c r="M80" s="126" t="s">
        <v>314</v>
      </c>
      <c r="N80" s="150" t="s">
        <v>92</v>
      </c>
    </row>
    <row r="81" spans="1:14" ht="30" x14ac:dyDescent="0.25">
      <c r="A81" s="6" t="s">
        <v>27</v>
      </c>
      <c r="B81" s="8" t="s">
        <v>28</v>
      </c>
      <c r="C81" s="8" t="s">
        <v>315</v>
      </c>
      <c r="D81" s="140" t="s">
        <v>316</v>
      </c>
      <c r="E81" s="12" t="s">
        <v>17</v>
      </c>
      <c r="F81" s="54" t="s">
        <v>126</v>
      </c>
      <c r="G81" s="125" t="s">
        <v>48</v>
      </c>
      <c r="H81" s="8" t="s">
        <v>238</v>
      </c>
      <c r="I81" s="9" t="s">
        <v>84</v>
      </c>
      <c r="J81" s="8" t="s">
        <v>194</v>
      </c>
      <c r="K81" s="8" t="s">
        <v>86</v>
      </c>
      <c r="L81" s="150" t="s">
        <v>188</v>
      </c>
      <c r="M81" s="126" t="s">
        <v>25</v>
      </c>
      <c r="N81" s="54" t="s">
        <v>92</v>
      </c>
    </row>
    <row r="82" spans="1:14" ht="30" x14ac:dyDescent="0.25">
      <c r="A82" s="8" t="s">
        <v>58</v>
      </c>
      <c r="B82" s="8" t="s">
        <v>317</v>
      </c>
      <c r="C82" s="8" t="s">
        <v>318</v>
      </c>
      <c r="D82" s="140" t="s">
        <v>319</v>
      </c>
      <c r="E82" s="12" t="s">
        <v>17</v>
      </c>
      <c r="F82" s="54" t="s">
        <v>320</v>
      </c>
      <c r="G82" s="126" t="s">
        <v>110</v>
      </c>
      <c r="H82" s="3" t="s">
        <v>20</v>
      </c>
      <c r="I82" s="9" t="s">
        <v>84</v>
      </c>
      <c r="J82" s="5" t="s">
        <v>194</v>
      </c>
      <c r="K82" s="5" t="s">
        <v>86</v>
      </c>
      <c r="L82" s="150" t="s">
        <v>49</v>
      </c>
      <c r="M82" s="126" t="s">
        <v>321</v>
      </c>
      <c r="N82" s="54" t="s">
        <v>57</v>
      </c>
    </row>
    <row r="83" spans="1:14" ht="30" x14ac:dyDescent="0.25">
      <c r="A83" s="8" t="s">
        <v>43</v>
      </c>
      <c r="B83" s="8" t="s">
        <v>322</v>
      </c>
      <c r="C83" s="8" t="s">
        <v>323</v>
      </c>
      <c r="D83" s="142" t="s">
        <v>324</v>
      </c>
      <c r="E83" s="12" t="s">
        <v>325</v>
      </c>
      <c r="F83" s="54" t="s">
        <v>326</v>
      </c>
      <c r="G83" s="126" t="s">
        <v>19</v>
      </c>
      <c r="H83" s="8" t="s">
        <v>49</v>
      </c>
      <c r="I83" s="9" t="s">
        <v>84</v>
      </c>
      <c r="J83" s="5" t="s">
        <v>194</v>
      </c>
      <c r="K83" s="5" t="s">
        <v>86</v>
      </c>
      <c r="L83" s="54" t="s">
        <v>87</v>
      </c>
      <c r="M83" s="126" t="s">
        <v>25</v>
      </c>
      <c r="N83" s="54" t="s">
        <v>92</v>
      </c>
    </row>
    <row r="84" spans="1:14" ht="30" x14ac:dyDescent="0.25">
      <c r="A84" s="6" t="s">
        <v>27</v>
      </c>
      <c r="B84" s="8" t="s">
        <v>28</v>
      </c>
      <c r="C84" s="8" t="s">
        <v>327</v>
      </c>
      <c r="D84" s="140" t="s">
        <v>328</v>
      </c>
      <c r="E84" s="12" t="s">
        <v>329</v>
      </c>
      <c r="F84" s="54" t="s">
        <v>326</v>
      </c>
      <c r="G84" s="126" t="s">
        <v>150</v>
      </c>
      <c r="H84" s="8" t="s">
        <v>151</v>
      </c>
      <c r="I84" s="4" t="s">
        <v>21</v>
      </c>
      <c r="J84" s="5" t="s">
        <v>22</v>
      </c>
      <c r="K84" s="5" t="s">
        <v>23</v>
      </c>
      <c r="L84" s="150" t="s">
        <v>330</v>
      </c>
      <c r="M84" s="126" t="s">
        <v>25</v>
      </c>
      <c r="N84" s="150" t="s">
        <v>92</v>
      </c>
    </row>
    <row r="85" spans="1:14" ht="30" x14ac:dyDescent="0.25">
      <c r="A85" s="6" t="s">
        <v>27</v>
      </c>
      <c r="B85" s="8" t="s">
        <v>28</v>
      </c>
      <c r="C85" s="8" t="s">
        <v>331</v>
      </c>
      <c r="D85" s="140" t="s">
        <v>332</v>
      </c>
      <c r="E85" s="12" t="s">
        <v>329</v>
      </c>
      <c r="F85" s="54" t="s">
        <v>326</v>
      </c>
      <c r="G85" s="126" t="s">
        <v>150</v>
      </c>
      <c r="H85" s="8" t="s">
        <v>151</v>
      </c>
      <c r="I85" s="4" t="s">
        <v>21</v>
      </c>
      <c r="J85" s="5" t="s">
        <v>22</v>
      </c>
      <c r="K85" s="5" t="s">
        <v>23</v>
      </c>
      <c r="L85" s="150" t="s">
        <v>330</v>
      </c>
      <c r="M85" s="126" t="s">
        <v>25</v>
      </c>
      <c r="N85" s="150" t="s">
        <v>92</v>
      </c>
    </row>
    <row r="86" spans="1:14" ht="30" x14ac:dyDescent="0.25">
      <c r="A86" s="8" t="s">
        <v>43</v>
      </c>
      <c r="B86" s="8" t="s">
        <v>129</v>
      </c>
      <c r="C86" s="8" t="s">
        <v>333</v>
      </c>
      <c r="D86" s="142" t="s">
        <v>334</v>
      </c>
      <c r="E86" s="12" t="s">
        <v>335</v>
      </c>
      <c r="F86" s="54" t="s">
        <v>198</v>
      </c>
      <c r="G86" s="126" t="s">
        <v>150</v>
      </c>
      <c r="H86" s="8" t="s">
        <v>151</v>
      </c>
      <c r="I86" s="4" t="s">
        <v>21</v>
      </c>
      <c r="J86" s="5" t="s">
        <v>22</v>
      </c>
      <c r="K86" s="5" t="s">
        <v>23</v>
      </c>
      <c r="L86" s="150" t="s">
        <v>330</v>
      </c>
      <c r="M86" s="126" t="s">
        <v>25</v>
      </c>
      <c r="N86" s="150" t="s">
        <v>92</v>
      </c>
    </row>
    <row r="87" spans="1:14" ht="30" x14ac:dyDescent="0.25">
      <c r="A87" s="8" t="s">
        <v>13</v>
      </c>
      <c r="B87" s="5" t="s">
        <v>336</v>
      </c>
      <c r="C87" s="8" t="s">
        <v>337</v>
      </c>
      <c r="D87" s="140" t="s">
        <v>338</v>
      </c>
      <c r="E87" s="12" t="s">
        <v>339</v>
      </c>
      <c r="F87" s="54" t="s">
        <v>326</v>
      </c>
      <c r="G87" s="126" t="s">
        <v>19</v>
      </c>
      <c r="H87" s="8" t="s">
        <v>49</v>
      </c>
      <c r="I87" s="9" t="s">
        <v>84</v>
      </c>
      <c r="J87" s="5" t="s">
        <v>194</v>
      </c>
      <c r="K87" s="5" t="s">
        <v>86</v>
      </c>
      <c r="L87" s="54" t="s">
        <v>87</v>
      </c>
      <c r="M87" s="126" t="s">
        <v>33</v>
      </c>
      <c r="N87" s="150" t="s">
        <v>69</v>
      </c>
    </row>
    <row r="88" spans="1:14" ht="30" x14ac:dyDescent="0.25">
      <c r="A88" s="8" t="s">
        <v>58</v>
      </c>
      <c r="B88" s="8" t="s">
        <v>340</v>
      </c>
      <c r="C88" s="8" t="s">
        <v>341</v>
      </c>
      <c r="D88" s="142" t="s">
        <v>342</v>
      </c>
      <c r="E88" s="12" t="s">
        <v>171</v>
      </c>
      <c r="F88" s="54" t="s">
        <v>223</v>
      </c>
      <c r="G88" s="126" t="s">
        <v>19</v>
      </c>
      <c r="H88" s="8" t="s">
        <v>49</v>
      </c>
      <c r="I88" s="9" t="s">
        <v>84</v>
      </c>
      <c r="J88" s="5" t="s">
        <v>194</v>
      </c>
      <c r="K88" s="5" t="s">
        <v>86</v>
      </c>
      <c r="L88" s="54" t="s">
        <v>87</v>
      </c>
      <c r="M88" s="126" t="s">
        <v>343</v>
      </c>
      <c r="N88" s="150" t="s">
        <v>92</v>
      </c>
    </row>
    <row r="89" spans="1:14" ht="30" x14ac:dyDescent="0.25">
      <c r="A89" s="8" t="s">
        <v>35</v>
      </c>
      <c r="B89" s="8" t="s">
        <v>36</v>
      </c>
      <c r="C89" s="8" t="s">
        <v>344</v>
      </c>
      <c r="D89" s="140" t="s">
        <v>345</v>
      </c>
      <c r="E89" s="12" t="s">
        <v>171</v>
      </c>
      <c r="F89" s="54" t="s">
        <v>223</v>
      </c>
      <c r="G89" s="126" t="s">
        <v>264</v>
      </c>
      <c r="H89" s="5" t="s">
        <v>238</v>
      </c>
      <c r="I89" s="4" t="s">
        <v>21</v>
      </c>
      <c r="J89" s="5" t="s">
        <v>22</v>
      </c>
      <c r="K89" s="5" t="s">
        <v>23</v>
      </c>
      <c r="L89" s="150" t="s">
        <v>265</v>
      </c>
      <c r="M89" s="126" t="s">
        <v>33</v>
      </c>
      <c r="N89" s="54" t="s">
        <v>69</v>
      </c>
    </row>
    <row r="90" spans="1:14" x14ac:dyDescent="0.25">
      <c r="A90" s="8" t="s">
        <v>58</v>
      </c>
      <c r="B90" s="8" t="s">
        <v>59</v>
      </c>
      <c r="C90" s="8" t="s">
        <v>346</v>
      </c>
      <c r="D90" s="142" t="s">
        <v>347</v>
      </c>
      <c r="E90" s="12" t="s">
        <v>348</v>
      </c>
      <c r="F90" s="54" t="s">
        <v>75</v>
      </c>
      <c r="G90" s="126" t="s">
        <v>48</v>
      </c>
      <c r="H90" s="8" t="s">
        <v>49</v>
      </c>
      <c r="I90" s="4" t="s">
        <v>21</v>
      </c>
      <c r="J90" s="5" t="s">
        <v>22</v>
      </c>
      <c r="K90" s="5" t="s">
        <v>306</v>
      </c>
      <c r="L90" s="160" t="s">
        <v>50</v>
      </c>
      <c r="M90" s="126" t="s">
        <v>349</v>
      </c>
      <c r="N90" s="150" t="s">
        <v>52</v>
      </c>
    </row>
    <row r="91" spans="1:14" ht="30" x14ac:dyDescent="0.25">
      <c r="A91" s="8" t="s">
        <v>350</v>
      </c>
      <c r="B91" s="8" t="s">
        <v>351</v>
      </c>
      <c r="C91" s="8" t="s">
        <v>352</v>
      </c>
      <c r="D91" s="142" t="s">
        <v>353</v>
      </c>
      <c r="E91" s="12" t="s">
        <v>348</v>
      </c>
      <c r="F91" s="54" t="s">
        <v>75</v>
      </c>
      <c r="G91" s="126" t="s">
        <v>19</v>
      </c>
      <c r="H91" s="8" t="s">
        <v>49</v>
      </c>
      <c r="I91" s="9" t="s">
        <v>84</v>
      </c>
      <c r="J91" s="5" t="s">
        <v>194</v>
      </c>
      <c r="K91" s="5" t="s">
        <v>86</v>
      </c>
      <c r="L91" s="54" t="s">
        <v>87</v>
      </c>
      <c r="M91" s="126" t="s">
        <v>211</v>
      </c>
      <c r="N91" s="150" t="s">
        <v>92</v>
      </c>
    </row>
    <row r="92" spans="1:14" x14ac:dyDescent="0.25">
      <c r="A92" s="8" t="s">
        <v>43</v>
      </c>
      <c r="B92" s="8" t="s">
        <v>53</v>
      </c>
      <c r="C92" s="8" t="s">
        <v>354</v>
      </c>
      <c r="D92" s="142" t="s">
        <v>355</v>
      </c>
      <c r="E92" s="12" t="s">
        <v>171</v>
      </c>
      <c r="F92" s="54" t="s">
        <v>223</v>
      </c>
      <c r="G92" s="126" t="s">
        <v>48</v>
      </c>
      <c r="H92" s="8" t="s">
        <v>49</v>
      </c>
      <c r="I92" s="4" t="s">
        <v>21</v>
      </c>
      <c r="J92" s="5" t="s">
        <v>22</v>
      </c>
      <c r="K92" s="5" t="s">
        <v>23</v>
      </c>
      <c r="L92" s="160" t="s">
        <v>50</v>
      </c>
      <c r="M92" s="126" t="s">
        <v>211</v>
      </c>
      <c r="N92" s="150" t="s">
        <v>92</v>
      </c>
    </row>
    <row r="93" spans="1:14" ht="30" x14ac:dyDescent="0.25">
      <c r="A93" s="8" t="s">
        <v>70</v>
      </c>
      <c r="B93" s="8" t="s">
        <v>356</v>
      </c>
      <c r="C93" s="8" t="s">
        <v>357</v>
      </c>
      <c r="D93" s="140" t="s">
        <v>358</v>
      </c>
      <c r="E93" s="12" t="s">
        <v>348</v>
      </c>
      <c r="F93" s="54" t="s">
        <v>75</v>
      </c>
      <c r="G93" s="126" t="s">
        <v>19</v>
      </c>
      <c r="H93" s="5" t="s">
        <v>238</v>
      </c>
      <c r="I93" s="4" t="s">
        <v>111</v>
      </c>
      <c r="J93" s="5" t="s">
        <v>112</v>
      </c>
      <c r="K93" s="5" t="s">
        <v>113</v>
      </c>
      <c r="L93" s="54" t="s">
        <v>114</v>
      </c>
      <c r="M93" s="126" t="s">
        <v>25</v>
      </c>
      <c r="N93" s="150" t="s">
        <v>52</v>
      </c>
    </row>
    <row r="94" spans="1:14" ht="30" x14ac:dyDescent="0.25">
      <c r="A94" s="8" t="s">
        <v>70</v>
      </c>
      <c r="B94" s="8" t="s">
        <v>356</v>
      </c>
      <c r="C94" s="8" t="s">
        <v>359</v>
      </c>
      <c r="D94" s="140" t="s">
        <v>360</v>
      </c>
      <c r="E94" s="12" t="s">
        <v>348</v>
      </c>
      <c r="F94" s="54" t="s">
        <v>75</v>
      </c>
      <c r="G94" s="126" t="s">
        <v>19</v>
      </c>
      <c r="H94" s="5" t="s">
        <v>238</v>
      </c>
      <c r="I94" s="4" t="s">
        <v>111</v>
      </c>
      <c r="J94" s="5" t="s">
        <v>112</v>
      </c>
      <c r="K94" s="5" t="s">
        <v>113</v>
      </c>
      <c r="L94" s="54" t="s">
        <v>114</v>
      </c>
      <c r="M94" s="126" t="s">
        <v>25</v>
      </c>
      <c r="N94" s="150" t="s">
        <v>52</v>
      </c>
    </row>
    <row r="95" spans="1:14" ht="30" x14ac:dyDescent="0.25">
      <c r="A95" s="8" t="s">
        <v>58</v>
      </c>
      <c r="B95" s="8" t="s">
        <v>59</v>
      </c>
      <c r="C95" s="8" t="s">
        <v>361</v>
      </c>
      <c r="D95" s="142" t="s">
        <v>362</v>
      </c>
      <c r="E95" s="12" t="s">
        <v>171</v>
      </c>
      <c r="F95" s="54" t="s">
        <v>363</v>
      </c>
      <c r="G95" s="126" t="s">
        <v>19</v>
      </c>
      <c r="H95" s="8" t="s">
        <v>49</v>
      </c>
      <c r="I95" s="9" t="s">
        <v>84</v>
      </c>
      <c r="J95" s="5" t="s">
        <v>194</v>
      </c>
      <c r="K95" s="5" t="s">
        <v>86</v>
      </c>
      <c r="L95" s="54" t="s">
        <v>87</v>
      </c>
      <c r="M95" s="126" t="s">
        <v>349</v>
      </c>
      <c r="N95" s="150" t="s">
        <v>364</v>
      </c>
    </row>
    <row r="96" spans="1:14" ht="30" x14ac:dyDescent="0.25">
      <c r="A96" s="8" t="s">
        <v>58</v>
      </c>
      <c r="B96" s="8" t="s">
        <v>184</v>
      </c>
      <c r="C96" s="8" t="s">
        <v>365</v>
      </c>
      <c r="D96" s="142" t="s">
        <v>366</v>
      </c>
      <c r="E96" s="12" t="s">
        <v>348</v>
      </c>
      <c r="F96" s="54" t="s">
        <v>75</v>
      </c>
      <c r="G96" s="126" t="s">
        <v>19</v>
      </c>
      <c r="H96" s="8" t="s">
        <v>49</v>
      </c>
      <c r="I96" s="9" t="s">
        <v>84</v>
      </c>
      <c r="J96" s="5" t="s">
        <v>194</v>
      </c>
      <c r="K96" s="5" t="s">
        <v>86</v>
      </c>
      <c r="L96" s="54" t="s">
        <v>87</v>
      </c>
      <c r="M96" s="126" t="s">
        <v>33</v>
      </c>
      <c r="N96" s="54" t="s">
        <v>92</v>
      </c>
    </row>
    <row r="97" spans="1:14" ht="30" x14ac:dyDescent="0.25">
      <c r="A97" s="8" t="s">
        <v>43</v>
      </c>
      <c r="B97" s="8" t="s">
        <v>152</v>
      </c>
      <c r="C97" s="8" t="s">
        <v>367</v>
      </c>
      <c r="D97" s="142" t="s">
        <v>368</v>
      </c>
      <c r="E97" s="12" t="s">
        <v>171</v>
      </c>
      <c r="F97" s="54" t="s">
        <v>235</v>
      </c>
      <c r="G97" s="126" t="s">
        <v>48</v>
      </c>
      <c r="H97" s="8" t="s">
        <v>49</v>
      </c>
      <c r="I97" s="4" t="s">
        <v>21</v>
      </c>
      <c r="J97" s="5" t="s">
        <v>22</v>
      </c>
      <c r="K97" s="5" t="s">
        <v>306</v>
      </c>
      <c r="L97" s="160" t="s">
        <v>50</v>
      </c>
      <c r="M97" s="126" t="s">
        <v>25</v>
      </c>
      <c r="N97" s="54" t="s">
        <v>92</v>
      </c>
    </row>
    <row r="98" spans="1:14" ht="30" x14ac:dyDescent="0.25">
      <c r="A98" s="8" t="s">
        <v>58</v>
      </c>
      <c r="B98" s="8" t="s">
        <v>99</v>
      </c>
      <c r="C98" s="8" t="s">
        <v>369</v>
      </c>
      <c r="D98" s="140" t="s">
        <v>370</v>
      </c>
      <c r="E98" s="12" t="s">
        <v>371</v>
      </c>
      <c r="F98" s="54" t="s">
        <v>223</v>
      </c>
      <c r="G98" s="126" t="s">
        <v>264</v>
      </c>
      <c r="H98" s="5" t="s">
        <v>372</v>
      </c>
      <c r="I98" s="4" t="s">
        <v>21</v>
      </c>
      <c r="J98" s="5" t="s">
        <v>22</v>
      </c>
      <c r="K98" s="5" t="s">
        <v>23</v>
      </c>
      <c r="L98" s="150" t="s">
        <v>265</v>
      </c>
      <c r="M98" s="126" t="s">
        <v>33</v>
      </c>
      <c r="N98" s="54" t="s">
        <v>57</v>
      </c>
    </row>
    <row r="99" spans="1:14" ht="30" x14ac:dyDescent="0.25">
      <c r="A99" s="8" t="s">
        <v>58</v>
      </c>
      <c r="B99" s="8" t="s">
        <v>59</v>
      </c>
      <c r="C99" s="8" t="s">
        <v>373</v>
      </c>
      <c r="D99" s="142" t="s">
        <v>374</v>
      </c>
      <c r="E99" s="12" t="s">
        <v>31</v>
      </c>
      <c r="F99" s="54" t="s">
        <v>32</v>
      </c>
      <c r="G99" s="126" t="s">
        <v>48</v>
      </c>
      <c r="H99" s="8" t="s">
        <v>49</v>
      </c>
      <c r="I99" s="4" t="s">
        <v>21</v>
      </c>
      <c r="J99" s="5" t="s">
        <v>22</v>
      </c>
      <c r="K99" s="5" t="s">
        <v>23</v>
      </c>
      <c r="L99" s="160" t="s">
        <v>50</v>
      </c>
      <c r="M99" s="126" t="s">
        <v>349</v>
      </c>
      <c r="N99" s="150" t="s">
        <v>92</v>
      </c>
    </row>
    <row r="100" spans="1:14" ht="30" x14ac:dyDescent="0.25">
      <c r="A100" s="8" t="s">
        <v>58</v>
      </c>
      <c r="B100" s="8" t="s">
        <v>59</v>
      </c>
      <c r="C100" s="8" t="s">
        <v>375</v>
      </c>
      <c r="D100" s="142" t="s">
        <v>376</v>
      </c>
      <c r="E100" s="12" t="s">
        <v>31</v>
      </c>
      <c r="F100" s="54" t="s">
        <v>32</v>
      </c>
      <c r="G100" s="126" t="s">
        <v>48</v>
      </c>
      <c r="H100" s="8" t="s">
        <v>49</v>
      </c>
      <c r="I100" s="4" t="s">
        <v>21</v>
      </c>
      <c r="J100" s="5" t="s">
        <v>22</v>
      </c>
      <c r="K100" s="5" t="s">
        <v>23</v>
      </c>
      <c r="L100" s="160" t="s">
        <v>50</v>
      </c>
      <c r="M100" s="126" t="s">
        <v>33</v>
      </c>
      <c r="N100" s="150" t="s">
        <v>52</v>
      </c>
    </row>
    <row r="101" spans="1:14" ht="30" x14ac:dyDescent="0.25">
      <c r="A101" s="8" t="s">
        <v>58</v>
      </c>
      <c r="B101" s="8" t="s">
        <v>184</v>
      </c>
      <c r="C101" s="8" t="s">
        <v>377</v>
      </c>
      <c r="D101" s="142" t="s">
        <v>378</v>
      </c>
      <c r="E101" s="12" t="s">
        <v>31</v>
      </c>
      <c r="F101" s="54" t="s">
        <v>32</v>
      </c>
      <c r="G101" s="126" t="s">
        <v>19</v>
      </c>
      <c r="H101" s="8" t="s">
        <v>49</v>
      </c>
      <c r="I101" s="9" t="s">
        <v>84</v>
      </c>
      <c r="J101" s="5" t="s">
        <v>22</v>
      </c>
      <c r="K101" s="5" t="s">
        <v>306</v>
      </c>
      <c r="L101" s="54" t="s">
        <v>24</v>
      </c>
      <c r="M101" s="126" t="s">
        <v>33</v>
      </c>
      <c r="N101" s="54" t="s">
        <v>92</v>
      </c>
    </row>
    <row r="102" spans="1:14" ht="30" x14ac:dyDescent="0.25">
      <c r="A102" s="8" t="s">
        <v>58</v>
      </c>
      <c r="B102" s="8" t="s">
        <v>123</v>
      </c>
      <c r="C102" s="8" t="s">
        <v>124</v>
      </c>
      <c r="D102" s="142" t="s">
        <v>379</v>
      </c>
      <c r="E102" s="12" t="s">
        <v>31</v>
      </c>
      <c r="F102" s="54" t="s">
        <v>32</v>
      </c>
      <c r="G102" s="126" t="s">
        <v>264</v>
      </c>
      <c r="H102" s="5" t="s">
        <v>372</v>
      </c>
      <c r="I102" s="4" t="s">
        <v>21</v>
      </c>
      <c r="J102" s="5" t="s">
        <v>22</v>
      </c>
      <c r="K102" s="5" t="s">
        <v>23</v>
      </c>
      <c r="L102" s="150" t="s">
        <v>265</v>
      </c>
      <c r="M102" s="126" t="s">
        <v>33</v>
      </c>
      <c r="N102" s="54" t="s">
        <v>92</v>
      </c>
    </row>
    <row r="103" spans="1:14" ht="30" x14ac:dyDescent="0.25">
      <c r="A103" s="8" t="s">
        <v>35</v>
      </c>
      <c r="B103" s="8" t="s">
        <v>380</v>
      </c>
      <c r="C103" s="8" t="s">
        <v>381</v>
      </c>
      <c r="D103" s="140" t="s">
        <v>382</v>
      </c>
      <c r="E103" s="12" t="s">
        <v>210</v>
      </c>
      <c r="F103" s="54" t="s">
        <v>383</v>
      </c>
      <c r="G103" s="126" t="s">
        <v>264</v>
      </c>
      <c r="H103" s="5" t="s">
        <v>238</v>
      </c>
      <c r="I103" s="4" t="s">
        <v>21</v>
      </c>
      <c r="J103" s="5" t="s">
        <v>22</v>
      </c>
      <c r="K103" s="5" t="s">
        <v>23</v>
      </c>
      <c r="L103" s="150" t="s">
        <v>265</v>
      </c>
      <c r="M103" s="126" t="s">
        <v>33</v>
      </c>
      <c r="N103" s="150" t="s">
        <v>69</v>
      </c>
    </row>
    <row r="104" spans="1:14" ht="30" x14ac:dyDescent="0.25">
      <c r="A104" s="8" t="s">
        <v>70</v>
      </c>
      <c r="B104" s="8" t="s">
        <v>384</v>
      </c>
      <c r="C104" s="8" t="s">
        <v>385</v>
      </c>
      <c r="D104" s="140" t="s">
        <v>386</v>
      </c>
      <c r="E104" s="12" t="s">
        <v>210</v>
      </c>
      <c r="F104" s="54" t="s">
        <v>383</v>
      </c>
      <c r="G104" s="126" t="s">
        <v>264</v>
      </c>
      <c r="H104" s="5" t="s">
        <v>238</v>
      </c>
      <c r="I104" s="13" t="s">
        <v>21</v>
      </c>
      <c r="J104" s="5" t="s">
        <v>22</v>
      </c>
      <c r="K104" s="5" t="s">
        <v>23</v>
      </c>
      <c r="L104" s="150" t="s">
        <v>265</v>
      </c>
      <c r="M104" s="126" t="s">
        <v>25</v>
      </c>
      <c r="N104" s="150" t="s">
        <v>52</v>
      </c>
    </row>
    <row r="105" spans="1:14" ht="30" x14ac:dyDescent="0.25">
      <c r="A105" s="5" t="s">
        <v>27</v>
      </c>
      <c r="B105" s="5" t="s">
        <v>96</v>
      </c>
      <c r="C105" s="8" t="s">
        <v>387</v>
      </c>
      <c r="D105" s="136" t="s">
        <v>388</v>
      </c>
      <c r="E105" s="125" t="s">
        <v>17</v>
      </c>
      <c r="F105" s="54" t="s">
        <v>126</v>
      </c>
      <c r="G105" s="125" t="s">
        <v>48</v>
      </c>
      <c r="H105" s="8" t="s">
        <v>238</v>
      </c>
      <c r="I105" s="9" t="s">
        <v>84</v>
      </c>
      <c r="J105" s="8" t="s">
        <v>194</v>
      </c>
      <c r="K105" s="8" t="s">
        <v>86</v>
      </c>
      <c r="L105" s="150" t="s">
        <v>114</v>
      </c>
      <c r="M105" s="126" t="s">
        <v>25</v>
      </c>
      <c r="N105" s="54" t="s">
        <v>34</v>
      </c>
    </row>
    <row r="106" spans="1:14" ht="30" x14ac:dyDescent="0.25">
      <c r="A106" s="5" t="s">
        <v>27</v>
      </c>
      <c r="B106" s="5" t="s">
        <v>96</v>
      </c>
      <c r="C106" s="8" t="s">
        <v>389</v>
      </c>
      <c r="D106" s="136" t="s">
        <v>390</v>
      </c>
      <c r="E106" s="125" t="s">
        <v>31</v>
      </c>
      <c r="F106" s="54" t="s">
        <v>39</v>
      </c>
      <c r="G106" s="147" t="s">
        <v>19</v>
      </c>
      <c r="H106" s="3" t="s">
        <v>391</v>
      </c>
      <c r="I106" s="4" t="s">
        <v>21</v>
      </c>
      <c r="J106" s="3" t="s">
        <v>22</v>
      </c>
      <c r="K106" s="3" t="s">
        <v>23</v>
      </c>
      <c r="L106" s="54" t="s">
        <v>392</v>
      </c>
      <c r="M106" s="126" t="s">
        <v>25</v>
      </c>
      <c r="N106" s="54" t="s">
        <v>57</v>
      </c>
    </row>
    <row r="107" spans="1:14" ht="30" x14ac:dyDescent="0.25">
      <c r="A107" s="5" t="s">
        <v>27</v>
      </c>
      <c r="B107" s="5" t="s">
        <v>96</v>
      </c>
      <c r="C107" s="8" t="s">
        <v>393</v>
      </c>
      <c r="D107" s="136" t="s">
        <v>394</v>
      </c>
      <c r="E107" s="125" t="s">
        <v>31</v>
      </c>
      <c r="F107" s="54" t="s">
        <v>39</v>
      </c>
      <c r="G107" s="147" t="s">
        <v>19</v>
      </c>
      <c r="H107" s="3" t="s">
        <v>391</v>
      </c>
      <c r="I107" s="4" t="s">
        <v>21</v>
      </c>
      <c r="J107" s="3" t="s">
        <v>22</v>
      </c>
      <c r="K107" s="3" t="s">
        <v>23</v>
      </c>
      <c r="L107" s="54" t="s">
        <v>392</v>
      </c>
      <c r="M107" s="126" t="s">
        <v>25</v>
      </c>
      <c r="N107" s="54" t="s">
        <v>57</v>
      </c>
    </row>
    <row r="108" spans="1:14" s="14" customFormat="1" ht="30" x14ac:dyDescent="0.25">
      <c r="A108" s="15" t="s">
        <v>70</v>
      </c>
      <c r="B108" s="15" t="s">
        <v>405</v>
      </c>
      <c r="C108" s="18" t="s">
        <v>406</v>
      </c>
      <c r="D108" s="143" t="s">
        <v>395</v>
      </c>
      <c r="E108" s="128" t="s">
        <v>420</v>
      </c>
      <c r="F108" s="129" t="s">
        <v>210</v>
      </c>
      <c r="G108" s="147" t="s">
        <v>19</v>
      </c>
      <c r="H108" s="3" t="s">
        <v>391</v>
      </c>
      <c r="I108" s="4" t="s">
        <v>21</v>
      </c>
      <c r="J108" s="3" t="s">
        <v>22</v>
      </c>
      <c r="K108" s="3" t="s">
        <v>23</v>
      </c>
      <c r="L108" s="54" t="s">
        <v>392</v>
      </c>
      <c r="M108" s="154" t="s">
        <v>434</v>
      </c>
      <c r="N108" s="55" t="s">
        <v>34</v>
      </c>
    </row>
    <row r="109" spans="1:14" s="14" customFormat="1" ht="30" x14ac:dyDescent="0.25">
      <c r="A109" s="15" t="s">
        <v>70</v>
      </c>
      <c r="B109" s="15" t="s">
        <v>405</v>
      </c>
      <c r="C109" s="18" t="s">
        <v>407</v>
      </c>
      <c r="D109" s="144" t="s">
        <v>403</v>
      </c>
      <c r="E109" s="132" t="s">
        <v>421</v>
      </c>
      <c r="F109" s="129" t="s">
        <v>210</v>
      </c>
      <c r="G109" s="147" t="s">
        <v>19</v>
      </c>
      <c r="H109" s="3" t="s">
        <v>391</v>
      </c>
      <c r="I109" s="4" t="s">
        <v>21</v>
      </c>
      <c r="J109" s="3" t="s">
        <v>22</v>
      </c>
      <c r="K109" s="3" t="s">
        <v>23</v>
      </c>
      <c r="L109" s="54" t="s">
        <v>392</v>
      </c>
      <c r="M109" s="155" t="s">
        <v>435</v>
      </c>
      <c r="N109" s="55" t="s">
        <v>34</v>
      </c>
    </row>
    <row r="110" spans="1:14" s="14" customFormat="1" ht="30" x14ac:dyDescent="0.25">
      <c r="A110" s="15" t="s">
        <v>408</v>
      </c>
      <c r="B110" s="15" t="s">
        <v>409</v>
      </c>
      <c r="C110" s="18" t="s">
        <v>410</v>
      </c>
      <c r="D110" s="143" t="s">
        <v>396</v>
      </c>
      <c r="E110" s="128" t="s">
        <v>210</v>
      </c>
      <c r="F110" s="129" t="s">
        <v>210</v>
      </c>
      <c r="G110" s="126" t="s">
        <v>110</v>
      </c>
      <c r="H110" s="3" t="s">
        <v>20</v>
      </c>
      <c r="I110" s="9" t="s">
        <v>84</v>
      </c>
      <c r="J110" s="5" t="s">
        <v>194</v>
      </c>
      <c r="K110" s="5" t="s">
        <v>86</v>
      </c>
      <c r="L110" s="150" t="s">
        <v>49</v>
      </c>
      <c r="M110" s="154" t="s">
        <v>436</v>
      </c>
      <c r="N110" s="55" t="s">
        <v>34</v>
      </c>
    </row>
    <row r="111" spans="1:14" s="14" customFormat="1" ht="30" x14ac:dyDescent="0.25">
      <c r="A111" s="15" t="s">
        <v>408</v>
      </c>
      <c r="B111" s="15" t="s">
        <v>409</v>
      </c>
      <c r="C111" s="18" t="s">
        <v>411</v>
      </c>
      <c r="D111" s="143" t="s">
        <v>397</v>
      </c>
      <c r="E111" s="128" t="s">
        <v>210</v>
      </c>
      <c r="F111" s="129" t="s">
        <v>210</v>
      </c>
      <c r="G111" s="126" t="s">
        <v>110</v>
      </c>
      <c r="H111" s="3" t="s">
        <v>20</v>
      </c>
      <c r="I111" s="9" t="s">
        <v>84</v>
      </c>
      <c r="J111" s="5" t="s">
        <v>194</v>
      </c>
      <c r="K111" s="5" t="s">
        <v>86</v>
      </c>
      <c r="L111" s="150" t="s">
        <v>49</v>
      </c>
      <c r="M111" s="154" t="s">
        <v>437</v>
      </c>
      <c r="N111" s="55" t="s">
        <v>34</v>
      </c>
    </row>
    <row r="112" spans="1:14" s="17" customFormat="1" ht="30" x14ac:dyDescent="0.25">
      <c r="A112" s="16" t="s">
        <v>145</v>
      </c>
      <c r="B112" s="16" t="s">
        <v>201</v>
      </c>
      <c r="C112" s="19" t="s">
        <v>412</v>
      </c>
      <c r="D112" s="143" t="s">
        <v>398</v>
      </c>
      <c r="E112" s="133" t="s">
        <v>31</v>
      </c>
      <c r="F112" s="129" t="s">
        <v>210</v>
      </c>
      <c r="G112" s="147" t="s">
        <v>19</v>
      </c>
      <c r="H112" s="3" t="s">
        <v>391</v>
      </c>
      <c r="I112" s="4" t="s">
        <v>21</v>
      </c>
      <c r="J112" s="3" t="s">
        <v>22</v>
      </c>
      <c r="K112" s="3" t="s">
        <v>23</v>
      </c>
      <c r="L112" s="54" t="s">
        <v>392</v>
      </c>
      <c r="M112" s="156" t="s">
        <v>438</v>
      </c>
      <c r="N112" s="56" t="s">
        <v>34</v>
      </c>
    </row>
    <row r="113" spans="1:14" s="17" customFormat="1" ht="30" x14ac:dyDescent="0.25">
      <c r="A113" s="16" t="s">
        <v>58</v>
      </c>
      <c r="B113" s="16" t="s">
        <v>93</v>
      </c>
      <c r="C113" s="19" t="s">
        <v>413</v>
      </c>
      <c r="D113" s="145" t="s">
        <v>399</v>
      </c>
      <c r="E113" s="133" t="s">
        <v>210</v>
      </c>
      <c r="F113" s="129" t="s">
        <v>210</v>
      </c>
      <c r="G113" s="125" t="s">
        <v>48</v>
      </c>
      <c r="H113" s="8" t="s">
        <v>238</v>
      </c>
      <c r="I113" s="9" t="s">
        <v>84</v>
      </c>
      <c r="J113" s="8" t="s">
        <v>194</v>
      </c>
      <c r="K113" s="8" t="s">
        <v>86</v>
      </c>
      <c r="L113" s="150" t="s">
        <v>114</v>
      </c>
      <c r="M113" s="156" t="s">
        <v>439</v>
      </c>
      <c r="N113" s="56" t="s">
        <v>92</v>
      </c>
    </row>
    <row r="114" spans="1:14" s="17" customFormat="1" ht="30" x14ac:dyDescent="0.25">
      <c r="A114" s="16" t="s">
        <v>58</v>
      </c>
      <c r="B114" s="16" t="s">
        <v>93</v>
      </c>
      <c r="C114" s="19" t="s">
        <v>413</v>
      </c>
      <c r="D114" s="145" t="s">
        <v>400</v>
      </c>
      <c r="E114" s="133" t="s">
        <v>210</v>
      </c>
      <c r="F114" s="129" t="s">
        <v>210</v>
      </c>
      <c r="G114" s="125" t="s">
        <v>48</v>
      </c>
      <c r="H114" s="8" t="s">
        <v>238</v>
      </c>
      <c r="I114" s="9" t="s">
        <v>84</v>
      </c>
      <c r="J114" s="8" t="s">
        <v>194</v>
      </c>
      <c r="K114" s="8" t="s">
        <v>86</v>
      </c>
      <c r="L114" s="150" t="s">
        <v>114</v>
      </c>
      <c r="M114" s="156" t="s">
        <v>439</v>
      </c>
      <c r="N114" s="56" t="s">
        <v>92</v>
      </c>
    </row>
    <row r="115" spans="1:14" ht="30" x14ac:dyDescent="0.25">
      <c r="A115" s="16" t="s">
        <v>58</v>
      </c>
      <c r="B115" s="16" t="s">
        <v>99</v>
      </c>
      <c r="C115" s="19" t="s">
        <v>414</v>
      </c>
      <c r="D115" s="145" t="s">
        <v>401</v>
      </c>
      <c r="E115" s="133" t="s">
        <v>210</v>
      </c>
      <c r="F115" s="129" t="s">
        <v>210</v>
      </c>
      <c r="G115" s="125" t="s">
        <v>48</v>
      </c>
      <c r="H115" s="8" t="s">
        <v>238</v>
      </c>
      <c r="I115" s="9" t="s">
        <v>84</v>
      </c>
      <c r="J115" s="8" t="s">
        <v>194</v>
      </c>
      <c r="K115" s="8" t="s">
        <v>86</v>
      </c>
      <c r="L115" s="150" t="s">
        <v>114</v>
      </c>
      <c r="M115" s="156" t="s">
        <v>439</v>
      </c>
      <c r="N115" s="56" t="s">
        <v>92</v>
      </c>
    </row>
    <row r="116" spans="1:14" ht="30" x14ac:dyDescent="0.25">
      <c r="A116" s="16" t="s">
        <v>43</v>
      </c>
      <c r="B116" s="16" t="s">
        <v>416</v>
      </c>
      <c r="C116" s="19" t="s">
        <v>415</v>
      </c>
      <c r="D116" s="143" t="s">
        <v>402</v>
      </c>
      <c r="E116" s="133" t="s">
        <v>31</v>
      </c>
      <c r="F116" s="129" t="s">
        <v>210</v>
      </c>
      <c r="G116" s="147" t="s">
        <v>19</v>
      </c>
      <c r="H116" s="3" t="s">
        <v>391</v>
      </c>
      <c r="I116" s="4" t="s">
        <v>21</v>
      </c>
      <c r="J116" s="3" t="s">
        <v>22</v>
      </c>
      <c r="K116" s="3" t="s">
        <v>23</v>
      </c>
      <c r="L116" s="54" t="s">
        <v>392</v>
      </c>
      <c r="M116" s="156" t="s">
        <v>440</v>
      </c>
      <c r="N116" s="56" t="s">
        <v>52</v>
      </c>
    </row>
    <row r="117" spans="1:14" ht="30" x14ac:dyDescent="0.25">
      <c r="A117" s="16" t="s">
        <v>418</v>
      </c>
      <c r="B117" s="16" t="s">
        <v>419</v>
      </c>
      <c r="C117" s="19" t="s">
        <v>417</v>
      </c>
      <c r="D117" s="143" t="s">
        <v>423</v>
      </c>
      <c r="E117" s="133" t="s">
        <v>210</v>
      </c>
      <c r="F117" s="129" t="s">
        <v>210</v>
      </c>
      <c r="G117" s="126" t="s">
        <v>110</v>
      </c>
      <c r="H117" s="3" t="s">
        <v>20</v>
      </c>
      <c r="I117" s="9" t="s">
        <v>84</v>
      </c>
      <c r="J117" s="5" t="s">
        <v>194</v>
      </c>
      <c r="K117" s="5" t="s">
        <v>86</v>
      </c>
      <c r="L117" s="150" t="s">
        <v>49</v>
      </c>
      <c r="M117" s="157" t="s">
        <v>441</v>
      </c>
      <c r="N117" s="56" t="s">
        <v>446</v>
      </c>
    </row>
    <row r="118" spans="1:14" ht="30" x14ac:dyDescent="0.25">
      <c r="A118" s="16" t="s">
        <v>58</v>
      </c>
      <c r="B118" s="16" t="s">
        <v>93</v>
      </c>
      <c r="C118" s="19" t="s">
        <v>431</v>
      </c>
      <c r="D118" s="143" t="s">
        <v>404</v>
      </c>
      <c r="E118" s="133" t="s">
        <v>424</v>
      </c>
      <c r="F118" s="129" t="s">
        <v>210</v>
      </c>
      <c r="G118" s="126" t="s">
        <v>110</v>
      </c>
      <c r="H118" s="3" t="s">
        <v>20</v>
      </c>
      <c r="I118" s="9" t="s">
        <v>84</v>
      </c>
      <c r="J118" s="5" t="s">
        <v>194</v>
      </c>
      <c r="K118" s="5" t="s">
        <v>86</v>
      </c>
      <c r="L118" s="150" t="s">
        <v>49</v>
      </c>
      <c r="M118" s="156" t="s">
        <v>442</v>
      </c>
      <c r="N118" s="56" t="s">
        <v>92</v>
      </c>
    </row>
    <row r="119" spans="1:14" s="17" customFormat="1" ht="30" x14ac:dyDescent="0.25">
      <c r="A119" s="16" t="s">
        <v>145</v>
      </c>
      <c r="B119" s="16" t="s">
        <v>201</v>
      </c>
      <c r="C119" s="19" t="s">
        <v>412</v>
      </c>
      <c r="D119" s="146" t="s">
        <v>425</v>
      </c>
      <c r="E119" s="133" t="s">
        <v>31</v>
      </c>
      <c r="F119" s="129" t="s">
        <v>210</v>
      </c>
      <c r="G119" s="126" t="s">
        <v>110</v>
      </c>
      <c r="H119" s="3" t="s">
        <v>20</v>
      </c>
      <c r="I119" s="9" t="s">
        <v>84</v>
      </c>
      <c r="J119" s="5" t="s">
        <v>194</v>
      </c>
      <c r="K119" s="5" t="s">
        <v>86</v>
      </c>
      <c r="L119" s="150" t="s">
        <v>49</v>
      </c>
      <c r="M119" s="156" t="s">
        <v>443</v>
      </c>
      <c r="N119" s="56" t="s">
        <v>446</v>
      </c>
    </row>
    <row r="120" spans="1:14" s="17" customFormat="1" ht="30" x14ac:dyDescent="0.25">
      <c r="A120" s="16" t="s">
        <v>145</v>
      </c>
      <c r="B120" s="16" t="s">
        <v>430</v>
      </c>
      <c r="C120" s="19" t="s">
        <v>432</v>
      </c>
      <c r="D120" s="146" t="s">
        <v>426</v>
      </c>
      <c r="E120" s="133" t="s">
        <v>210</v>
      </c>
      <c r="F120" s="129" t="s">
        <v>210</v>
      </c>
      <c r="G120" s="126" t="s">
        <v>110</v>
      </c>
      <c r="H120" s="3" t="s">
        <v>20</v>
      </c>
      <c r="I120" s="9" t="s">
        <v>84</v>
      </c>
      <c r="J120" s="5" t="s">
        <v>194</v>
      </c>
      <c r="K120" s="5" t="s">
        <v>86</v>
      </c>
      <c r="L120" s="150" t="s">
        <v>49</v>
      </c>
      <c r="M120" s="156" t="s">
        <v>444</v>
      </c>
      <c r="N120" s="56" t="s">
        <v>446</v>
      </c>
    </row>
    <row r="121" spans="1:14" s="17" customFormat="1" ht="30" x14ac:dyDescent="0.25">
      <c r="A121" s="16" t="s">
        <v>428</v>
      </c>
      <c r="B121" s="16" t="s">
        <v>429</v>
      </c>
      <c r="C121" s="19" t="s">
        <v>433</v>
      </c>
      <c r="D121" s="146" t="s">
        <v>427</v>
      </c>
      <c r="E121" s="133" t="s">
        <v>210</v>
      </c>
      <c r="F121" s="129" t="s">
        <v>210</v>
      </c>
      <c r="G121" s="126" t="s">
        <v>110</v>
      </c>
      <c r="H121" s="3" t="s">
        <v>20</v>
      </c>
      <c r="I121" s="9" t="s">
        <v>84</v>
      </c>
      <c r="J121" s="5" t="s">
        <v>194</v>
      </c>
      <c r="K121" s="5" t="s">
        <v>86</v>
      </c>
      <c r="L121" s="150" t="s">
        <v>49</v>
      </c>
      <c r="M121" s="158" t="s">
        <v>445</v>
      </c>
      <c r="N121" s="56" t="s">
        <v>789</v>
      </c>
    </row>
    <row r="122" spans="1:14" s="17" customFormat="1" x14ac:dyDescent="0.25"/>
    <row r="123" spans="1:14" s="17" customFormat="1" x14ac:dyDescent="0.25"/>
    <row r="124" spans="1:14" s="17" customFormat="1" x14ac:dyDescent="0.25"/>
    <row r="125" spans="1:14" s="17" customFormat="1" x14ac:dyDescent="0.25"/>
    <row r="126" spans="1:14" s="17" customFormat="1" x14ac:dyDescent="0.25"/>
    <row r="127" spans="1:14" s="17" customFormat="1" x14ac:dyDescent="0.25"/>
    <row r="128" spans="1:14" s="17" customFormat="1" x14ac:dyDescent="0.25"/>
    <row r="129" spans="5:5" s="17" customFormat="1" x14ac:dyDescent="0.25"/>
    <row r="130" spans="5:5" s="17" customFormat="1" x14ac:dyDescent="0.25">
      <c r="E130" s="17" t="s">
        <v>422</v>
      </c>
    </row>
    <row r="131" spans="5:5" s="17" customFormat="1" x14ac:dyDescent="0.25"/>
    <row r="132" spans="5:5" s="17" customFormat="1" x14ac:dyDescent="0.25"/>
    <row r="133" spans="5:5" s="17" customFormat="1" x14ac:dyDescent="0.25"/>
    <row r="134" spans="5:5" s="17" customFormat="1" x14ac:dyDescent="0.25"/>
    <row r="135" spans="5:5" s="17" customFormat="1" x14ac:dyDescent="0.25"/>
    <row r="136" spans="5:5" s="17" customFormat="1" x14ac:dyDescent="0.25"/>
    <row r="137" spans="5:5" s="17" customFormat="1" x14ac:dyDescent="0.25"/>
    <row r="138" spans="5:5" s="17" customFormat="1" x14ac:dyDescent="0.25"/>
    <row r="139" spans="5:5" s="17" customFormat="1" x14ac:dyDescent="0.25"/>
    <row r="140" spans="5:5" s="17" customFormat="1" x14ac:dyDescent="0.25"/>
    <row r="141" spans="5:5" s="17" customFormat="1" x14ac:dyDescent="0.25"/>
    <row r="142" spans="5:5" s="17" customFormat="1" x14ac:dyDescent="0.25"/>
    <row r="143" spans="5:5" s="17" customFormat="1" x14ac:dyDescent="0.25"/>
    <row r="144" spans="5:5" s="17" customFormat="1" x14ac:dyDescent="0.25"/>
    <row r="145" s="17" customFormat="1" x14ac:dyDescent="0.25"/>
    <row r="146" s="17" customFormat="1" x14ac:dyDescent="0.25"/>
    <row r="147" s="17" customFormat="1" x14ac:dyDescent="0.25"/>
    <row r="148" s="17" customFormat="1" x14ac:dyDescent="0.25"/>
    <row r="149" s="17" customFormat="1" x14ac:dyDescent="0.25"/>
    <row r="150" s="17" customFormat="1" x14ac:dyDescent="0.25"/>
    <row r="151" s="17" customFormat="1" x14ac:dyDescent="0.25"/>
    <row r="152" s="17" customFormat="1" x14ac:dyDescent="0.25"/>
    <row r="153" s="17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5C4C-B884-4763-BA54-B9D8F7D4C214}">
  <dimension ref="A1:AL122"/>
  <sheetViews>
    <sheetView topLeftCell="K1" workbookViewId="0">
      <selection activeCell="V1" sqref="V1"/>
    </sheetView>
  </sheetViews>
  <sheetFormatPr baseColWidth="10" defaultRowHeight="15" x14ac:dyDescent="0.25"/>
  <cols>
    <col min="1" max="1" width="15.28515625" bestFit="1" customWidth="1"/>
    <col min="2" max="3" width="11.85546875" bestFit="1" customWidth="1"/>
    <col min="4" max="5" width="16.85546875" bestFit="1" customWidth="1"/>
    <col min="6" max="6" width="12.5703125" bestFit="1" customWidth="1"/>
    <col min="7" max="7" width="12.7109375" bestFit="1" customWidth="1"/>
    <col min="8" max="9" width="13.28515625" bestFit="1" customWidth="1"/>
    <col min="10" max="10" width="12.42578125" bestFit="1" customWidth="1"/>
    <col min="11" max="11" width="14.7109375" bestFit="1" customWidth="1"/>
    <col min="13" max="13" width="13.85546875" bestFit="1" customWidth="1"/>
    <col min="14" max="14" width="15.140625" bestFit="1" customWidth="1"/>
    <col min="15" max="15" width="13.85546875" bestFit="1" customWidth="1"/>
    <col min="16" max="17" width="12.5703125" bestFit="1" customWidth="1"/>
    <col min="18" max="18" width="12.7109375" bestFit="1" customWidth="1"/>
    <col min="19" max="19" width="12.42578125" bestFit="1" customWidth="1"/>
    <col min="25" max="25" width="11.42578125" style="53"/>
    <col min="27" max="27" width="17.5703125" bestFit="1" customWidth="1"/>
    <col min="29" max="29" width="13.85546875" customWidth="1"/>
    <col min="30" max="30" width="13.42578125" customWidth="1"/>
    <col min="31" max="31" width="12.28515625" bestFit="1" customWidth="1"/>
    <col min="32" max="32" width="12.5703125" customWidth="1"/>
    <col min="33" max="33" width="12.140625" customWidth="1"/>
    <col min="34" max="34" width="12.7109375" customWidth="1"/>
  </cols>
  <sheetData>
    <row r="1" spans="1:38" x14ac:dyDescent="0.25">
      <c r="A1" s="46" t="s">
        <v>627</v>
      </c>
      <c r="B1" s="46" t="s">
        <v>628</v>
      </c>
      <c r="C1" s="47" t="s">
        <v>629</v>
      </c>
      <c r="D1" s="48" t="s">
        <v>630</v>
      </c>
      <c r="E1" s="46" t="s">
        <v>631</v>
      </c>
      <c r="F1" s="46" t="s">
        <v>632</v>
      </c>
      <c r="G1" s="46" t="s">
        <v>633</v>
      </c>
      <c r="H1" s="46" t="s">
        <v>634</v>
      </c>
      <c r="I1" s="46" t="s">
        <v>635</v>
      </c>
      <c r="J1" s="46" t="s">
        <v>636</v>
      </c>
      <c r="K1" s="47" t="s">
        <v>637</v>
      </c>
      <c r="L1" s="48" t="s">
        <v>638</v>
      </c>
      <c r="M1" s="46" t="s">
        <v>639</v>
      </c>
      <c r="N1" s="47" t="s">
        <v>640</v>
      </c>
      <c r="O1" s="48" t="s">
        <v>641</v>
      </c>
      <c r="P1" s="46" t="s">
        <v>642</v>
      </c>
      <c r="Q1" s="46" t="s">
        <v>643</v>
      </c>
      <c r="R1" s="46" t="s">
        <v>644</v>
      </c>
      <c r="S1" s="46" t="s">
        <v>645</v>
      </c>
      <c r="T1" s="46" t="s">
        <v>646</v>
      </c>
      <c r="U1" s="47" t="s">
        <v>647</v>
      </c>
      <c r="V1" s="48" t="s">
        <v>790</v>
      </c>
      <c r="W1" s="46" t="s">
        <v>649</v>
      </c>
      <c r="X1" s="46" t="s">
        <v>650</v>
      </c>
      <c r="Y1" s="46" t="s">
        <v>651</v>
      </c>
      <c r="Z1" s="49" t="s">
        <v>652</v>
      </c>
      <c r="AA1" s="50" t="s">
        <v>653</v>
      </c>
      <c r="AB1" s="48" t="s">
        <v>654</v>
      </c>
      <c r="AC1" s="46" t="s">
        <v>655</v>
      </c>
      <c r="AD1" s="47" t="s">
        <v>656</v>
      </c>
      <c r="AE1" s="48" t="s">
        <v>657</v>
      </c>
      <c r="AF1" s="46" t="s">
        <v>658</v>
      </c>
      <c r="AG1" s="46" t="s">
        <v>659</v>
      </c>
      <c r="AH1" s="46" t="s">
        <v>660</v>
      </c>
      <c r="AI1" s="46" t="s">
        <v>661</v>
      </c>
      <c r="AJ1" s="47" t="s">
        <v>662</v>
      </c>
      <c r="AK1" s="51" t="s">
        <v>663</v>
      </c>
      <c r="AL1" s="52" t="s">
        <v>664</v>
      </c>
    </row>
    <row r="2" spans="1:38" ht="15" customHeight="1" x14ac:dyDescent="0.25">
      <c r="A2" s="74">
        <v>2</v>
      </c>
      <c r="B2" s="75">
        <v>3</v>
      </c>
      <c r="C2" s="76">
        <v>3</v>
      </c>
      <c r="D2" s="74">
        <v>3</v>
      </c>
      <c r="E2" s="75">
        <v>3</v>
      </c>
      <c r="F2" s="75">
        <v>1</v>
      </c>
      <c r="G2" s="75">
        <v>1</v>
      </c>
      <c r="H2" s="75">
        <v>0</v>
      </c>
      <c r="I2" s="75">
        <v>0</v>
      </c>
      <c r="J2" s="75">
        <v>0</v>
      </c>
      <c r="K2" s="76">
        <v>0</v>
      </c>
      <c r="L2" s="74">
        <v>0</v>
      </c>
      <c r="M2" s="75">
        <v>0</v>
      </c>
      <c r="N2" s="76">
        <v>3</v>
      </c>
      <c r="O2" s="74">
        <v>3</v>
      </c>
      <c r="P2" s="75">
        <v>2</v>
      </c>
      <c r="Q2" s="75">
        <v>2</v>
      </c>
      <c r="R2" s="75">
        <v>3</v>
      </c>
      <c r="S2" s="75">
        <v>3</v>
      </c>
      <c r="T2" s="75">
        <v>1</v>
      </c>
      <c r="U2" s="76">
        <v>1</v>
      </c>
      <c r="V2" s="74">
        <v>0</v>
      </c>
      <c r="W2" s="75">
        <v>3</v>
      </c>
      <c r="X2" s="75">
        <v>3</v>
      </c>
      <c r="Y2" s="75">
        <v>3</v>
      </c>
      <c r="Z2" s="58">
        <v>3</v>
      </c>
      <c r="AA2" s="77" t="s">
        <v>665</v>
      </c>
      <c r="AB2" s="78">
        <v>0</v>
      </c>
      <c r="AC2" s="75">
        <v>2</v>
      </c>
      <c r="AD2" s="76">
        <v>3</v>
      </c>
      <c r="AE2" s="74">
        <v>3</v>
      </c>
      <c r="AF2" s="75">
        <v>3</v>
      </c>
      <c r="AG2" s="75">
        <v>1</v>
      </c>
      <c r="AH2" s="75">
        <v>1</v>
      </c>
      <c r="AI2" s="75">
        <v>3</v>
      </c>
      <c r="AJ2" s="76">
        <v>3</v>
      </c>
      <c r="AK2" s="79">
        <v>1</v>
      </c>
      <c r="AL2" s="80" t="s">
        <v>666</v>
      </c>
    </row>
    <row r="3" spans="1:38" x14ac:dyDescent="0.25">
      <c r="A3" s="74">
        <v>0</v>
      </c>
      <c r="B3" s="75">
        <v>2</v>
      </c>
      <c r="C3" s="76">
        <v>2</v>
      </c>
      <c r="D3" s="74">
        <v>2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3</v>
      </c>
      <c r="K3" s="76">
        <v>0</v>
      </c>
      <c r="L3" s="74">
        <v>3</v>
      </c>
      <c r="M3" s="75">
        <v>0</v>
      </c>
      <c r="N3" s="76">
        <v>0</v>
      </c>
      <c r="O3" s="74">
        <v>0</v>
      </c>
      <c r="P3" s="75">
        <v>0</v>
      </c>
      <c r="Q3" s="75">
        <v>1</v>
      </c>
      <c r="R3" s="75">
        <v>0</v>
      </c>
      <c r="S3" s="75">
        <v>0</v>
      </c>
      <c r="T3" s="75">
        <v>0</v>
      </c>
      <c r="U3" s="76">
        <v>0</v>
      </c>
      <c r="V3" s="74">
        <v>0</v>
      </c>
      <c r="W3" s="75">
        <v>3</v>
      </c>
      <c r="X3" s="75">
        <v>2</v>
      </c>
      <c r="Y3" s="75">
        <v>1</v>
      </c>
      <c r="Z3" s="58">
        <v>0</v>
      </c>
      <c r="AA3" s="77" t="s">
        <v>667</v>
      </c>
      <c r="AB3" s="78">
        <v>0</v>
      </c>
      <c r="AC3" s="75">
        <v>0</v>
      </c>
      <c r="AD3" s="76">
        <v>0</v>
      </c>
      <c r="AE3" s="74">
        <v>3</v>
      </c>
      <c r="AF3" s="75">
        <v>0</v>
      </c>
      <c r="AG3" s="75">
        <v>0</v>
      </c>
      <c r="AH3" s="75">
        <v>0</v>
      </c>
      <c r="AI3" s="75">
        <v>0</v>
      </c>
      <c r="AJ3" s="76">
        <v>0</v>
      </c>
      <c r="AK3" s="81">
        <v>0</v>
      </c>
      <c r="AL3" s="82" t="s">
        <v>668</v>
      </c>
    </row>
    <row r="4" spans="1:38" x14ac:dyDescent="0.25">
      <c r="A4" s="74">
        <v>0</v>
      </c>
      <c r="B4" s="75">
        <v>0</v>
      </c>
      <c r="C4" s="83">
        <v>0</v>
      </c>
      <c r="D4" s="74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6">
        <v>0</v>
      </c>
      <c r="L4" s="74">
        <v>0</v>
      </c>
      <c r="M4" s="75">
        <v>0</v>
      </c>
      <c r="N4" s="76">
        <v>0</v>
      </c>
      <c r="O4" s="74">
        <v>0</v>
      </c>
      <c r="P4" s="75">
        <v>0</v>
      </c>
      <c r="Q4" s="75">
        <v>0</v>
      </c>
      <c r="R4" s="75">
        <v>0</v>
      </c>
      <c r="S4" s="75">
        <v>0</v>
      </c>
      <c r="T4" s="75">
        <v>0</v>
      </c>
      <c r="U4" s="76">
        <v>0</v>
      </c>
      <c r="V4" s="74">
        <v>1</v>
      </c>
      <c r="W4" s="75">
        <v>0</v>
      </c>
      <c r="X4" s="75">
        <v>0</v>
      </c>
      <c r="Y4" s="75">
        <v>0</v>
      </c>
      <c r="Z4" s="58">
        <v>0</v>
      </c>
      <c r="AA4" s="77" t="s">
        <v>669</v>
      </c>
      <c r="AB4" s="78">
        <v>0</v>
      </c>
      <c r="AC4" s="75">
        <v>0</v>
      </c>
      <c r="AD4" s="76">
        <v>0</v>
      </c>
      <c r="AE4" s="74">
        <v>0</v>
      </c>
      <c r="AF4" s="75">
        <v>0</v>
      </c>
      <c r="AG4" s="75">
        <v>0</v>
      </c>
      <c r="AH4" s="75">
        <v>0</v>
      </c>
      <c r="AI4" s="75">
        <v>0</v>
      </c>
      <c r="AJ4" s="76">
        <v>0</v>
      </c>
      <c r="AK4" s="81">
        <v>0</v>
      </c>
      <c r="AL4" s="82" t="s">
        <v>668</v>
      </c>
    </row>
    <row r="5" spans="1:38" x14ac:dyDescent="0.25">
      <c r="A5" s="74">
        <v>0</v>
      </c>
      <c r="B5" s="75">
        <v>0</v>
      </c>
      <c r="C5" s="84">
        <v>1</v>
      </c>
      <c r="D5" s="74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6">
        <v>0</v>
      </c>
      <c r="L5" s="74">
        <v>0</v>
      </c>
      <c r="M5" s="75">
        <v>0</v>
      </c>
      <c r="N5" s="76">
        <v>0</v>
      </c>
      <c r="O5" s="74">
        <v>0</v>
      </c>
      <c r="P5" s="75">
        <v>0</v>
      </c>
      <c r="Q5" s="75">
        <v>0</v>
      </c>
      <c r="R5" s="75">
        <v>1</v>
      </c>
      <c r="S5" s="75">
        <v>0</v>
      </c>
      <c r="T5" s="75">
        <v>0</v>
      </c>
      <c r="U5" s="76">
        <v>0</v>
      </c>
      <c r="V5" s="74">
        <v>1</v>
      </c>
      <c r="W5" s="75">
        <v>0</v>
      </c>
      <c r="X5" s="75">
        <v>0</v>
      </c>
      <c r="Y5" s="75">
        <v>0</v>
      </c>
      <c r="Z5" s="58">
        <v>0</v>
      </c>
      <c r="AA5" s="77" t="s">
        <v>669</v>
      </c>
      <c r="AB5" s="78">
        <v>0</v>
      </c>
      <c r="AC5" s="75">
        <v>0</v>
      </c>
      <c r="AD5" s="76">
        <v>0</v>
      </c>
      <c r="AE5" s="74">
        <v>0</v>
      </c>
      <c r="AF5" s="75">
        <v>0</v>
      </c>
      <c r="AG5" s="75">
        <v>0</v>
      </c>
      <c r="AH5" s="75">
        <v>0</v>
      </c>
      <c r="AI5" s="75">
        <v>0</v>
      </c>
      <c r="AJ5" s="76">
        <v>0</v>
      </c>
      <c r="AK5" s="81">
        <v>0</v>
      </c>
      <c r="AL5" s="82" t="s">
        <v>668</v>
      </c>
    </row>
    <row r="6" spans="1:38" ht="15" customHeight="1" x14ac:dyDescent="0.25">
      <c r="A6" s="74">
        <v>3</v>
      </c>
      <c r="B6" s="75">
        <v>2</v>
      </c>
      <c r="C6" s="84">
        <v>3</v>
      </c>
      <c r="D6" s="74">
        <v>2</v>
      </c>
      <c r="E6" s="75">
        <v>2</v>
      </c>
      <c r="F6" s="75">
        <v>1</v>
      </c>
      <c r="G6" s="75">
        <v>0</v>
      </c>
      <c r="H6" s="75">
        <v>0</v>
      </c>
      <c r="I6" s="75">
        <v>0</v>
      </c>
      <c r="J6" s="75">
        <v>3</v>
      </c>
      <c r="K6" s="76">
        <v>3</v>
      </c>
      <c r="L6" s="74">
        <v>0</v>
      </c>
      <c r="M6" s="75">
        <v>0</v>
      </c>
      <c r="N6" s="76">
        <v>3</v>
      </c>
      <c r="O6" s="74">
        <v>2</v>
      </c>
      <c r="P6" s="75">
        <v>1</v>
      </c>
      <c r="Q6" s="75">
        <v>1</v>
      </c>
      <c r="R6" s="75">
        <v>3</v>
      </c>
      <c r="S6" s="75">
        <v>2</v>
      </c>
      <c r="T6" s="75">
        <v>1</v>
      </c>
      <c r="U6" s="76">
        <v>1</v>
      </c>
      <c r="V6" s="74">
        <v>0</v>
      </c>
      <c r="W6" s="75">
        <v>0</v>
      </c>
      <c r="X6" s="75">
        <v>0</v>
      </c>
      <c r="Y6" s="75">
        <v>0</v>
      </c>
      <c r="Z6" s="58">
        <v>3</v>
      </c>
      <c r="AA6" s="77" t="s">
        <v>670</v>
      </c>
      <c r="AB6" s="78">
        <v>0</v>
      </c>
      <c r="AC6" s="75">
        <v>2</v>
      </c>
      <c r="AD6" s="76">
        <v>3</v>
      </c>
      <c r="AE6" s="74">
        <v>3</v>
      </c>
      <c r="AF6" s="75">
        <v>3</v>
      </c>
      <c r="AG6" s="75">
        <v>3</v>
      </c>
      <c r="AH6" s="75">
        <v>3</v>
      </c>
      <c r="AI6" s="75">
        <v>3</v>
      </c>
      <c r="AJ6" s="76">
        <v>3</v>
      </c>
      <c r="AK6" s="81">
        <v>1</v>
      </c>
      <c r="AL6" s="85" t="s">
        <v>671</v>
      </c>
    </row>
    <row r="7" spans="1:38" x14ac:dyDescent="0.25">
      <c r="A7" s="74">
        <v>0</v>
      </c>
      <c r="B7" s="75">
        <v>0</v>
      </c>
      <c r="C7" s="84">
        <v>1</v>
      </c>
      <c r="D7" s="74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</v>
      </c>
      <c r="K7" s="76">
        <v>0</v>
      </c>
      <c r="L7" s="74">
        <v>1</v>
      </c>
      <c r="M7" s="75">
        <v>0</v>
      </c>
      <c r="N7" s="76">
        <v>0</v>
      </c>
      <c r="O7" s="74">
        <v>0</v>
      </c>
      <c r="P7" s="75">
        <v>0</v>
      </c>
      <c r="Q7" s="75">
        <v>0</v>
      </c>
      <c r="R7" s="75">
        <v>1</v>
      </c>
      <c r="S7" s="75">
        <v>0</v>
      </c>
      <c r="T7" s="75">
        <v>0</v>
      </c>
      <c r="U7" s="76">
        <v>0</v>
      </c>
      <c r="V7" s="74">
        <v>0</v>
      </c>
      <c r="W7" s="75">
        <v>0</v>
      </c>
      <c r="X7" s="75">
        <v>0</v>
      </c>
      <c r="Y7" s="75">
        <v>0</v>
      </c>
      <c r="Z7" s="58">
        <v>1</v>
      </c>
      <c r="AA7" s="77" t="s">
        <v>672</v>
      </c>
      <c r="AB7" s="78">
        <v>1</v>
      </c>
      <c r="AC7" s="75">
        <v>0</v>
      </c>
      <c r="AD7" s="76">
        <v>0</v>
      </c>
      <c r="AE7" s="74">
        <v>2</v>
      </c>
      <c r="AF7" s="75">
        <v>1</v>
      </c>
      <c r="AG7" s="75">
        <v>0</v>
      </c>
      <c r="AH7" s="75">
        <v>0</v>
      </c>
      <c r="AI7" s="75">
        <v>1</v>
      </c>
      <c r="AJ7" s="76">
        <v>2</v>
      </c>
      <c r="AK7" s="81">
        <v>0</v>
      </c>
      <c r="AL7" s="82" t="s">
        <v>668</v>
      </c>
    </row>
    <row r="8" spans="1:38" x14ac:dyDescent="0.25">
      <c r="A8" s="74">
        <v>0</v>
      </c>
      <c r="B8" s="75">
        <v>1</v>
      </c>
      <c r="C8" s="84">
        <v>2</v>
      </c>
      <c r="D8" s="74">
        <v>0</v>
      </c>
      <c r="E8" s="75">
        <v>0</v>
      </c>
      <c r="F8" s="75">
        <v>0</v>
      </c>
      <c r="G8" s="75">
        <v>0</v>
      </c>
      <c r="H8" s="75">
        <v>0</v>
      </c>
      <c r="I8" s="75">
        <v>3</v>
      </c>
      <c r="J8" s="75">
        <v>3</v>
      </c>
      <c r="K8" s="76">
        <v>0</v>
      </c>
      <c r="L8" s="74">
        <v>1</v>
      </c>
      <c r="M8" s="75">
        <v>2</v>
      </c>
      <c r="N8" s="76">
        <v>2</v>
      </c>
      <c r="O8" s="74">
        <v>0</v>
      </c>
      <c r="P8" s="75">
        <v>0</v>
      </c>
      <c r="Q8" s="75">
        <v>0</v>
      </c>
      <c r="R8" s="75">
        <v>3</v>
      </c>
      <c r="S8" s="75">
        <v>0</v>
      </c>
      <c r="T8" s="75">
        <v>0</v>
      </c>
      <c r="U8" s="76">
        <v>0</v>
      </c>
      <c r="V8" s="74">
        <v>0</v>
      </c>
      <c r="W8" s="75">
        <v>0</v>
      </c>
      <c r="X8" s="75">
        <v>0</v>
      </c>
      <c r="Y8" s="75">
        <v>0</v>
      </c>
      <c r="Z8" s="58">
        <v>2</v>
      </c>
      <c r="AA8" s="77" t="s">
        <v>672</v>
      </c>
      <c r="AB8" s="78">
        <v>1</v>
      </c>
      <c r="AC8" s="75">
        <v>0</v>
      </c>
      <c r="AD8" s="76">
        <v>0</v>
      </c>
      <c r="AE8" s="74">
        <v>2</v>
      </c>
      <c r="AF8" s="75">
        <v>1</v>
      </c>
      <c r="AG8" s="75">
        <v>0</v>
      </c>
      <c r="AH8" s="75">
        <v>0</v>
      </c>
      <c r="AI8" s="75">
        <v>1</v>
      </c>
      <c r="AJ8" s="76">
        <v>2</v>
      </c>
      <c r="AK8" s="81">
        <v>0</v>
      </c>
      <c r="AL8" s="82" t="s">
        <v>668</v>
      </c>
    </row>
    <row r="9" spans="1:38" x14ac:dyDescent="0.25">
      <c r="A9" s="74">
        <v>2</v>
      </c>
      <c r="B9" s="86">
        <v>2</v>
      </c>
      <c r="C9" s="84">
        <v>2</v>
      </c>
      <c r="D9" s="74">
        <v>1</v>
      </c>
      <c r="E9" s="75">
        <v>1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6">
        <v>3</v>
      </c>
      <c r="L9" s="74">
        <v>1</v>
      </c>
      <c r="M9" s="75">
        <v>1</v>
      </c>
      <c r="N9" s="76">
        <v>2</v>
      </c>
      <c r="O9" s="74">
        <v>1</v>
      </c>
      <c r="P9" s="75">
        <v>1</v>
      </c>
      <c r="Q9" s="75">
        <v>1</v>
      </c>
      <c r="R9" s="75">
        <v>1</v>
      </c>
      <c r="S9" s="75">
        <v>1</v>
      </c>
      <c r="T9" s="75">
        <v>0</v>
      </c>
      <c r="U9" s="76">
        <v>0</v>
      </c>
      <c r="V9" s="74">
        <v>0</v>
      </c>
      <c r="W9" s="75">
        <v>1</v>
      </c>
      <c r="X9" s="75">
        <v>1</v>
      </c>
      <c r="Y9" s="75">
        <v>1</v>
      </c>
      <c r="Z9" s="58">
        <v>1</v>
      </c>
      <c r="AA9" s="77" t="s">
        <v>670</v>
      </c>
      <c r="AB9" s="78">
        <v>0</v>
      </c>
      <c r="AC9" s="75">
        <v>1</v>
      </c>
      <c r="AD9" s="76">
        <v>2</v>
      </c>
      <c r="AE9" s="74">
        <v>2</v>
      </c>
      <c r="AF9" s="75">
        <v>2</v>
      </c>
      <c r="AG9" s="75">
        <v>0</v>
      </c>
      <c r="AH9" s="75">
        <v>0</v>
      </c>
      <c r="AI9" s="75">
        <v>2</v>
      </c>
      <c r="AJ9" s="76">
        <v>3</v>
      </c>
      <c r="AK9" s="81">
        <v>0</v>
      </c>
      <c r="AL9" s="82" t="s">
        <v>668</v>
      </c>
    </row>
    <row r="10" spans="1:38" ht="15" customHeight="1" x14ac:dyDescent="0.25">
      <c r="A10" s="87">
        <v>2</v>
      </c>
      <c r="B10" s="86">
        <v>3</v>
      </c>
      <c r="C10" s="84">
        <v>3</v>
      </c>
      <c r="D10" s="74">
        <v>3</v>
      </c>
      <c r="E10" s="75">
        <v>3</v>
      </c>
      <c r="F10" s="75">
        <v>1</v>
      </c>
      <c r="G10" s="75">
        <v>0</v>
      </c>
      <c r="H10" s="75">
        <v>0</v>
      </c>
      <c r="I10" s="75">
        <v>0</v>
      </c>
      <c r="J10" s="75">
        <v>0</v>
      </c>
      <c r="K10" s="76">
        <v>0</v>
      </c>
      <c r="L10" s="74">
        <v>0</v>
      </c>
      <c r="M10" s="75">
        <v>0</v>
      </c>
      <c r="N10" s="76">
        <v>3</v>
      </c>
      <c r="O10" s="74">
        <v>2</v>
      </c>
      <c r="P10" s="75">
        <v>2</v>
      </c>
      <c r="Q10" s="75">
        <v>2</v>
      </c>
      <c r="R10" s="75">
        <v>3</v>
      </c>
      <c r="S10" s="75">
        <v>0</v>
      </c>
      <c r="T10" s="75">
        <v>0</v>
      </c>
      <c r="U10" s="76">
        <v>0</v>
      </c>
      <c r="V10" s="74">
        <v>1</v>
      </c>
      <c r="W10" s="75">
        <v>3</v>
      </c>
      <c r="X10" s="75">
        <v>3</v>
      </c>
      <c r="Y10" s="75">
        <v>3</v>
      </c>
      <c r="Z10" s="58">
        <v>3</v>
      </c>
      <c r="AA10" s="77" t="s">
        <v>665</v>
      </c>
      <c r="AB10" s="78">
        <v>0</v>
      </c>
      <c r="AC10" s="75">
        <v>1</v>
      </c>
      <c r="AD10" s="76">
        <v>3</v>
      </c>
      <c r="AE10" s="74">
        <v>3</v>
      </c>
      <c r="AF10" s="75">
        <v>3</v>
      </c>
      <c r="AG10" s="75">
        <v>1</v>
      </c>
      <c r="AH10" s="75">
        <v>0</v>
      </c>
      <c r="AI10" s="75">
        <v>3</v>
      </c>
      <c r="AJ10" s="76">
        <v>3</v>
      </c>
      <c r="AK10" s="81">
        <v>1</v>
      </c>
      <c r="AL10" s="85" t="s">
        <v>673</v>
      </c>
    </row>
    <row r="11" spans="1:38" ht="15" customHeight="1" x14ac:dyDescent="0.25">
      <c r="A11" s="88">
        <v>3</v>
      </c>
      <c r="B11" s="86">
        <v>0</v>
      </c>
      <c r="C11" s="84">
        <v>3</v>
      </c>
      <c r="D11" s="74">
        <v>0</v>
      </c>
      <c r="E11" s="75">
        <v>3</v>
      </c>
      <c r="F11" s="75">
        <v>3</v>
      </c>
      <c r="G11" s="75">
        <v>1</v>
      </c>
      <c r="H11" s="75">
        <v>0</v>
      </c>
      <c r="I11" s="75">
        <v>0</v>
      </c>
      <c r="J11" s="75">
        <v>0</v>
      </c>
      <c r="K11" s="76">
        <v>0</v>
      </c>
      <c r="L11" s="74">
        <v>0</v>
      </c>
      <c r="M11" s="75">
        <v>1</v>
      </c>
      <c r="N11" s="76">
        <v>3</v>
      </c>
      <c r="O11" s="74">
        <v>2</v>
      </c>
      <c r="P11" s="75">
        <v>2</v>
      </c>
      <c r="Q11" s="75">
        <v>2</v>
      </c>
      <c r="R11" s="75">
        <v>2</v>
      </c>
      <c r="S11" s="86">
        <v>3</v>
      </c>
      <c r="T11" s="75">
        <v>0</v>
      </c>
      <c r="U11" s="76">
        <v>0</v>
      </c>
      <c r="V11" s="74">
        <v>0</v>
      </c>
      <c r="W11" s="75">
        <v>0</v>
      </c>
      <c r="X11" s="75">
        <v>0</v>
      </c>
      <c r="Y11" s="75">
        <v>0</v>
      </c>
      <c r="Z11" s="58">
        <v>3</v>
      </c>
      <c r="AA11" s="77" t="s">
        <v>665</v>
      </c>
      <c r="AB11" s="78">
        <v>0</v>
      </c>
      <c r="AC11" s="75">
        <v>3</v>
      </c>
      <c r="AD11" s="76">
        <v>3</v>
      </c>
      <c r="AE11" s="74">
        <v>3</v>
      </c>
      <c r="AF11" s="75">
        <v>3</v>
      </c>
      <c r="AG11" s="75">
        <v>3</v>
      </c>
      <c r="AH11" s="75">
        <v>3</v>
      </c>
      <c r="AI11" s="75">
        <v>3</v>
      </c>
      <c r="AJ11" s="76">
        <v>3</v>
      </c>
      <c r="AK11" s="81">
        <v>1</v>
      </c>
      <c r="AL11" s="85" t="s">
        <v>673</v>
      </c>
    </row>
    <row r="12" spans="1:38" x14ac:dyDescent="0.25">
      <c r="A12" s="74">
        <v>0</v>
      </c>
      <c r="B12" s="75">
        <v>0</v>
      </c>
      <c r="C12" s="76">
        <v>2</v>
      </c>
      <c r="D12" s="74">
        <v>0</v>
      </c>
      <c r="E12" s="75">
        <v>0</v>
      </c>
      <c r="F12" s="75">
        <v>0</v>
      </c>
      <c r="G12" s="75">
        <v>0</v>
      </c>
      <c r="H12" s="75">
        <v>0</v>
      </c>
      <c r="I12" s="75">
        <v>3</v>
      </c>
      <c r="J12" s="75">
        <v>2</v>
      </c>
      <c r="K12" s="76">
        <v>0</v>
      </c>
      <c r="L12" s="74">
        <v>1</v>
      </c>
      <c r="M12" s="75">
        <v>0</v>
      </c>
      <c r="N12" s="76">
        <v>0</v>
      </c>
      <c r="O12" s="74">
        <v>1</v>
      </c>
      <c r="P12" s="75">
        <v>0</v>
      </c>
      <c r="Q12" s="75">
        <v>1</v>
      </c>
      <c r="R12" s="75">
        <v>2</v>
      </c>
      <c r="S12" s="75">
        <v>1</v>
      </c>
      <c r="T12" s="75">
        <v>0</v>
      </c>
      <c r="U12" s="76">
        <v>0</v>
      </c>
      <c r="V12" s="74">
        <v>0</v>
      </c>
      <c r="W12" s="75">
        <v>0</v>
      </c>
      <c r="X12" s="75">
        <v>0</v>
      </c>
      <c r="Y12" s="75">
        <v>0</v>
      </c>
      <c r="Z12" s="58">
        <v>1</v>
      </c>
      <c r="AA12" s="77" t="s">
        <v>672</v>
      </c>
      <c r="AB12" s="78">
        <v>1</v>
      </c>
      <c r="AC12" s="75">
        <v>0</v>
      </c>
      <c r="AD12" s="76">
        <v>0</v>
      </c>
      <c r="AE12" s="74">
        <v>3</v>
      </c>
      <c r="AF12" s="75">
        <v>1</v>
      </c>
      <c r="AG12" s="75">
        <v>1</v>
      </c>
      <c r="AH12" s="75">
        <v>0</v>
      </c>
      <c r="AI12" s="75">
        <v>1</v>
      </c>
      <c r="AJ12" s="76">
        <v>2</v>
      </c>
      <c r="AK12" s="81">
        <v>0</v>
      </c>
      <c r="AL12" s="82" t="s">
        <v>668</v>
      </c>
    </row>
    <row r="13" spans="1:38" x14ac:dyDescent="0.25">
      <c r="A13" s="74">
        <v>0</v>
      </c>
      <c r="B13" s="75">
        <v>0</v>
      </c>
      <c r="C13" s="76">
        <v>1</v>
      </c>
      <c r="D13" s="74">
        <v>0</v>
      </c>
      <c r="E13" s="75">
        <v>0</v>
      </c>
      <c r="F13" s="75">
        <v>0</v>
      </c>
      <c r="G13" s="75">
        <v>0</v>
      </c>
      <c r="H13" s="75">
        <v>0</v>
      </c>
      <c r="I13" s="75">
        <v>3</v>
      </c>
      <c r="J13" s="75">
        <v>2</v>
      </c>
      <c r="K13" s="76">
        <v>0</v>
      </c>
      <c r="L13" s="74">
        <v>2</v>
      </c>
      <c r="M13" s="75">
        <v>1</v>
      </c>
      <c r="N13" s="76">
        <v>0</v>
      </c>
      <c r="O13" s="74">
        <v>0</v>
      </c>
      <c r="P13" s="75">
        <v>0</v>
      </c>
      <c r="Q13" s="75">
        <v>0</v>
      </c>
      <c r="R13" s="75">
        <v>1</v>
      </c>
      <c r="S13" s="75">
        <v>1</v>
      </c>
      <c r="T13" s="75">
        <v>0</v>
      </c>
      <c r="U13" s="76">
        <v>0</v>
      </c>
      <c r="V13" s="74">
        <v>0</v>
      </c>
      <c r="W13" s="75">
        <v>0</v>
      </c>
      <c r="X13" s="75">
        <v>0</v>
      </c>
      <c r="Y13" s="75">
        <v>0</v>
      </c>
      <c r="Z13" s="58">
        <v>1</v>
      </c>
      <c r="AA13" s="77" t="s">
        <v>672</v>
      </c>
      <c r="AB13" s="78">
        <v>1</v>
      </c>
      <c r="AC13" s="75">
        <v>0</v>
      </c>
      <c r="AD13" s="76">
        <v>0</v>
      </c>
      <c r="AE13" s="74">
        <v>3</v>
      </c>
      <c r="AF13" s="75">
        <v>2</v>
      </c>
      <c r="AG13" s="75">
        <v>0</v>
      </c>
      <c r="AH13" s="75">
        <v>0</v>
      </c>
      <c r="AI13" s="75">
        <v>2</v>
      </c>
      <c r="AJ13" s="76">
        <v>2</v>
      </c>
      <c r="AK13" s="81">
        <v>0</v>
      </c>
      <c r="AL13" s="82" t="s">
        <v>668</v>
      </c>
    </row>
    <row r="14" spans="1:38" ht="15" customHeight="1" x14ac:dyDescent="0.25">
      <c r="A14" s="74">
        <v>1</v>
      </c>
      <c r="B14" s="75">
        <v>0</v>
      </c>
      <c r="C14" s="76">
        <v>2</v>
      </c>
      <c r="D14" s="74">
        <v>0</v>
      </c>
      <c r="E14" s="75">
        <v>2</v>
      </c>
      <c r="F14" s="75">
        <v>3</v>
      </c>
      <c r="G14" s="75">
        <v>0</v>
      </c>
      <c r="H14" s="75">
        <v>0</v>
      </c>
      <c r="I14" s="75">
        <v>0</v>
      </c>
      <c r="J14" s="75">
        <v>0</v>
      </c>
      <c r="K14" s="76">
        <v>0</v>
      </c>
      <c r="L14" s="74">
        <v>0</v>
      </c>
      <c r="M14" s="75">
        <v>0</v>
      </c>
      <c r="N14" s="76">
        <v>2</v>
      </c>
      <c r="O14" s="74">
        <v>1</v>
      </c>
      <c r="P14" s="75">
        <v>1</v>
      </c>
      <c r="Q14" s="75">
        <v>1</v>
      </c>
      <c r="R14" s="75">
        <v>1</v>
      </c>
      <c r="S14" s="75">
        <v>1</v>
      </c>
      <c r="T14" s="75">
        <v>1</v>
      </c>
      <c r="U14" s="76">
        <v>1</v>
      </c>
      <c r="V14" s="74">
        <v>0</v>
      </c>
      <c r="W14" s="75">
        <v>0</v>
      </c>
      <c r="X14" s="75">
        <v>0</v>
      </c>
      <c r="Y14" s="75">
        <v>0</v>
      </c>
      <c r="Z14" s="58">
        <v>2</v>
      </c>
      <c r="AA14" s="77" t="s">
        <v>674</v>
      </c>
      <c r="AB14" s="78">
        <v>2</v>
      </c>
      <c r="AC14" s="75">
        <v>2</v>
      </c>
      <c r="AD14" s="76">
        <v>1</v>
      </c>
      <c r="AE14" s="74">
        <v>1</v>
      </c>
      <c r="AF14" s="75">
        <v>1</v>
      </c>
      <c r="AG14" s="75">
        <v>1</v>
      </c>
      <c r="AH14" s="75">
        <v>1</v>
      </c>
      <c r="AI14" s="75">
        <v>1</v>
      </c>
      <c r="AJ14" s="76">
        <v>1</v>
      </c>
      <c r="AK14" s="81">
        <v>1</v>
      </c>
      <c r="AL14" s="85" t="s">
        <v>675</v>
      </c>
    </row>
    <row r="15" spans="1:38" x14ac:dyDescent="0.25">
      <c r="A15" s="74">
        <v>2</v>
      </c>
      <c r="B15" s="75">
        <v>2</v>
      </c>
      <c r="C15" s="76">
        <v>1</v>
      </c>
      <c r="D15" s="74">
        <v>2</v>
      </c>
      <c r="E15" s="75">
        <v>2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6">
        <v>0</v>
      </c>
      <c r="L15" s="74">
        <v>3</v>
      </c>
      <c r="M15" s="75">
        <v>2</v>
      </c>
      <c r="N15" s="76">
        <v>0</v>
      </c>
      <c r="O15" s="74">
        <v>0</v>
      </c>
      <c r="P15" s="75">
        <v>0</v>
      </c>
      <c r="Q15" s="75">
        <v>1</v>
      </c>
      <c r="R15" s="75">
        <v>0</v>
      </c>
      <c r="S15" s="75">
        <v>0</v>
      </c>
      <c r="T15" s="75">
        <v>0</v>
      </c>
      <c r="U15" s="76">
        <v>0</v>
      </c>
      <c r="V15" s="74">
        <v>0</v>
      </c>
      <c r="W15" s="75">
        <v>2</v>
      </c>
      <c r="X15" s="75">
        <v>1</v>
      </c>
      <c r="Y15" s="75">
        <v>0</v>
      </c>
      <c r="Z15" s="58">
        <v>0</v>
      </c>
      <c r="AA15" s="77" t="s">
        <v>667</v>
      </c>
      <c r="AB15" s="78">
        <v>1</v>
      </c>
      <c r="AC15" s="75">
        <v>0</v>
      </c>
      <c r="AD15" s="76">
        <v>0</v>
      </c>
      <c r="AE15" s="74">
        <v>2</v>
      </c>
      <c r="AF15" s="75">
        <v>0</v>
      </c>
      <c r="AG15" s="75">
        <v>0</v>
      </c>
      <c r="AH15" s="75">
        <v>0</v>
      </c>
      <c r="AI15" s="75">
        <v>0</v>
      </c>
      <c r="AJ15" s="76">
        <v>0</v>
      </c>
      <c r="AK15" s="81">
        <v>0</v>
      </c>
      <c r="AL15" s="82" t="s">
        <v>668</v>
      </c>
    </row>
    <row r="16" spans="1:38" x14ac:dyDescent="0.25">
      <c r="A16" s="74">
        <v>3</v>
      </c>
      <c r="B16" s="75">
        <v>2</v>
      </c>
      <c r="C16" s="76">
        <v>3</v>
      </c>
      <c r="D16" s="74">
        <v>3</v>
      </c>
      <c r="E16" s="75">
        <v>1</v>
      </c>
      <c r="F16" s="75">
        <v>0</v>
      </c>
      <c r="G16" s="75">
        <v>0</v>
      </c>
      <c r="H16" s="75">
        <v>3</v>
      </c>
      <c r="I16" s="75">
        <v>0</v>
      </c>
      <c r="J16" s="75">
        <v>0</v>
      </c>
      <c r="K16" s="76">
        <v>0</v>
      </c>
      <c r="L16" s="74">
        <v>0</v>
      </c>
      <c r="M16" s="75">
        <v>0</v>
      </c>
      <c r="N16" s="76">
        <v>3</v>
      </c>
      <c r="O16" s="74">
        <v>0</v>
      </c>
      <c r="P16" s="75">
        <v>2</v>
      </c>
      <c r="Q16" s="75">
        <v>3</v>
      </c>
      <c r="R16" s="75">
        <v>0</v>
      </c>
      <c r="S16" s="75">
        <v>0</v>
      </c>
      <c r="T16" s="75">
        <v>0</v>
      </c>
      <c r="U16" s="76">
        <v>0</v>
      </c>
      <c r="V16" s="74">
        <v>0</v>
      </c>
      <c r="W16" s="75">
        <v>1</v>
      </c>
      <c r="X16" s="75">
        <v>2</v>
      </c>
      <c r="Y16" s="75">
        <v>3</v>
      </c>
      <c r="Z16" s="58">
        <v>0</v>
      </c>
      <c r="AA16" s="77" t="s">
        <v>667</v>
      </c>
      <c r="AB16" s="78">
        <v>0</v>
      </c>
      <c r="AC16" s="75">
        <v>3</v>
      </c>
      <c r="AD16" s="76">
        <v>3</v>
      </c>
      <c r="AE16" s="74">
        <v>3</v>
      </c>
      <c r="AF16" s="75">
        <v>0</v>
      </c>
      <c r="AG16" s="75">
        <v>0</v>
      </c>
      <c r="AH16" s="75">
        <v>0</v>
      </c>
      <c r="AI16" s="75">
        <v>0</v>
      </c>
      <c r="AJ16" s="76">
        <v>0</v>
      </c>
      <c r="AK16" s="81">
        <v>0</v>
      </c>
      <c r="AL16" s="89" t="s">
        <v>668</v>
      </c>
    </row>
    <row r="17" spans="1:38" ht="15" customHeight="1" x14ac:dyDescent="0.25">
      <c r="A17" s="74">
        <v>1</v>
      </c>
      <c r="B17" s="75">
        <v>1</v>
      </c>
      <c r="C17" s="76">
        <v>3</v>
      </c>
      <c r="D17" s="74">
        <v>3</v>
      </c>
      <c r="E17" s="75">
        <v>3</v>
      </c>
      <c r="F17" s="75">
        <v>3</v>
      </c>
      <c r="G17" s="75">
        <v>0</v>
      </c>
      <c r="H17" s="75">
        <v>0</v>
      </c>
      <c r="I17" s="75">
        <v>0</v>
      </c>
      <c r="J17" s="75">
        <v>0</v>
      </c>
      <c r="K17" s="76">
        <v>0</v>
      </c>
      <c r="L17" s="74">
        <v>0</v>
      </c>
      <c r="M17" s="75">
        <v>0</v>
      </c>
      <c r="N17" s="76">
        <v>3</v>
      </c>
      <c r="O17" s="74">
        <v>2</v>
      </c>
      <c r="P17" s="75">
        <v>1</v>
      </c>
      <c r="Q17" s="75">
        <v>2</v>
      </c>
      <c r="R17" s="75">
        <v>3</v>
      </c>
      <c r="S17" s="75">
        <v>3</v>
      </c>
      <c r="T17" s="75">
        <v>0</v>
      </c>
      <c r="U17" s="76">
        <v>0</v>
      </c>
      <c r="V17" s="74">
        <v>0</v>
      </c>
      <c r="W17" s="75">
        <v>0</v>
      </c>
      <c r="X17" s="75">
        <v>0</v>
      </c>
      <c r="Y17" s="75">
        <v>0</v>
      </c>
      <c r="Z17" s="58">
        <v>3</v>
      </c>
      <c r="AA17" s="77" t="s">
        <v>665</v>
      </c>
      <c r="AB17" s="78">
        <v>0</v>
      </c>
      <c r="AC17" s="75">
        <v>2</v>
      </c>
      <c r="AD17" s="76">
        <v>3</v>
      </c>
      <c r="AE17" s="74">
        <v>3</v>
      </c>
      <c r="AF17" s="75">
        <v>3</v>
      </c>
      <c r="AG17" s="75">
        <v>3</v>
      </c>
      <c r="AH17" s="75">
        <v>3</v>
      </c>
      <c r="AI17" s="75">
        <v>3</v>
      </c>
      <c r="AJ17" s="76">
        <v>3</v>
      </c>
      <c r="AK17" s="81">
        <v>1</v>
      </c>
      <c r="AL17" s="85" t="s">
        <v>676</v>
      </c>
    </row>
    <row r="18" spans="1:38" x14ac:dyDescent="0.25">
      <c r="A18" s="74">
        <v>0</v>
      </c>
      <c r="B18" s="75">
        <v>0</v>
      </c>
      <c r="C18" s="76">
        <v>2</v>
      </c>
      <c r="D18" s="74">
        <v>0</v>
      </c>
      <c r="E18" s="75">
        <v>0</v>
      </c>
      <c r="F18" s="75">
        <v>0</v>
      </c>
      <c r="G18" s="75">
        <v>3</v>
      </c>
      <c r="H18" s="75">
        <v>0</v>
      </c>
      <c r="I18" s="75">
        <v>0</v>
      </c>
      <c r="J18" s="75">
        <v>0</v>
      </c>
      <c r="K18" s="76">
        <v>0</v>
      </c>
      <c r="L18" s="74">
        <v>0</v>
      </c>
      <c r="M18" s="75">
        <v>0</v>
      </c>
      <c r="N18" s="76">
        <v>1</v>
      </c>
      <c r="O18" s="74">
        <v>0</v>
      </c>
      <c r="P18" s="75">
        <v>1</v>
      </c>
      <c r="Q18" s="75">
        <v>1</v>
      </c>
      <c r="R18" s="75">
        <v>0</v>
      </c>
      <c r="S18" s="75">
        <v>0</v>
      </c>
      <c r="T18" s="75">
        <v>0</v>
      </c>
      <c r="U18" s="76">
        <v>0</v>
      </c>
      <c r="V18" s="74">
        <v>0</v>
      </c>
      <c r="W18" s="75">
        <v>1</v>
      </c>
      <c r="X18" s="75">
        <v>1</v>
      </c>
      <c r="Y18" s="75">
        <v>1</v>
      </c>
      <c r="Z18" s="58">
        <v>0</v>
      </c>
      <c r="AA18" s="77" t="s">
        <v>674</v>
      </c>
      <c r="AB18" s="78">
        <v>1</v>
      </c>
      <c r="AC18" s="75">
        <v>0</v>
      </c>
      <c r="AD18" s="76">
        <v>0</v>
      </c>
      <c r="AE18" s="74">
        <v>1</v>
      </c>
      <c r="AF18" s="75">
        <v>0</v>
      </c>
      <c r="AG18" s="75">
        <v>0</v>
      </c>
      <c r="AH18" s="75">
        <v>0</v>
      </c>
      <c r="AI18" s="75">
        <v>0</v>
      </c>
      <c r="AJ18" s="76">
        <v>0</v>
      </c>
      <c r="AK18" s="81">
        <v>0</v>
      </c>
      <c r="AL18" s="82" t="s">
        <v>668</v>
      </c>
    </row>
    <row r="19" spans="1:38" x14ac:dyDescent="0.25">
      <c r="A19" s="74">
        <v>1</v>
      </c>
      <c r="B19" s="75">
        <v>2</v>
      </c>
      <c r="C19" s="76">
        <v>2</v>
      </c>
      <c r="D19" s="74">
        <v>3</v>
      </c>
      <c r="E19" s="75">
        <v>2</v>
      </c>
      <c r="F19" s="75">
        <v>2</v>
      </c>
      <c r="G19" s="75">
        <v>0</v>
      </c>
      <c r="H19" s="75">
        <v>0</v>
      </c>
      <c r="I19" s="75">
        <v>0</v>
      </c>
      <c r="J19" s="75">
        <v>0</v>
      </c>
      <c r="K19" s="76">
        <v>0</v>
      </c>
      <c r="L19" s="74">
        <v>0</v>
      </c>
      <c r="M19" s="75">
        <v>0</v>
      </c>
      <c r="N19" s="76">
        <v>2</v>
      </c>
      <c r="O19" s="74">
        <v>0</v>
      </c>
      <c r="P19" s="75">
        <v>1</v>
      </c>
      <c r="Q19" s="75">
        <v>2</v>
      </c>
      <c r="R19" s="75">
        <v>1</v>
      </c>
      <c r="S19" s="75">
        <v>1</v>
      </c>
      <c r="T19" s="75">
        <v>0</v>
      </c>
      <c r="U19" s="76">
        <v>0</v>
      </c>
      <c r="V19" s="74">
        <v>0</v>
      </c>
      <c r="W19" s="75">
        <v>0</v>
      </c>
      <c r="X19" s="75">
        <v>0</v>
      </c>
      <c r="Y19" s="75">
        <v>0</v>
      </c>
      <c r="Z19" s="58">
        <v>2</v>
      </c>
      <c r="AA19" s="77" t="s">
        <v>665</v>
      </c>
      <c r="AB19" s="78">
        <v>2</v>
      </c>
      <c r="AC19" s="75">
        <v>1</v>
      </c>
      <c r="AD19" s="76">
        <v>0</v>
      </c>
      <c r="AE19" s="74">
        <v>2</v>
      </c>
      <c r="AF19" s="75">
        <v>2</v>
      </c>
      <c r="AG19" s="75">
        <v>0</v>
      </c>
      <c r="AH19" s="75">
        <v>0</v>
      </c>
      <c r="AI19" s="75">
        <v>1</v>
      </c>
      <c r="AJ19" s="76">
        <v>1</v>
      </c>
      <c r="AK19" s="81">
        <v>0</v>
      </c>
      <c r="AL19" s="82" t="s">
        <v>668</v>
      </c>
    </row>
    <row r="20" spans="1:38" x14ac:dyDescent="0.25">
      <c r="A20" s="74">
        <v>0</v>
      </c>
      <c r="B20" s="75">
        <v>0</v>
      </c>
      <c r="C20" s="76">
        <v>0</v>
      </c>
      <c r="D20" s="74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1</v>
      </c>
      <c r="K20" s="76">
        <v>0</v>
      </c>
      <c r="L20" s="74">
        <v>1</v>
      </c>
      <c r="M20" s="75">
        <v>0</v>
      </c>
      <c r="N20" s="76">
        <v>0</v>
      </c>
      <c r="O20" s="74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6">
        <v>0</v>
      </c>
      <c r="V20" s="74">
        <v>1</v>
      </c>
      <c r="W20" s="75">
        <v>0</v>
      </c>
      <c r="X20" s="75">
        <v>0</v>
      </c>
      <c r="Y20" s="75">
        <v>0</v>
      </c>
      <c r="Z20" s="58">
        <v>0</v>
      </c>
      <c r="AA20" s="77" t="s">
        <v>669</v>
      </c>
      <c r="AB20" s="78">
        <v>0</v>
      </c>
      <c r="AC20" s="75">
        <v>0</v>
      </c>
      <c r="AD20" s="76">
        <v>0</v>
      </c>
      <c r="AE20" s="74">
        <v>3</v>
      </c>
      <c r="AF20" s="75">
        <v>0</v>
      </c>
      <c r="AG20" s="75">
        <v>0</v>
      </c>
      <c r="AH20" s="75">
        <v>0</v>
      </c>
      <c r="AI20" s="75">
        <v>0</v>
      </c>
      <c r="AJ20" s="76">
        <v>0</v>
      </c>
      <c r="AK20" s="81">
        <v>0</v>
      </c>
      <c r="AL20" s="82" t="s">
        <v>668</v>
      </c>
    </row>
    <row r="21" spans="1:38" x14ac:dyDescent="0.25">
      <c r="A21" s="74">
        <v>0</v>
      </c>
      <c r="B21" s="75">
        <v>0</v>
      </c>
      <c r="C21" s="76">
        <v>2</v>
      </c>
      <c r="D21" s="74">
        <v>0</v>
      </c>
      <c r="E21" s="75">
        <v>0</v>
      </c>
      <c r="F21" s="75">
        <v>0</v>
      </c>
      <c r="G21" s="75">
        <v>0</v>
      </c>
      <c r="H21" s="75">
        <v>0</v>
      </c>
      <c r="I21" s="75">
        <v>3</v>
      </c>
      <c r="J21" s="75">
        <v>1</v>
      </c>
      <c r="K21" s="76">
        <v>0</v>
      </c>
      <c r="L21" s="74">
        <v>1</v>
      </c>
      <c r="M21" s="75">
        <v>2</v>
      </c>
      <c r="N21" s="76">
        <v>1</v>
      </c>
      <c r="O21" s="74">
        <v>0</v>
      </c>
      <c r="P21" s="75">
        <v>0</v>
      </c>
      <c r="Q21" s="75">
        <v>0</v>
      </c>
      <c r="R21" s="75">
        <v>3</v>
      </c>
      <c r="S21" s="75">
        <v>0</v>
      </c>
      <c r="T21" s="75">
        <v>0</v>
      </c>
      <c r="U21" s="76">
        <v>0</v>
      </c>
      <c r="V21" s="74">
        <v>0</v>
      </c>
      <c r="W21" s="75">
        <v>0</v>
      </c>
      <c r="X21" s="75">
        <v>0</v>
      </c>
      <c r="Y21" s="75">
        <v>0</v>
      </c>
      <c r="Z21" s="58">
        <v>1</v>
      </c>
      <c r="AA21" s="77" t="s">
        <v>672</v>
      </c>
      <c r="AB21" s="78">
        <v>1</v>
      </c>
      <c r="AC21" s="75">
        <v>0</v>
      </c>
      <c r="AD21" s="76">
        <v>0</v>
      </c>
      <c r="AE21" s="74">
        <v>3</v>
      </c>
      <c r="AF21" s="75">
        <v>2</v>
      </c>
      <c r="AG21" s="75">
        <v>0</v>
      </c>
      <c r="AH21" s="75">
        <v>0</v>
      </c>
      <c r="AI21" s="75">
        <v>1</v>
      </c>
      <c r="AJ21" s="76">
        <v>2</v>
      </c>
      <c r="AK21" s="81">
        <v>0</v>
      </c>
      <c r="AL21" s="82" t="s">
        <v>668</v>
      </c>
    </row>
    <row r="22" spans="1:38" x14ac:dyDescent="0.25">
      <c r="A22" s="74">
        <v>0</v>
      </c>
      <c r="B22" s="75">
        <v>0</v>
      </c>
      <c r="C22" s="76">
        <v>2</v>
      </c>
      <c r="D22" s="74">
        <v>0</v>
      </c>
      <c r="E22" s="75">
        <v>0</v>
      </c>
      <c r="F22" s="75">
        <v>0</v>
      </c>
      <c r="G22" s="75">
        <v>0</v>
      </c>
      <c r="H22" s="75">
        <v>0</v>
      </c>
      <c r="I22" s="75">
        <v>3</v>
      </c>
      <c r="J22" s="75">
        <v>1</v>
      </c>
      <c r="K22" s="76">
        <v>0</v>
      </c>
      <c r="L22" s="74">
        <v>1</v>
      </c>
      <c r="M22" s="75">
        <v>2</v>
      </c>
      <c r="N22" s="76">
        <v>1</v>
      </c>
      <c r="O22" s="74">
        <v>0</v>
      </c>
      <c r="P22" s="75">
        <v>0</v>
      </c>
      <c r="Q22" s="75">
        <v>0</v>
      </c>
      <c r="R22" s="75">
        <v>0</v>
      </c>
      <c r="S22" s="75">
        <v>2</v>
      </c>
      <c r="T22" s="75">
        <v>0</v>
      </c>
      <c r="U22" s="76">
        <v>0</v>
      </c>
      <c r="V22" s="74">
        <v>0</v>
      </c>
      <c r="W22" s="75">
        <v>0</v>
      </c>
      <c r="X22" s="75">
        <v>0</v>
      </c>
      <c r="Y22" s="75">
        <v>0</v>
      </c>
      <c r="Z22" s="58">
        <v>1</v>
      </c>
      <c r="AA22" s="77" t="s">
        <v>672</v>
      </c>
      <c r="AB22" s="78">
        <v>1</v>
      </c>
      <c r="AC22" s="75">
        <v>0</v>
      </c>
      <c r="AD22" s="76">
        <v>0</v>
      </c>
      <c r="AE22" s="74">
        <v>3</v>
      </c>
      <c r="AF22" s="75">
        <v>2</v>
      </c>
      <c r="AG22" s="75">
        <v>0</v>
      </c>
      <c r="AH22" s="75">
        <v>0</v>
      </c>
      <c r="AI22" s="75">
        <v>1</v>
      </c>
      <c r="AJ22" s="76">
        <v>2</v>
      </c>
      <c r="AK22" s="81">
        <v>0</v>
      </c>
      <c r="AL22" s="82" t="s">
        <v>668</v>
      </c>
    </row>
    <row r="23" spans="1:38" x14ac:dyDescent="0.25">
      <c r="A23" s="74">
        <v>0</v>
      </c>
      <c r="B23" s="75">
        <v>0</v>
      </c>
      <c r="C23" s="76">
        <v>2</v>
      </c>
      <c r="D23" s="74">
        <v>0</v>
      </c>
      <c r="E23" s="75">
        <v>0</v>
      </c>
      <c r="F23" s="75">
        <v>0</v>
      </c>
      <c r="G23" s="75">
        <v>0</v>
      </c>
      <c r="H23" s="75">
        <v>0</v>
      </c>
      <c r="I23" s="75">
        <v>3</v>
      </c>
      <c r="J23" s="75">
        <v>3</v>
      </c>
      <c r="K23" s="76">
        <v>0</v>
      </c>
      <c r="L23" s="74">
        <v>1</v>
      </c>
      <c r="M23" s="75">
        <v>2</v>
      </c>
      <c r="N23" s="76">
        <v>2</v>
      </c>
      <c r="O23" s="74">
        <v>0</v>
      </c>
      <c r="P23" s="75">
        <v>0</v>
      </c>
      <c r="Q23" s="75">
        <v>0</v>
      </c>
      <c r="R23" s="75">
        <v>3</v>
      </c>
      <c r="S23" s="75">
        <v>2</v>
      </c>
      <c r="T23" s="75">
        <v>0</v>
      </c>
      <c r="U23" s="76">
        <v>0</v>
      </c>
      <c r="V23" s="74">
        <v>0</v>
      </c>
      <c r="W23" s="75">
        <v>0</v>
      </c>
      <c r="X23" s="75">
        <v>0</v>
      </c>
      <c r="Y23" s="75">
        <v>0</v>
      </c>
      <c r="Z23" s="58">
        <v>1</v>
      </c>
      <c r="AA23" s="77" t="s">
        <v>672</v>
      </c>
      <c r="AB23" s="78">
        <v>1</v>
      </c>
      <c r="AC23" s="75">
        <v>0</v>
      </c>
      <c r="AD23" s="76">
        <v>0</v>
      </c>
      <c r="AE23" s="74">
        <v>2</v>
      </c>
      <c r="AF23" s="75">
        <v>2</v>
      </c>
      <c r="AG23" s="75">
        <v>0</v>
      </c>
      <c r="AH23" s="75">
        <v>0</v>
      </c>
      <c r="AI23" s="75">
        <v>3</v>
      </c>
      <c r="AJ23" s="76">
        <v>3</v>
      </c>
      <c r="AK23" s="81">
        <v>0</v>
      </c>
      <c r="AL23" s="82" t="s">
        <v>668</v>
      </c>
    </row>
    <row r="24" spans="1:38" x14ac:dyDescent="0.25">
      <c r="A24" s="74">
        <v>0</v>
      </c>
      <c r="B24" s="75">
        <v>0</v>
      </c>
      <c r="C24" s="76">
        <v>2</v>
      </c>
      <c r="D24" s="74">
        <v>0</v>
      </c>
      <c r="E24" s="75">
        <v>0</v>
      </c>
      <c r="F24" s="75">
        <v>0</v>
      </c>
      <c r="G24" s="75">
        <v>0</v>
      </c>
      <c r="H24" s="75">
        <v>0</v>
      </c>
      <c r="I24" s="75">
        <v>3</v>
      </c>
      <c r="J24" s="75">
        <v>3</v>
      </c>
      <c r="K24" s="76">
        <v>0</v>
      </c>
      <c r="L24" s="74">
        <v>1</v>
      </c>
      <c r="M24" s="75">
        <v>2</v>
      </c>
      <c r="N24" s="76">
        <v>2</v>
      </c>
      <c r="O24" s="74">
        <v>0</v>
      </c>
      <c r="P24" s="75">
        <v>0</v>
      </c>
      <c r="Q24" s="75">
        <v>0</v>
      </c>
      <c r="R24" s="75">
        <v>3</v>
      </c>
      <c r="S24" s="75">
        <v>0</v>
      </c>
      <c r="T24" s="75">
        <v>0</v>
      </c>
      <c r="U24" s="76">
        <v>0</v>
      </c>
      <c r="V24" s="74">
        <v>0</v>
      </c>
      <c r="W24" s="75">
        <v>0</v>
      </c>
      <c r="X24" s="75">
        <v>0</v>
      </c>
      <c r="Y24" s="75">
        <v>0</v>
      </c>
      <c r="Z24" s="58">
        <v>1</v>
      </c>
      <c r="AA24" s="77" t="s">
        <v>672</v>
      </c>
      <c r="AB24" s="78">
        <v>1</v>
      </c>
      <c r="AC24" s="75">
        <v>0</v>
      </c>
      <c r="AD24" s="76">
        <v>0</v>
      </c>
      <c r="AE24" s="74">
        <v>1</v>
      </c>
      <c r="AF24" s="75">
        <v>1</v>
      </c>
      <c r="AG24" s="75">
        <v>0</v>
      </c>
      <c r="AH24" s="75">
        <v>0</v>
      </c>
      <c r="AI24" s="75">
        <v>3</v>
      </c>
      <c r="AJ24" s="76">
        <v>3</v>
      </c>
      <c r="AK24" s="81">
        <v>0</v>
      </c>
      <c r="AL24" s="82" t="s">
        <v>668</v>
      </c>
    </row>
    <row r="25" spans="1:38" x14ac:dyDescent="0.25">
      <c r="A25" s="74">
        <v>0</v>
      </c>
      <c r="B25" s="75">
        <v>0</v>
      </c>
      <c r="C25" s="76">
        <v>0</v>
      </c>
      <c r="D25" s="74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6">
        <v>0</v>
      </c>
      <c r="L25" s="74">
        <v>0</v>
      </c>
      <c r="M25" s="75">
        <v>0</v>
      </c>
      <c r="N25" s="76">
        <v>0</v>
      </c>
      <c r="O25" s="74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6">
        <v>0</v>
      </c>
      <c r="V25" s="74">
        <v>1</v>
      </c>
      <c r="W25" s="75">
        <v>0</v>
      </c>
      <c r="X25" s="75">
        <v>0</v>
      </c>
      <c r="Y25" s="75">
        <v>0</v>
      </c>
      <c r="Z25" s="58">
        <v>0</v>
      </c>
      <c r="AA25" s="77" t="s">
        <v>669</v>
      </c>
      <c r="AB25" s="78">
        <v>0</v>
      </c>
      <c r="AC25" s="75">
        <v>0</v>
      </c>
      <c r="AD25" s="76">
        <v>0</v>
      </c>
      <c r="AE25" s="74">
        <v>1</v>
      </c>
      <c r="AF25" s="75">
        <v>0</v>
      </c>
      <c r="AG25" s="75">
        <v>0</v>
      </c>
      <c r="AH25" s="75">
        <v>0</v>
      </c>
      <c r="AI25" s="75">
        <v>0</v>
      </c>
      <c r="AJ25" s="76"/>
      <c r="AK25" s="81">
        <v>0</v>
      </c>
      <c r="AL25" s="82" t="s">
        <v>668</v>
      </c>
    </row>
    <row r="26" spans="1:38" x14ac:dyDescent="0.25">
      <c r="A26" s="74">
        <v>0</v>
      </c>
      <c r="B26" s="75">
        <v>0</v>
      </c>
      <c r="C26" s="76">
        <v>1</v>
      </c>
      <c r="D26" s="74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6">
        <v>0</v>
      </c>
      <c r="L26" s="74">
        <v>1</v>
      </c>
      <c r="M26" s="75">
        <v>0</v>
      </c>
      <c r="N26" s="76">
        <v>0</v>
      </c>
      <c r="O26" s="74">
        <v>0</v>
      </c>
      <c r="P26" s="75">
        <v>0</v>
      </c>
      <c r="Q26" s="75">
        <v>0</v>
      </c>
      <c r="R26" s="75">
        <v>1</v>
      </c>
      <c r="S26" s="75">
        <v>0</v>
      </c>
      <c r="T26" s="75">
        <v>0</v>
      </c>
      <c r="U26" s="76">
        <v>0</v>
      </c>
      <c r="V26" s="74">
        <v>0</v>
      </c>
      <c r="W26" s="75">
        <v>0</v>
      </c>
      <c r="X26" s="75">
        <v>0</v>
      </c>
      <c r="Y26" s="75">
        <v>0</v>
      </c>
      <c r="Z26" s="58">
        <v>1</v>
      </c>
      <c r="AA26" s="77" t="s">
        <v>672</v>
      </c>
      <c r="AB26" s="78">
        <v>1</v>
      </c>
      <c r="AC26" s="75">
        <v>0</v>
      </c>
      <c r="AD26" s="76">
        <v>0</v>
      </c>
      <c r="AE26" s="74">
        <v>2</v>
      </c>
      <c r="AF26" s="75">
        <v>1</v>
      </c>
      <c r="AG26" s="75">
        <v>0</v>
      </c>
      <c r="AH26" s="75">
        <v>0</v>
      </c>
      <c r="AI26" s="75">
        <v>1</v>
      </c>
      <c r="AJ26" s="76">
        <v>1</v>
      </c>
      <c r="AK26" s="81">
        <v>0</v>
      </c>
      <c r="AL26" s="82" t="s">
        <v>668</v>
      </c>
    </row>
    <row r="27" spans="1:38" x14ac:dyDescent="0.25">
      <c r="A27" s="74">
        <v>0</v>
      </c>
      <c r="B27" s="75">
        <v>0</v>
      </c>
      <c r="C27" s="76">
        <v>2</v>
      </c>
      <c r="D27" s="74">
        <v>0</v>
      </c>
      <c r="E27" s="75">
        <v>0</v>
      </c>
      <c r="F27" s="75">
        <v>0</v>
      </c>
      <c r="G27" s="75">
        <v>0</v>
      </c>
      <c r="H27" s="75">
        <v>1</v>
      </c>
      <c r="I27" s="75">
        <v>0</v>
      </c>
      <c r="J27" s="75">
        <v>2</v>
      </c>
      <c r="K27" s="76">
        <v>0</v>
      </c>
      <c r="L27" s="74">
        <v>1</v>
      </c>
      <c r="M27" s="75">
        <v>2</v>
      </c>
      <c r="N27" s="76">
        <v>0</v>
      </c>
      <c r="O27" s="74">
        <v>0</v>
      </c>
      <c r="P27" s="75">
        <v>0</v>
      </c>
      <c r="Q27" s="75">
        <v>0</v>
      </c>
      <c r="R27" s="75">
        <v>1</v>
      </c>
      <c r="S27" s="75">
        <v>0</v>
      </c>
      <c r="T27" s="75">
        <v>0</v>
      </c>
      <c r="U27" s="76">
        <v>0</v>
      </c>
      <c r="V27" s="74">
        <v>0</v>
      </c>
      <c r="W27" s="75">
        <v>0</v>
      </c>
      <c r="X27" s="75">
        <v>0</v>
      </c>
      <c r="Y27" s="75">
        <v>0</v>
      </c>
      <c r="Z27" s="58">
        <v>1</v>
      </c>
      <c r="AA27" s="77" t="s">
        <v>672</v>
      </c>
      <c r="AB27" s="78">
        <v>1</v>
      </c>
      <c r="AC27" s="75">
        <v>0</v>
      </c>
      <c r="AD27" s="76">
        <v>0</v>
      </c>
      <c r="AE27" s="74">
        <v>3</v>
      </c>
      <c r="AF27" s="75">
        <v>1</v>
      </c>
      <c r="AG27" s="75">
        <v>0</v>
      </c>
      <c r="AH27" s="75">
        <v>0</v>
      </c>
      <c r="AI27" s="75">
        <v>2</v>
      </c>
      <c r="AJ27" s="76">
        <v>2</v>
      </c>
      <c r="AK27" s="81">
        <v>0</v>
      </c>
      <c r="AL27" s="82" t="s">
        <v>668</v>
      </c>
    </row>
    <row r="28" spans="1:38" x14ac:dyDescent="0.25">
      <c r="A28" s="74">
        <v>0</v>
      </c>
      <c r="B28" s="75">
        <v>0</v>
      </c>
      <c r="C28" s="76">
        <v>1</v>
      </c>
      <c r="D28" s="74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6">
        <v>0</v>
      </c>
      <c r="L28" s="74">
        <v>0</v>
      </c>
      <c r="M28" s="75">
        <v>0</v>
      </c>
      <c r="N28" s="76">
        <v>0</v>
      </c>
      <c r="O28" s="74">
        <v>0</v>
      </c>
      <c r="P28" s="75">
        <v>0</v>
      </c>
      <c r="Q28" s="75">
        <v>0</v>
      </c>
      <c r="R28" s="75">
        <v>1</v>
      </c>
      <c r="S28" s="75">
        <v>0</v>
      </c>
      <c r="T28" s="75">
        <v>0</v>
      </c>
      <c r="U28" s="76">
        <v>0</v>
      </c>
      <c r="V28" s="74">
        <v>0</v>
      </c>
      <c r="W28" s="75">
        <v>1</v>
      </c>
      <c r="X28" s="75">
        <v>1</v>
      </c>
      <c r="Y28" s="75">
        <v>0</v>
      </c>
      <c r="Z28" s="58">
        <v>1</v>
      </c>
      <c r="AA28" s="77" t="s">
        <v>667</v>
      </c>
      <c r="AB28" s="78">
        <v>0</v>
      </c>
      <c r="AC28" s="75">
        <v>0</v>
      </c>
      <c r="AD28" s="76">
        <v>0</v>
      </c>
      <c r="AE28" s="74">
        <v>0</v>
      </c>
      <c r="AF28" s="75">
        <v>0</v>
      </c>
      <c r="AG28" s="75">
        <v>0</v>
      </c>
      <c r="AH28" s="75">
        <v>0</v>
      </c>
      <c r="AI28" s="75">
        <v>0</v>
      </c>
      <c r="AJ28" s="76">
        <v>1</v>
      </c>
      <c r="AK28" s="81">
        <v>0</v>
      </c>
      <c r="AL28" s="82" t="s">
        <v>668</v>
      </c>
    </row>
    <row r="29" spans="1:38" x14ac:dyDescent="0.25">
      <c r="A29" s="74">
        <v>0</v>
      </c>
      <c r="B29" s="75">
        <v>0</v>
      </c>
      <c r="C29" s="76">
        <v>3</v>
      </c>
      <c r="D29" s="74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2</v>
      </c>
      <c r="K29" s="76">
        <v>3</v>
      </c>
      <c r="L29" s="74">
        <v>1</v>
      </c>
      <c r="M29" s="75">
        <v>2</v>
      </c>
      <c r="N29" s="76">
        <v>3</v>
      </c>
      <c r="O29" s="74">
        <v>0</v>
      </c>
      <c r="P29" s="75">
        <v>3</v>
      </c>
      <c r="Q29" s="75">
        <v>1</v>
      </c>
      <c r="R29" s="75">
        <v>0</v>
      </c>
      <c r="S29" s="75">
        <v>0</v>
      </c>
      <c r="T29" s="75">
        <v>0</v>
      </c>
      <c r="U29" s="76">
        <v>0</v>
      </c>
      <c r="V29" s="74">
        <v>0</v>
      </c>
      <c r="W29" s="75">
        <v>0</v>
      </c>
      <c r="X29" s="75">
        <v>0</v>
      </c>
      <c r="Y29" s="75">
        <v>0</v>
      </c>
      <c r="Z29" s="58">
        <v>3</v>
      </c>
      <c r="AA29" s="77" t="s">
        <v>670</v>
      </c>
      <c r="AB29" s="78">
        <v>0</v>
      </c>
      <c r="AC29" s="75">
        <v>3</v>
      </c>
      <c r="AD29" s="76">
        <v>3</v>
      </c>
      <c r="AE29" s="74">
        <v>3</v>
      </c>
      <c r="AF29" s="75">
        <v>2</v>
      </c>
      <c r="AG29" s="75">
        <v>0</v>
      </c>
      <c r="AH29" s="75">
        <v>0</v>
      </c>
      <c r="AI29" s="75">
        <v>2</v>
      </c>
      <c r="AJ29" s="76">
        <v>2</v>
      </c>
      <c r="AK29" s="81">
        <v>0</v>
      </c>
      <c r="AL29" s="82" t="s">
        <v>668</v>
      </c>
    </row>
    <row r="30" spans="1:38" x14ac:dyDescent="0.25">
      <c r="A30" s="74">
        <v>1</v>
      </c>
      <c r="B30" s="75">
        <v>2</v>
      </c>
      <c r="C30" s="76">
        <v>2</v>
      </c>
      <c r="D30" s="74">
        <v>2</v>
      </c>
      <c r="E30" s="75">
        <v>1</v>
      </c>
      <c r="F30" s="75">
        <v>0</v>
      </c>
      <c r="G30" s="75">
        <v>0</v>
      </c>
      <c r="H30" s="75">
        <v>0</v>
      </c>
      <c r="I30" s="75">
        <v>0</v>
      </c>
      <c r="J30" s="75">
        <v>2</v>
      </c>
      <c r="K30" s="76">
        <v>0</v>
      </c>
      <c r="L30" s="74">
        <v>0</v>
      </c>
      <c r="M30" s="75">
        <v>2</v>
      </c>
      <c r="N30" s="76">
        <v>2</v>
      </c>
      <c r="O30" s="74">
        <v>0</v>
      </c>
      <c r="P30" s="75">
        <v>3</v>
      </c>
      <c r="Q30" s="75">
        <v>2</v>
      </c>
      <c r="R30" s="75">
        <v>0</v>
      </c>
      <c r="S30" s="75">
        <v>0</v>
      </c>
      <c r="T30" s="75">
        <v>0</v>
      </c>
      <c r="U30" s="76">
        <v>0</v>
      </c>
      <c r="V30" s="74">
        <v>0</v>
      </c>
      <c r="W30" s="75">
        <v>1</v>
      </c>
      <c r="X30" s="75">
        <v>1</v>
      </c>
      <c r="Y30" s="75">
        <v>1</v>
      </c>
      <c r="Z30" s="58">
        <v>0</v>
      </c>
      <c r="AA30" s="77" t="s">
        <v>667</v>
      </c>
      <c r="AB30" s="78">
        <v>1</v>
      </c>
      <c r="AC30" s="75">
        <v>2</v>
      </c>
      <c r="AD30" s="76">
        <v>1</v>
      </c>
      <c r="AE30" s="74">
        <v>3</v>
      </c>
      <c r="AF30" s="75">
        <v>1</v>
      </c>
      <c r="AG30" s="75">
        <v>0</v>
      </c>
      <c r="AH30" s="75">
        <v>0</v>
      </c>
      <c r="AI30" s="75">
        <v>1</v>
      </c>
      <c r="AJ30" s="76">
        <v>1</v>
      </c>
      <c r="AK30" s="81">
        <v>0</v>
      </c>
      <c r="AL30" s="82" t="s">
        <v>668</v>
      </c>
    </row>
    <row r="31" spans="1:38" x14ac:dyDescent="0.25">
      <c r="A31" s="74">
        <v>0</v>
      </c>
      <c r="B31" s="75">
        <v>0</v>
      </c>
      <c r="C31" s="76">
        <v>3</v>
      </c>
      <c r="D31" s="74">
        <v>0</v>
      </c>
      <c r="E31" s="75">
        <v>0</v>
      </c>
      <c r="F31" s="75">
        <v>0</v>
      </c>
      <c r="G31" s="75">
        <v>1</v>
      </c>
      <c r="H31" s="75">
        <v>0</v>
      </c>
      <c r="I31" s="75">
        <v>0</v>
      </c>
      <c r="J31" s="75">
        <v>0</v>
      </c>
      <c r="K31" s="76">
        <v>0</v>
      </c>
      <c r="L31" s="74">
        <v>0</v>
      </c>
      <c r="M31" s="75">
        <v>0</v>
      </c>
      <c r="N31" s="76">
        <v>1</v>
      </c>
      <c r="O31" s="74">
        <v>0</v>
      </c>
      <c r="P31" s="75">
        <v>0</v>
      </c>
      <c r="Q31" s="75">
        <v>1</v>
      </c>
      <c r="R31" s="75">
        <v>0</v>
      </c>
      <c r="S31" s="75">
        <v>0</v>
      </c>
      <c r="T31" s="75">
        <v>0</v>
      </c>
      <c r="U31" s="76">
        <v>0</v>
      </c>
      <c r="V31" s="74">
        <v>0</v>
      </c>
      <c r="W31" s="75">
        <v>1</v>
      </c>
      <c r="X31" s="75">
        <v>1</v>
      </c>
      <c r="Y31" s="75">
        <v>0</v>
      </c>
      <c r="Z31" s="58">
        <v>0</v>
      </c>
      <c r="AA31" s="77" t="s">
        <v>674</v>
      </c>
      <c r="AB31" s="78">
        <v>0</v>
      </c>
      <c r="AC31" s="75">
        <v>0</v>
      </c>
      <c r="AD31" s="76">
        <v>0</v>
      </c>
      <c r="AE31" s="74">
        <v>1</v>
      </c>
      <c r="AF31" s="75">
        <v>0</v>
      </c>
      <c r="AG31" s="75">
        <v>0</v>
      </c>
      <c r="AH31" s="75">
        <v>0</v>
      </c>
      <c r="AI31" s="75">
        <v>0</v>
      </c>
      <c r="AJ31" s="76">
        <v>0</v>
      </c>
      <c r="AK31" s="81">
        <v>0</v>
      </c>
      <c r="AL31" s="82" t="s">
        <v>668</v>
      </c>
    </row>
    <row r="32" spans="1:38" x14ac:dyDescent="0.25">
      <c r="A32" s="74">
        <v>1</v>
      </c>
      <c r="B32" s="75">
        <v>2</v>
      </c>
      <c r="C32" s="76">
        <v>3</v>
      </c>
      <c r="D32" s="74">
        <v>3</v>
      </c>
      <c r="E32" s="75">
        <v>1</v>
      </c>
      <c r="F32" s="75">
        <v>0</v>
      </c>
      <c r="G32" s="75">
        <v>0</v>
      </c>
      <c r="H32" s="75">
        <v>0</v>
      </c>
      <c r="I32" s="75">
        <v>0</v>
      </c>
      <c r="J32" s="75">
        <v>3</v>
      </c>
      <c r="K32" s="76">
        <v>0</v>
      </c>
      <c r="L32" s="74">
        <v>2</v>
      </c>
      <c r="M32" s="75">
        <v>1</v>
      </c>
      <c r="N32" s="76">
        <v>1</v>
      </c>
      <c r="O32" s="74">
        <v>0</v>
      </c>
      <c r="P32" s="75">
        <v>3</v>
      </c>
      <c r="Q32" s="75">
        <v>1</v>
      </c>
      <c r="R32" s="75">
        <v>0</v>
      </c>
      <c r="S32" s="75">
        <v>0</v>
      </c>
      <c r="T32" s="75">
        <v>0</v>
      </c>
      <c r="U32" s="76">
        <v>0</v>
      </c>
      <c r="V32" s="74">
        <v>0</v>
      </c>
      <c r="W32" s="75">
        <v>3</v>
      </c>
      <c r="X32" s="75">
        <v>3</v>
      </c>
      <c r="Y32" s="75">
        <v>2</v>
      </c>
      <c r="Z32" s="58">
        <v>0</v>
      </c>
      <c r="AA32" s="77" t="s">
        <v>667</v>
      </c>
      <c r="AB32" s="78">
        <v>2</v>
      </c>
      <c r="AC32" s="75">
        <v>1</v>
      </c>
      <c r="AD32" s="76">
        <v>0</v>
      </c>
      <c r="AE32" s="74">
        <v>3</v>
      </c>
      <c r="AF32" s="75">
        <v>1</v>
      </c>
      <c r="AG32" s="75">
        <v>0</v>
      </c>
      <c r="AH32" s="75">
        <v>0</v>
      </c>
      <c r="AI32" s="75">
        <v>0</v>
      </c>
      <c r="AJ32" s="76">
        <v>0</v>
      </c>
      <c r="AK32" s="81">
        <v>0</v>
      </c>
      <c r="AL32" s="82" t="s">
        <v>668</v>
      </c>
    </row>
    <row r="33" spans="1:38" x14ac:dyDescent="0.25">
      <c r="A33" s="74">
        <v>0</v>
      </c>
      <c r="B33" s="75">
        <v>0</v>
      </c>
      <c r="C33" s="76">
        <v>2</v>
      </c>
      <c r="D33" s="74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6">
        <v>0</v>
      </c>
      <c r="L33" s="74">
        <v>0</v>
      </c>
      <c r="M33" s="75">
        <v>0</v>
      </c>
      <c r="N33" s="76">
        <v>0</v>
      </c>
      <c r="O33" s="74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6">
        <v>0</v>
      </c>
      <c r="V33" s="74">
        <v>1</v>
      </c>
      <c r="W33" s="75">
        <v>0</v>
      </c>
      <c r="X33" s="75">
        <v>0</v>
      </c>
      <c r="Y33" s="75">
        <v>0</v>
      </c>
      <c r="Z33" s="58">
        <v>0</v>
      </c>
      <c r="AA33" s="77" t="s">
        <v>669</v>
      </c>
      <c r="AB33" s="78">
        <v>0</v>
      </c>
      <c r="AC33" s="75">
        <v>0</v>
      </c>
      <c r="AD33" s="76">
        <v>0</v>
      </c>
      <c r="AE33" s="74">
        <v>0</v>
      </c>
      <c r="AF33" s="75">
        <v>0</v>
      </c>
      <c r="AG33" s="75">
        <v>0</v>
      </c>
      <c r="AH33" s="75">
        <v>0</v>
      </c>
      <c r="AI33" s="75">
        <v>0</v>
      </c>
      <c r="AJ33" s="76">
        <v>0</v>
      </c>
      <c r="AK33" s="81">
        <v>0</v>
      </c>
      <c r="AL33" s="82" t="s">
        <v>668</v>
      </c>
    </row>
    <row r="34" spans="1:38" x14ac:dyDescent="0.25">
      <c r="A34" s="74">
        <v>0</v>
      </c>
      <c r="B34" s="75">
        <v>0</v>
      </c>
      <c r="C34" s="76">
        <v>0</v>
      </c>
      <c r="D34" s="74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6">
        <v>0</v>
      </c>
      <c r="L34" s="74">
        <v>0</v>
      </c>
      <c r="M34" s="75">
        <v>0</v>
      </c>
      <c r="N34" s="76">
        <v>0</v>
      </c>
      <c r="O34" s="74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6">
        <v>0</v>
      </c>
      <c r="V34" s="74">
        <v>1</v>
      </c>
      <c r="W34" s="75">
        <v>0</v>
      </c>
      <c r="X34" s="75">
        <v>0</v>
      </c>
      <c r="Y34" s="75">
        <v>0</v>
      </c>
      <c r="Z34" s="58">
        <v>0</v>
      </c>
      <c r="AA34" s="77" t="s">
        <v>669</v>
      </c>
      <c r="AB34" s="78">
        <v>0</v>
      </c>
      <c r="AC34" s="75">
        <v>0</v>
      </c>
      <c r="AD34" s="76">
        <v>0</v>
      </c>
      <c r="AE34" s="74">
        <v>0</v>
      </c>
      <c r="AF34" s="75">
        <v>0</v>
      </c>
      <c r="AG34" s="75">
        <v>0</v>
      </c>
      <c r="AH34" s="75">
        <v>0</v>
      </c>
      <c r="AI34" s="75">
        <v>0</v>
      </c>
      <c r="AJ34" s="76">
        <v>0</v>
      </c>
      <c r="AK34" s="81">
        <v>0</v>
      </c>
      <c r="AL34" s="82" t="s">
        <v>668</v>
      </c>
    </row>
    <row r="35" spans="1:38" x14ac:dyDescent="0.25">
      <c r="A35" s="74">
        <v>1</v>
      </c>
      <c r="B35" s="75">
        <v>2</v>
      </c>
      <c r="C35" s="76">
        <v>1</v>
      </c>
      <c r="D35" s="74">
        <v>3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6">
        <v>0</v>
      </c>
      <c r="L35" s="74">
        <v>3</v>
      </c>
      <c r="M35" s="75">
        <v>1</v>
      </c>
      <c r="N35" s="76">
        <v>0</v>
      </c>
      <c r="O35" s="74">
        <v>0</v>
      </c>
      <c r="P35" s="75">
        <v>2</v>
      </c>
      <c r="Q35" s="75">
        <v>1</v>
      </c>
      <c r="R35" s="75">
        <v>0</v>
      </c>
      <c r="S35" s="75">
        <v>0</v>
      </c>
      <c r="T35" s="75">
        <v>0</v>
      </c>
      <c r="U35" s="76">
        <v>0</v>
      </c>
      <c r="V35" s="74">
        <v>0</v>
      </c>
      <c r="W35" s="75">
        <v>1</v>
      </c>
      <c r="X35" s="75">
        <v>0</v>
      </c>
      <c r="Y35" s="75">
        <v>0</v>
      </c>
      <c r="Z35" s="58">
        <v>0</v>
      </c>
      <c r="AA35" s="77" t="s">
        <v>667</v>
      </c>
      <c r="AB35" s="78">
        <v>1</v>
      </c>
      <c r="AC35" s="75">
        <v>0</v>
      </c>
      <c r="AD35" s="76">
        <v>0</v>
      </c>
      <c r="AE35" s="74">
        <v>2</v>
      </c>
      <c r="AF35" s="75">
        <v>0</v>
      </c>
      <c r="AG35" s="75">
        <v>0</v>
      </c>
      <c r="AH35" s="75">
        <v>0</v>
      </c>
      <c r="AI35" s="75">
        <v>0</v>
      </c>
      <c r="AJ35" s="76">
        <v>0</v>
      </c>
      <c r="AK35" s="81">
        <v>0</v>
      </c>
      <c r="AL35" s="82" t="s">
        <v>668</v>
      </c>
    </row>
    <row r="36" spans="1:38" x14ac:dyDescent="0.25">
      <c r="A36" s="74">
        <v>1</v>
      </c>
      <c r="B36" s="75">
        <v>0</v>
      </c>
      <c r="C36" s="76">
        <v>2</v>
      </c>
      <c r="D36" s="74">
        <v>0</v>
      </c>
      <c r="E36" s="75">
        <v>1</v>
      </c>
      <c r="F36" s="75">
        <v>2</v>
      </c>
      <c r="G36" s="75">
        <v>0</v>
      </c>
      <c r="H36" s="75">
        <v>0</v>
      </c>
      <c r="I36" s="75">
        <v>0</v>
      </c>
      <c r="J36" s="75">
        <v>0</v>
      </c>
      <c r="K36" s="76">
        <v>0</v>
      </c>
      <c r="L36" s="74">
        <v>0</v>
      </c>
      <c r="M36" s="75">
        <v>0</v>
      </c>
      <c r="N36" s="76">
        <v>1</v>
      </c>
      <c r="O36" s="74">
        <v>1</v>
      </c>
      <c r="P36" s="75">
        <v>1</v>
      </c>
      <c r="Q36" s="75">
        <v>1</v>
      </c>
      <c r="R36" s="75">
        <v>1</v>
      </c>
      <c r="S36" s="75">
        <v>1</v>
      </c>
      <c r="T36" s="75">
        <v>0</v>
      </c>
      <c r="U36" s="76">
        <v>0</v>
      </c>
      <c r="V36" s="74">
        <v>0</v>
      </c>
      <c r="W36" s="75">
        <v>0</v>
      </c>
      <c r="X36" s="75">
        <v>0</v>
      </c>
      <c r="Y36" s="75">
        <v>0</v>
      </c>
      <c r="Z36" s="58">
        <v>1</v>
      </c>
      <c r="AA36" s="77" t="s">
        <v>665</v>
      </c>
      <c r="AB36" s="78">
        <v>1</v>
      </c>
      <c r="AC36" s="75">
        <v>1</v>
      </c>
      <c r="AD36" s="76">
        <v>0</v>
      </c>
      <c r="AE36" s="74">
        <v>1</v>
      </c>
      <c r="AF36" s="75">
        <v>1</v>
      </c>
      <c r="AG36" s="75">
        <v>0</v>
      </c>
      <c r="AH36" s="75">
        <v>0</v>
      </c>
      <c r="AI36" s="75">
        <v>1</v>
      </c>
      <c r="AJ36" s="76">
        <v>1</v>
      </c>
      <c r="AK36" s="81">
        <v>0</v>
      </c>
      <c r="AL36" s="82" t="s">
        <v>668</v>
      </c>
    </row>
    <row r="37" spans="1:38" x14ac:dyDescent="0.25">
      <c r="A37" s="74">
        <v>0</v>
      </c>
      <c r="B37" s="75">
        <v>2</v>
      </c>
      <c r="C37" s="76">
        <v>1</v>
      </c>
      <c r="D37" s="74">
        <v>1</v>
      </c>
      <c r="E37" s="75">
        <v>0</v>
      </c>
      <c r="F37" s="75">
        <v>0</v>
      </c>
      <c r="G37" s="75">
        <v>0</v>
      </c>
      <c r="H37" s="75">
        <v>0</v>
      </c>
      <c r="I37" s="75">
        <v>1</v>
      </c>
      <c r="J37" s="75">
        <v>0</v>
      </c>
      <c r="K37" s="76">
        <v>0</v>
      </c>
      <c r="L37" s="74">
        <v>1</v>
      </c>
      <c r="M37" s="75">
        <v>1</v>
      </c>
      <c r="N37" s="76">
        <v>0</v>
      </c>
      <c r="O37" s="74">
        <v>0</v>
      </c>
      <c r="P37" s="75">
        <v>0</v>
      </c>
      <c r="Q37" s="75">
        <v>0</v>
      </c>
      <c r="R37" s="75">
        <v>0</v>
      </c>
      <c r="S37" s="75">
        <v>1</v>
      </c>
      <c r="T37" s="75">
        <v>0</v>
      </c>
      <c r="U37" s="76">
        <v>0</v>
      </c>
      <c r="V37" s="74">
        <v>0</v>
      </c>
      <c r="W37" s="75">
        <v>1</v>
      </c>
      <c r="X37" s="75">
        <v>0</v>
      </c>
      <c r="Y37" s="75">
        <v>0</v>
      </c>
      <c r="Z37" s="58">
        <v>0</v>
      </c>
      <c r="AA37" s="77" t="s">
        <v>667</v>
      </c>
      <c r="AB37" s="78">
        <v>1</v>
      </c>
      <c r="AC37" s="75">
        <v>0</v>
      </c>
      <c r="AD37" s="76">
        <v>0</v>
      </c>
      <c r="AE37" s="74">
        <v>0</v>
      </c>
      <c r="AF37" s="75">
        <v>0</v>
      </c>
      <c r="AG37" s="75">
        <v>0</v>
      </c>
      <c r="AH37" s="75">
        <v>0</v>
      </c>
      <c r="AI37" s="75">
        <v>2</v>
      </c>
      <c r="AJ37" s="76">
        <v>0</v>
      </c>
      <c r="AK37" s="81">
        <v>0</v>
      </c>
      <c r="AL37" s="82" t="s">
        <v>668</v>
      </c>
    </row>
    <row r="38" spans="1:38" x14ac:dyDescent="0.25">
      <c r="A38" s="74">
        <v>1</v>
      </c>
      <c r="B38" s="75">
        <v>2</v>
      </c>
      <c r="C38" s="76">
        <v>0</v>
      </c>
      <c r="D38" s="74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6">
        <v>0</v>
      </c>
      <c r="L38" s="74">
        <v>0</v>
      </c>
      <c r="M38" s="75">
        <v>0</v>
      </c>
      <c r="N38" s="76">
        <v>0</v>
      </c>
      <c r="O38" s="74">
        <v>0</v>
      </c>
      <c r="P38" s="75">
        <v>0</v>
      </c>
      <c r="Q38" s="75">
        <v>0</v>
      </c>
      <c r="R38" s="75">
        <v>0</v>
      </c>
      <c r="S38" s="75">
        <v>0</v>
      </c>
      <c r="T38" s="75">
        <v>0</v>
      </c>
      <c r="U38" s="76">
        <v>0</v>
      </c>
      <c r="V38" s="74">
        <v>1</v>
      </c>
      <c r="W38" s="75">
        <v>0</v>
      </c>
      <c r="X38" s="75">
        <v>0</v>
      </c>
      <c r="Y38" s="75">
        <v>0</v>
      </c>
      <c r="Z38" s="58">
        <v>0</v>
      </c>
      <c r="AA38" s="77" t="s">
        <v>669</v>
      </c>
      <c r="AB38" s="78">
        <v>0</v>
      </c>
      <c r="AC38" s="75">
        <v>0</v>
      </c>
      <c r="AD38" s="76">
        <v>0</v>
      </c>
      <c r="AE38" s="74">
        <v>0</v>
      </c>
      <c r="AF38" s="75">
        <v>0</v>
      </c>
      <c r="AG38" s="75">
        <v>0</v>
      </c>
      <c r="AH38" s="75">
        <v>0</v>
      </c>
      <c r="AI38" s="75">
        <v>3</v>
      </c>
      <c r="AJ38" s="76">
        <v>2</v>
      </c>
      <c r="AK38" s="81">
        <v>0</v>
      </c>
      <c r="AL38" s="82" t="s">
        <v>668</v>
      </c>
    </row>
    <row r="39" spans="1:38" x14ac:dyDescent="0.25">
      <c r="A39" s="74">
        <v>0</v>
      </c>
      <c r="B39" s="75">
        <v>0</v>
      </c>
      <c r="C39" s="76">
        <v>0</v>
      </c>
      <c r="D39" s="74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6">
        <v>0</v>
      </c>
      <c r="L39" s="74">
        <v>0</v>
      </c>
      <c r="M39" s="75">
        <v>0</v>
      </c>
      <c r="N39" s="76">
        <v>0</v>
      </c>
      <c r="O39" s="74">
        <v>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6">
        <v>0</v>
      </c>
      <c r="V39" s="74">
        <v>1</v>
      </c>
      <c r="W39" s="75">
        <v>0</v>
      </c>
      <c r="X39" s="75">
        <v>0</v>
      </c>
      <c r="Y39" s="75">
        <v>0</v>
      </c>
      <c r="Z39" s="58">
        <v>0</v>
      </c>
      <c r="AA39" s="77" t="s">
        <v>669</v>
      </c>
      <c r="AB39" s="78">
        <v>0</v>
      </c>
      <c r="AC39" s="75">
        <v>0</v>
      </c>
      <c r="AD39" s="76">
        <v>0</v>
      </c>
      <c r="AE39" s="74">
        <v>2</v>
      </c>
      <c r="AF39" s="75">
        <v>0</v>
      </c>
      <c r="AG39" s="75">
        <v>0</v>
      </c>
      <c r="AH39" s="75">
        <v>0</v>
      </c>
      <c r="AI39" s="75">
        <v>0</v>
      </c>
      <c r="AJ39" s="76">
        <v>0</v>
      </c>
      <c r="AK39" s="81">
        <v>0</v>
      </c>
      <c r="AL39" s="82" t="s">
        <v>668</v>
      </c>
    </row>
    <row r="40" spans="1:38" x14ac:dyDescent="0.25">
      <c r="A40" s="74">
        <v>0</v>
      </c>
      <c r="B40" s="75">
        <v>1</v>
      </c>
      <c r="C40" s="76">
        <v>0</v>
      </c>
      <c r="D40" s="74">
        <v>1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6">
        <v>0</v>
      </c>
      <c r="L40" s="74">
        <v>2</v>
      </c>
      <c r="M40" s="75">
        <v>0</v>
      </c>
      <c r="N40" s="76">
        <v>0</v>
      </c>
      <c r="O40" s="74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6">
        <v>2</v>
      </c>
      <c r="V40" s="74">
        <v>0</v>
      </c>
      <c r="W40" s="75">
        <v>2</v>
      </c>
      <c r="X40" s="75">
        <v>1</v>
      </c>
      <c r="Y40" s="75">
        <v>0</v>
      </c>
      <c r="Z40" s="58">
        <v>0</v>
      </c>
      <c r="AA40" s="77" t="s">
        <v>667</v>
      </c>
      <c r="AB40" s="78">
        <v>1</v>
      </c>
      <c r="AC40" s="75">
        <v>0</v>
      </c>
      <c r="AD40" s="76">
        <v>0</v>
      </c>
      <c r="AE40" s="74">
        <v>0</v>
      </c>
      <c r="AF40" s="75">
        <v>0</v>
      </c>
      <c r="AG40" s="75">
        <v>3</v>
      </c>
      <c r="AH40" s="75">
        <v>0</v>
      </c>
      <c r="AI40" s="75">
        <v>0</v>
      </c>
      <c r="AJ40" s="76">
        <v>0</v>
      </c>
      <c r="AK40" s="81">
        <v>0</v>
      </c>
      <c r="AL40" s="82" t="s">
        <v>668</v>
      </c>
    </row>
    <row r="41" spans="1:38" x14ac:dyDescent="0.25">
      <c r="A41" s="74">
        <v>2</v>
      </c>
      <c r="B41" s="75">
        <v>3</v>
      </c>
      <c r="C41" s="76">
        <v>1</v>
      </c>
      <c r="D41" s="74">
        <v>2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6">
        <v>0</v>
      </c>
      <c r="L41" s="74">
        <v>3</v>
      </c>
      <c r="M41" s="75">
        <v>0</v>
      </c>
      <c r="N41" s="76">
        <v>0</v>
      </c>
      <c r="O41" s="74">
        <v>0</v>
      </c>
      <c r="P41" s="75">
        <v>0</v>
      </c>
      <c r="Q41" s="75">
        <v>0</v>
      </c>
      <c r="R41" s="75">
        <v>3</v>
      </c>
      <c r="S41" s="75">
        <v>0</v>
      </c>
      <c r="T41" s="75">
        <v>0</v>
      </c>
      <c r="U41" s="76">
        <v>0</v>
      </c>
      <c r="V41" s="74">
        <v>0</v>
      </c>
      <c r="W41" s="75">
        <v>1</v>
      </c>
      <c r="X41" s="75">
        <v>1</v>
      </c>
      <c r="Y41" s="75">
        <v>0</v>
      </c>
      <c r="Z41" s="58">
        <v>0</v>
      </c>
      <c r="AA41" s="77" t="s">
        <v>667</v>
      </c>
      <c r="AB41" s="78">
        <v>1</v>
      </c>
      <c r="AC41" s="75">
        <v>0</v>
      </c>
      <c r="AD41" s="76">
        <v>0</v>
      </c>
      <c r="AE41" s="74">
        <v>0</v>
      </c>
      <c r="AF41" s="75">
        <v>0</v>
      </c>
      <c r="AG41" s="75">
        <v>1</v>
      </c>
      <c r="AH41" s="75">
        <v>0</v>
      </c>
      <c r="AI41" s="75">
        <v>0</v>
      </c>
      <c r="AJ41" s="76">
        <v>2</v>
      </c>
      <c r="AK41" s="81">
        <v>0</v>
      </c>
      <c r="AL41" s="82" t="s">
        <v>668</v>
      </c>
    </row>
    <row r="42" spans="1:38" x14ac:dyDescent="0.25">
      <c r="A42" s="74">
        <v>1</v>
      </c>
      <c r="B42" s="75">
        <v>2</v>
      </c>
      <c r="C42" s="76">
        <v>1</v>
      </c>
      <c r="D42" s="74">
        <v>1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6">
        <v>0</v>
      </c>
      <c r="L42" s="74">
        <v>1</v>
      </c>
      <c r="M42" s="75">
        <v>0</v>
      </c>
      <c r="N42" s="76">
        <v>0</v>
      </c>
      <c r="O42" s="74">
        <v>0</v>
      </c>
      <c r="P42" s="75">
        <v>0</v>
      </c>
      <c r="Q42" s="75">
        <v>2</v>
      </c>
      <c r="R42" s="75">
        <v>0</v>
      </c>
      <c r="S42" s="75">
        <v>0</v>
      </c>
      <c r="T42" s="75">
        <v>0</v>
      </c>
      <c r="U42" s="76">
        <v>0</v>
      </c>
      <c r="V42" s="74">
        <v>0</v>
      </c>
      <c r="W42" s="75">
        <v>1</v>
      </c>
      <c r="X42" s="75">
        <v>0</v>
      </c>
      <c r="Y42" s="75">
        <v>0</v>
      </c>
      <c r="Z42" s="58">
        <v>0</v>
      </c>
      <c r="AA42" s="77" t="s">
        <v>667</v>
      </c>
      <c r="AB42" s="78">
        <v>0</v>
      </c>
      <c r="AC42" s="75">
        <v>0</v>
      </c>
      <c r="AD42" s="76">
        <v>0</v>
      </c>
      <c r="AE42" s="74">
        <v>1</v>
      </c>
      <c r="AF42" s="75">
        <v>0</v>
      </c>
      <c r="AG42" s="75">
        <v>0</v>
      </c>
      <c r="AH42" s="75">
        <v>0</v>
      </c>
      <c r="AI42" s="75">
        <v>0</v>
      </c>
      <c r="AJ42" s="76">
        <v>0</v>
      </c>
      <c r="AK42" s="81">
        <v>0</v>
      </c>
      <c r="AL42" s="82" t="s">
        <v>668</v>
      </c>
    </row>
    <row r="43" spans="1:38" x14ac:dyDescent="0.25">
      <c r="A43" s="74">
        <v>1</v>
      </c>
      <c r="B43" s="75">
        <v>2</v>
      </c>
      <c r="C43" s="76">
        <v>1</v>
      </c>
      <c r="D43" s="74">
        <v>2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6">
        <v>0</v>
      </c>
      <c r="L43" s="74">
        <v>2</v>
      </c>
      <c r="M43" s="75">
        <v>0</v>
      </c>
      <c r="N43" s="76">
        <v>0</v>
      </c>
      <c r="O43" s="74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6">
        <v>2</v>
      </c>
      <c r="V43" s="74">
        <v>0</v>
      </c>
      <c r="W43" s="75">
        <v>2</v>
      </c>
      <c r="X43" s="75">
        <v>1</v>
      </c>
      <c r="Y43" s="75">
        <v>0</v>
      </c>
      <c r="Z43" s="58">
        <v>0</v>
      </c>
      <c r="AA43" s="77" t="s">
        <v>667</v>
      </c>
      <c r="AB43" s="78">
        <v>0</v>
      </c>
      <c r="AC43" s="75">
        <v>0</v>
      </c>
      <c r="AD43" s="76">
        <v>0</v>
      </c>
      <c r="AE43" s="74">
        <v>0</v>
      </c>
      <c r="AF43" s="75">
        <v>0</v>
      </c>
      <c r="AG43" s="75">
        <v>3</v>
      </c>
      <c r="AH43" s="75">
        <v>0</v>
      </c>
      <c r="AI43" s="75">
        <v>0</v>
      </c>
      <c r="AJ43" s="76">
        <v>0</v>
      </c>
      <c r="AK43" s="81">
        <v>0</v>
      </c>
      <c r="AL43" s="82" t="s">
        <v>668</v>
      </c>
    </row>
    <row r="44" spans="1:38" x14ac:dyDescent="0.25">
      <c r="A44" s="74">
        <v>0</v>
      </c>
      <c r="B44" s="75">
        <v>1</v>
      </c>
      <c r="C44" s="76">
        <v>0</v>
      </c>
      <c r="D44" s="74">
        <v>1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6">
        <v>0</v>
      </c>
      <c r="L44" s="74">
        <v>0</v>
      </c>
      <c r="M44" s="75">
        <v>0</v>
      </c>
      <c r="N44" s="76">
        <v>0</v>
      </c>
      <c r="O44" s="74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6">
        <v>0</v>
      </c>
      <c r="V44" s="74">
        <v>1</v>
      </c>
      <c r="W44" s="75">
        <v>0</v>
      </c>
      <c r="X44" s="75">
        <v>0</v>
      </c>
      <c r="Y44" s="75">
        <v>0</v>
      </c>
      <c r="Z44" s="58">
        <v>0</v>
      </c>
      <c r="AA44" s="77" t="s">
        <v>669</v>
      </c>
      <c r="AB44" s="78">
        <v>0</v>
      </c>
      <c r="AC44" s="75">
        <v>0</v>
      </c>
      <c r="AD44" s="76">
        <v>0</v>
      </c>
      <c r="AE44" s="74">
        <v>0</v>
      </c>
      <c r="AF44" s="75">
        <v>0</v>
      </c>
      <c r="AG44" s="75">
        <v>0</v>
      </c>
      <c r="AH44" s="75">
        <v>0</v>
      </c>
      <c r="AI44" s="75">
        <v>0</v>
      </c>
      <c r="AJ44" s="76">
        <v>0</v>
      </c>
      <c r="AK44" s="81">
        <v>0</v>
      </c>
      <c r="AL44" s="82" t="s">
        <v>668</v>
      </c>
    </row>
    <row r="45" spans="1:38" x14ac:dyDescent="0.25">
      <c r="A45" s="74">
        <v>1</v>
      </c>
      <c r="B45" s="75">
        <v>2</v>
      </c>
      <c r="C45" s="76">
        <v>2</v>
      </c>
      <c r="D45" s="74">
        <v>2</v>
      </c>
      <c r="E45" s="75">
        <v>1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6">
        <v>0</v>
      </c>
      <c r="L45" s="74">
        <v>2</v>
      </c>
      <c r="M45" s="75">
        <v>1</v>
      </c>
      <c r="N45" s="76">
        <v>0</v>
      </c>
      <c r="O45" s="74">
        <v>0</v>
      </c>
      <c r="P45" s="75">
        <v>2</v>
      </c>
      <c r="Q45" s="75">
        <v>2</v>
      </c>
      <c r="R45" s="75">
        <v>0</v>
      </c>
      <c r="S45" s="75">
        <v>0</v>
      </c>
      <c r="T45" s="75">
        <v>0</v>
      </c>
      <c r="U45" s="76">
        <v>0</v>
      </c>
      <c r="V45" s="74">
        <v>0</v>
      </c>
      <c r="W45" s="75">
        <v>2</v>
      </c>
      <c r="X45" s="75">
        <v>1</v>
      </c>
      <c r="Y45" s="75">
        <v>1</v>
      </c>
      <c r="Z45" s="58">
        <v>0</v>
      </c>
      <c r="AA45" s="77" t="s">
        <v>667</v>
      </c>
      <c r="AB45" s="78">
        <v>1</v>
      </c>
      <c r="AC45" s="75">
        <v>1</v>
      </c>
      <c r="AD45" s="76">
        <v>0</v>
      </c>
      <c r="AE45" s="74">
        <v>2</v>
      </c>
      <c r="AF45" s="75">
        <v>1</v>
      </c>
      <c r="AG45" s="75">
        <v>2</v>
      </c>
      <c r="AH45" s="75">
        <v>0</v>
      </c>
      <c r="AI45" s="75">
        <v>1</v>
      </c>
      <c r="AJ45" s="76">
        <v>2</v>
      </c>
      <c r="AK45" s="81">
        <v>0</v>
      </c>
      <c r="AL45" s="82" t="s">
        <v>668</v>
      </c>
    </row>
    <row r="46" spans="1:38" x14ac:dyDescent="0.25">
      <c r="A46" s="74">
        <v>0</v>
      </c>
      <c r="B46" s="75">
        <v>2</v>
      </c>
      <c r="C46" s="76">
        <v>1</v>
      </c>
      <c r="D46" s="74">
        <v>1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6">
        <v>0</v>
      </c>
      <c r="L46" s="74">
        <v>0</v>
      </c>
      <c r="M46" s="75">
        <v>0</v>
      </c>
      <c r="N46" s="76">
        <v>0</v>
      </c>
      <c r="O46" s="74">
        <v>0</v>
      </c>
      <c r="P46" s="75">
        <v>1</v>
      </c>
      <c r="Q46" s="75">
        <v>1</v>
      </c>
      <c r="R46" s="75">
        <v>0</v>
      </c>
      <c r="S46" s="75">
        <v>0</v>
      </c>
      <c r="T46" s="75">
        <v>0</v>
      </c>
      <c r="U46" s="76">
        <v>0</v>
      </c>
      <c r="V46" s="74">
        <v>0</v>
      </c>
      <c r="W46" s="75">
        <v>2</v>
      </c>
      <c r="X46" s="75">
        <v>1</v>
      </c>
      <c r="Y46" s="75">
        <v>1</v>
      </c>
      <c r="Z46" s="58">
        <v>0</v>
      </c>
      <c r="AA46" s="77" t="s">
        <v>667</v>
      </c>
      <c r="AB46" s="78">
        <v>1</v>
      </c>
      <c r="AC46" s="75">
        <v>0</v>
      </c>
      <c r="AD46" s="76">
        <v>0</v>
      </c>
      <c r="AE46" s="74">
        <v>1</v>
      </c>
      <c r="AF46" s="75">
        <v>0</v>
      </c>
      <c r="AG46" s="75">
        <v>0</v>
      </c>
      <c r="AH46" s="75">
        <v>0</v>
      </c>
      <c r="AI46" s="75">
        <v>0</v>
      </c>
      <c r="AJ46" s="76">
        <v>0</v>
      </c>
      <c r="AK46" s="81">
        <v>0</v>
      </c>
      <c r="AL46" s="82" t="s">
        <v>668</v>
      </c>
    </row>
    <row r="47" spans="1:38" x14ac:dyDescent="0.25">
      <c r="A47" s="74">
        <v>3</v>
      </c>
      <c r="B47" s="75">
        <v>0</v>
      </c>
      <c r="C47" s="76">
        <v>2</v>
      </c>
      <c r="D47" s="74">
        <v>0</v>
      </c>
      <c r="E47" s="75">
        <v>0</v>
      </c>
      <c r="F47" s="75">
        <v>0</v>
      </c>
      <c r="G47" s="75">
        <v>0</v>
      </c>
      <c r="H47" s="75">
        <v>2</v>
      </c>
      <c r="I47" s="75">
        <v>0</v>
      </c>
      <c r="J47" s="75">
        <v>0</v>
      </c>
      <c r="K47" s="76">
        <v>0</v>
      </c>
      <c r="L47" s="74">
        <v>0</v>
      </c>
      <c r="M47" s="75">
        <v>0</v>
      </c>
      <c r="N47" s="76">
        <v>2</v>
      </c>
      <c r="O47" s="74">
        <v>0</v>
      </c>
      <c r="P47" s="75">
        <v>0</v>
      </c>
      <c r="Q47" s="75">
        <v>2</v>
      </c>
      <c r="R47" s="75">
        <v>0</v>
      </c>
      <c r="S47" s="75">
        <v>0</v>
      </c>
      <c r="T47" s="75">
        <v>0</v>
      </c>
      <c r="U47" s="76">
        <v>0</v>
      </c>
      <c r="V47" s="74">
        <v>0</v>
      </c>
      <c r="W47" s="75">
        <v>1</v>
      </c>
      <c r="X47" s="75">
        <v>2</v>
      </c>
      <c r="Y47" s="75">
        <v>2</v>
      </c>
      <c r="Z47" s="58">
        <v>0</v>
      </c>
      <c r="AA47" s="77" t="s">
        <v>677</v>
      </c>
      <c r="AB47" s="78">
        <v>2</v>
      </c>
      <c r="AC47" s="75">
        <v>3</v>
      </c>
      <c r="AD47" s="76">
        <v>0</v>
      </c>
      <c r="AE47" s="74">
        <v>3</v>
      </c>
      <c r="AF47" s="75">
        <v>0</v>
      </c>
      <c r="AG47" s="75">
        <v>0</v>
      </c>
      <c r="AH47" s="75">
        <v>0</v>
      </c>
      <c r="AI47" s="75">
        <v>0</v>
      </c>
      <c r="AJ47" s="76">
        <v>0</v>
      </c>
      <c r="AK47" s="81">
        <v>0</v>
      </c>
      <c r="AL47" s="82" t="s">
        <v>668</v>
      </c>
    </row>
    <row r="48" spans="1:38" x14ac:dyDescent="0.25">
      <c r="A48" s="74">
        <v>0</v>
      </c>
      <c r="B48" s="75">
        <v>0</v>
      </c>
      <c r="C48" s="76">
        <v>0</v>
      </c>
      <c r="D48" s="74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6">
        <v>0</v>
      </c>
      <c r="L48" s="74">
        <v>0</v>
      </c>
      <c r="M48" s="75">
        <v>0</v>
      </c>
      <c r="N48" s="76">
        <v>0</v>
      </c>
      <c r="O48" s="74">
        <v>0</v>
      </c>
      <c r="P48" s="75">
        <v>0</v>
      </c>
      <c r="Q48" s="75">
        <v>0</v>
      </c>
      <c r="R48" s="75">
        <v>0</v>
      </c>
      <c r="S48" s="75">
        <v>0</v>
      </c>
      <c r="T48" s="75">
        <v>0</v>
      </c>
      <c r="U48" s="76">
        <v>0</v>
      </c>
      <c r="V48" s="74">
        <v>1</v>
      </c>
      <c r="W48" s="75">
        <v>0</v>
      </c>
      <c r="X48" s="75">
        <v>0</v>
      </c>
      <c r="Y48" s="75">
        <v>0</v>
      </c>
      <c r="Z48" s="58">
        <v>0</v>
      </c>
      <c r="AA48" s="77" t="s">
        <v>669</v>
      </c>
      <c r="AB48" s="78">
        <v>0</v>
      </c>
      <c r="AC48" s="75">
        <v>0</v>
      </c>
      <c r="AD48" s="76">
        <v>0</v>
      </c>
      <c r="AE48" s="74">
        <v>0</v>
      </c>
      <c r="AF48" s="75">
        <v>0</v>
      </c>
      <c r="AG48" s="75">
        <v>0</v>
      </c>
      <c r="AH48" s="75">
        <v>0</v>
      </c>
      <c r="AI48" s="75">
        <v>0</v>
      </c>
      <c r="AJ48" s="76">
        <v>0</v>
      </c>
      <c r="AK48" s="81">
        <v>0</v>
      </c>
      <c r="AL48" s="82" t="s">
        <v>668</v>
      </c>
    </row>
    <row r="49" spans="1:38" x14ac:dyDescent="0.25">
      <c r="A49" s="74">
        <v>1</v>
      </c>
      <c r="B49" s="75">
        <v>2</v>
      </c>
      <c r="C49" s="76">
        <v>2</v>
      </c>
      <c r="D49" s="74">
        <v>2</v>
      </c>
      <c r="E49" s="75">
        <v>2</v>
      </c>
      <c r="F49" s="75">
        <v>1</v>
      </c>
      <c r="G49" s="75">
        <v>0</v>
      </c>
      <c r="H49" s="75">
        <v>0</v>
      </c>
      <c r="I49" s="75">
        <v>0</v>
      </c>
      <c r="J49" s="75">
        <v>0</v>
      </c>
      <c r="K49" s="76">
        <v>0</v>
      </c>
      <c r="L49" s="74">
        <v>0</v>
      </c>
      <c r="M49" s="75">
        <v>0</v>
      </c>
      <c r="N49" s="76">
        <v>2</v>
      </c>
      <c r="O49" s="74">
        <v>0</v>
      </c>
      <c r="P49" s="75">
        <v>0</v>
      </c>
      <c r="Q49" s="75">
        <v>2</v>
      </c>
      <c r="R49" s="75">
        <v>0</v>
      </c>
      <c r="S49" s="75">
        <v>0</v>
      </c>
      <c r="T49" s="75">
        <v>0</v>
      </c>
      <c r="U49" s="76">
        <v>0</v>
      </c>
      <c r="V49" s="74">
        <v>0</v>
      </c>
      <c r="W49" s="75">
        <v>0</v>
      </c>
      <c r="X49" s="75">
        <v>0</v>
      </c>
      <c r="Y49" s="75">
        <v>0</v>
      </c>
      <c r="Z49" s="58">
        <v>2</v>
      </c>
      <c r="AA49" s="77" t="s">
        <v>665</v>
      </c>
      <c r="AB49" s="78">
        <v>1</v>
      </c>
      <c r="AC49" s="75">
        <v>2</v>
      </c>
      <c r="AD49" s="76">
        <v>0</v>
      </c>
      <c r="AE49" s="74">
        <v>1</v>
      </c>
      <c r="AF49" s="75">
        <v>1</v>
      </c>
      <c r="AG49" s="75">
        <v>1</v>
      </c>
      <c r="AH49" s="75">
        <v>1</v>
      </c>
      <c r="AI49" s="75">
        <v>1</v>
      </c>
      <c r="AJ49" s="76">
        <v>1</v>
      </c>
      <c r="AK49" s="81">
        <v>0</v>
      </c>
      <c r="AL49" s="82" t="s">
        <v>668</v>
      </c>
    </row>
    <row r="50" spans="1:38" x14ac:dyDescent="0.25">
      <c r="A50" s="74">
        <v>0</v>
      </c>
      <c r="B50" s="75">
        <v>0</v>
      </c>
      <c r="C50" s="76">
        <v>0</v>
      </c>
      <c r="D50" s="74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6">
        <v>0</v>
      </c>
      <c r="L50" s="74">
        <v>0</v>
      </c>
      <c r="M50" s="75">
        <v>0</v>
      </c>
      <c r="N50" s="76">
        <v>0</v>
      </c>
      <c r="O50" s="74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6">
        <v>0</v>
      </c>
      <c r="V50" s="74">
        <v>0</v>
      </c>
      <c r="W50" s="75">
        <v>0</v>
      </c>
      <c r="X50" s="75">
        <v>0</v>
      </c>
      <c r="Y50" s="75">
        <v>0</v>
      </c>
      <c r="Z50" s="58">
        <v>0</v>
      </c>
      <c r="AA50" s="77" t="s">
        <v>669</v>
      </c>
      <c r="AB50" s="78">
        <v>0</v>
      </c>
      <c r="AC50" s="75">
        <v>0</v>
      </c>
      <c r="AD50" s="76">
        <v>0</v>
      </c>
      <c r="AE50" s="74">
        <v>0</v>
      </c>
      <c r="AF50" s="75">
        <v>0</v>
      </c>
      <c r="AG50" s="75">
        <v>0</v>
      </c>
      <c r="AH50" s="75">
        <v>0</v>
      </c>
      <c r="AI50" s="75">
        <v>0</v>
      </c>
      <c r="AJ50" s="76">
        <v>0</v>
      </c>
      <c r="AK50" s="81">
        <v>0</v>
      </c>
      <c r="AL50" s="82" t="s">
        <v>668</v>
      </c>
    </row>
    <row r="51" spans="1:38" ht="15" customHeight="1" x14ac:dyDescent="0.25">
      <c r="A51" s="74">
        <v>1</v>
      </c>
      <c r="B51" s="75">
        <v>1</v>
      </c>
      <c r="C51" s="76">
        <v>2</v>
      </c>
      <c r="D51" s="74">
        <v>3</v>
      </c>
      <c r="E51" s="75">
        <v>3</v>
      </c>
      <c r="F51" s="75">
        <v>1</v>
      </c>
      <c r="G51" s="75">
        <v>0</v>
      </c>
      <c r="H51" s="75">
        <v>0</v>
      </c>
      <c r="I51" s="75">
        <v>0</v>
      </c>
      <c r="J51" s="75">
        <v>0</v>
      </c>
      <c r="K51" s="76">
        <v>0</v>
      </c>
      <c r="L51" s="74">
        <v>1</v>
      </c>
      <c r="M51" s="75">
        <v>2</v>
      </c>
      <c r="N51" s="76">
        <v>3</v>
      </c>
      <c r="O51" s="74">
        <v>2</v>
      </c>
      <c r="P51" s="75">
        <v>1</v>
      </c>
      <c r="Q51" s="75">
        <v>1</v>
      </c>
      <c r="R51" s="75">
        <v>3</v>
      </c>
      <c r="S51" s="75">
        <v>3</v>
      </c>
      <c r="T51" s="75">
        <v>0</v>
      </c>
      <c r="U51" s="76">
        <v>1</v>
      </c>
      <c r="V51" s="74">
        <v>0</v>
      </c>
      <c r="W51" s="75">
        <v>1</v>
      </c>
      <c r="X51" s="75">
        <v>2</v>
      </c>
      <c r="Y51" s="75">
        <v>2</v>
      </c>
      <c r="Z51" s="58">
        <v>3</v>
      </c>
      <c r="AA51" s="77" t="s">
        <v>665</v>
      </c>
      <c r="AB51" s="78">
        <v>1</v>
      </c>
      <c r="AC51" s="75">
        <v>1</v>
      </c>
      <c r="AD51" s="76">
        <v>3</v>
      </c>
      <c r="AE51" s="74">
        <v>2</v>
      </c>
      <c r="AF51" s="75">
        <v>2</v>
      </c>
      <c r="AG51" s="75">
        <v>2</v>
      </c>
      <c r="AH51" s="75">
        <v>0</v>
      </c>
      <c r="AI51" s="75">
        <v>3</v>
      </c>
      <c r="AJ51" s="76">
        <v>3</v>
      </c>
      <c r="AK51" s="81">
        <v>1</v>
      </c>
      <c r="AL51" s="85" t="s">
        <v>678</v>
      </c>
    </row>
    <row r="52" spans="1:38" x14ac:dyDescent="0.25">
      <c r="A52" s="74">
        <v>0</v>
      </c>
      <c r="B52" s="75">
        <v>0</v>
      </c>
      <c r="C52" s="76">
        <v>0</v>
      </c>
      <c r="D52" s="74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6">
        <v>0</v>
      </c>
      <c r="L52" s="74">
        <v>0</v>
      </c>
      <c r="M52" s="75">
        <v>0</v>
      </c>
      <c r="N52" s="76">
        <v>0</v>
      </c>
      <c r="O52" s="74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6">
        <v>0</v>
      </c>
      <c r="V52" s="74">
        <v>0</v>
      </c>
      <c r="W52" s="75">
        <v>0</v>
      </c>
      <c r="X52" s="75">
        <v>0</v>
      </c>
      <c r="Y52" s="75">
        <v>0</v>
      </c>
      <c r="Z52" s="58">
        <v>0</v>
      </c>
      <c r="AA52" s="77" t="s">
        <v>669</v>
      </c>
      <c r="AB52" s="78">
        <v>0</v>
      </c>
      <c r="AC52" s="75">
        <v>0</v>
      </c>
      <c r="AD52" s="76">
        <v>0</v>
      </c>
      <c r="AE52" s="74">
        <v>2</v>
      </c>
      <c r="AF52" s="75">
        <v>2</v>
      </c>
      <c r="AG52" s="75">
        <v>0</v>
      </c>
      <c r="AH52" s="75">
        <v>0</v>
      </c>
      <c r="AI52" s="75">
        <v>0</v>
      </c>
      <c r="AJ52" s="76">
        <v>0</v>
      </c>
      <c r="AK52" s="81">
        <v>0</v>
      </c>
      <c r="AL52" s="82" t="s">
        <v>668</v>
      </c>
    </row>
    <row r="53" spans="1:38" x14ac:dyDescent="0.25">
      <c r="A53" s="74">
        <v>1</v>
      </c>
      <c r="B53" s="75">
        <v>2</v>
      </c>
      <c r="C53" s="76">
        <v>1</v>
      </c>
      <c r="D53" s="74">
        <v>2</v>
      </c>
      <c r="E53" s="75">
        <v>1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6">
        <v>0</v>
      </c>
      <c r="L53" s="74">
        <v>3</v>
      </c>
      <c r="M53" s="75">
        <v>1</v>
      </c>
      <c r="N53" s="76">
        <v>0</v>
      </c>
      <c r="O53" s="74">
        <v>1</v>
      </c>
      <c r="P53" s="75">
        <v>2</v>
      </c>
      <c r="Q53" s="75">
        <v>2</v>
      </c>
      <c r="R53" s="75">
        <v>0</v>
      </c>
      <c r="S53" s="75">
        <v>0</v>
      </c>
      <c r="T53" s="75">
        <v>0</v>
      </c>
      <c r="U53" s="76">
        <v>0</v>
      </c>
      <c r="V53" s="74">
        <v>0</v>
      </c>
      <c r="W53" s="75">
        <v>1</v>
      </c>
      <c r="X53" s="75">
        <v>2</v>
      </c>
      <c r="Y53" s="75">
        <v>0</v>
      </c>
      <c r="Z53" s="58">
        <v>0</v>
      </c>
      <c r="AA53" s="77" t="s">
        <v>667</v>
      </c>
      <c r="AB53" s="78">
        <v>2</v>
      </c>
      <c r="AC53" s="75">
        <v>1</v>
      </c>
      <c r="AD53" s="76">
        <v>0</v>
      </c>
      <c r="AE53" s="74">
        <v>1</v>
      </c>
      <c r="AF53" s="75">
        <v>1</v>
      </c>
      <c r="AG53" s="75">
        <v>0</v>
      </c>
      <c r="AH53" s="75">
        <v>0</v>
      </c>
      <c r="AI53" s="75">
        <v>0</v>
      </c>
      <c r="AJ53" s="76">
        <v>0</v>
      </c>
      <c r="AK53" s="81">
        <v>0</v>
      </c>
      <c r="AL53" s="82" t="s">
        <v>668</v>
      </c>
    </row>
    <row r="54" spans="1:38" x14ac:dyDescent="0.25">
      <c r="A54" s="74">
        <v>0</v>
      </c>
      <c r="B54" s="75">
        <v>1</v>
      </c>
      <c r="C54" s="76">
        <v>2</v>
      </c>
      <c r="D54" s="74">
        <v>1</v>
      </c>
      <c r="E54" s="75">
        <v>0</v>
      </c>
      <c r="F54" s="75">
        <v>0</v>
      </c>
      <c r="G54" s="75">
        <v>0</v>
      </c>
      <c r="H54" s="75">
        <v>0</v>
      </c>
      <c r="I54" s="75">
        <v>1</v>
      </c>
      <c r="J54" s="75">
        <v>0</v>
      </c>
      <c r="K54" s="76">
        <v>0</v>
      </c>
      <c r="L54" s="74">
        <v>2</v>
      </c>
      <c r="M54" s="75">
        <v>0</v>
      </c>
      <c r="N54" s="76">
        <v>1</v>
      </c>
      <c r="O54" s="74">
        <v>1</v>
      </c>
      <c r="P54" s="75">
        <v>2</v>
      </c>
      <c r="Q54" s="75">
        <v>2</v>
      </c>
      <c r="R54" s="75">
        <v>0</v>
      </c>
      <c r="S54" s="75">
        <v>0</v>
      </c>
      <c r="T54" s="75">
        <v>0</v>
      </c>
      <c r="U54" s="76">
        <v>0</v>
      </c>
      <c r="V54" s="74">
        <v>0</v>
      </c>
      <c r="W54" s="75">
        <v>1</v>
      </c>
      <c r="X54" s="75">
        <v>2</v>
      </c>
      <c r="Y54" s="75">
        <v>0</v>
      </c>
      <c r="Z54" s="58">
        <v>0</v>
      </c>
      <c r="AA54" s="77" t="s">
        <v>667</v>
      </c>
      <c r="AB54" s="78">
        <v>1</v>
      </c>
      <c r="AC54" s="75">
        <v>1</v>
      </c>
      <c r="AD54" s="76">
        <v>0</v>
      </c>
      <c r="AE54" s="74">
        <v>1</v>
      </c>
      <c r="AF54" s="75">
        <v>0</v>
      </c>
      <c r="AG54" s="75">
        <v>0</v>
      </c>
      <c r="AH54" s="75">
        <v>0</v>
      </c>
      <c r="AI54" s="75">
        <v>0</v>
      </c>
      <c r="AJ54" s="76">
        <v>0</v>
      </c>
      <c r="AK54" s="81">
        <v>0</v>
      </c>
      <c r="AL54" s="82" t="s">
        <v>668</v>
      </c>
    </row>
    <row r="55" spans="1:38" ht="15" customHeight="1" x14ac:dyDescent="0.25">
      <c r="A55" s="74">
        <v>2</v>
      </c>
      <c r="B55" s="75">
        <v>2</v>
      </c>
      <c r="C55" s="76">
        <v>3</v>
      </c>
      <c r="D55" s="74">
        <v>3</v>
      </c>
      <c r="E55" s="75">
        <v>1</v>
      </c>
      <c r="F55" s="75">
        <v>0</v>
      </c>
      <c r="G55" s="75">
        <v>0</v>
      </c>
      <c r="H55" s="75">
        <v>3</v>
      </c>
      <c r="I55" s="75">
        <v>0</v>
      </c>
      <c r="J55" s="75">
        <v>0</v>
      </c>
      <c r="K55" s="76">
        <v>0</v>
      </c>
      <c r="L55" s="74">
        <v>0</v>
      </c>
      <c r="M55" s="75">
        <v>0</v>
      </c>
      <c r="N55" s="76">
        <v>3</v>
      </c>
      <c r="O55" s="74">
        <v>3</v>
      </c>
      <c r="P55" s="75">
        <v>3</v>
      </c>
      <c r="Q55" s="75">
        <v>3</v>
      </c>
      <c r="R55" s="75">
        <v>3</v>
      </c>
      <c r="S55" s="75">
        <v>3</v>
      </c>
      <c r="T55" s="75">
        <v>3</v>
      </c>
      <c r="U55" s="76">
        <v>3</v>
      </c>
      <c r="V55" s="74">
        <v>0</v>
      </c>
      <c r="W55" s="75">
        <v>0</v>
      </c>
      <c r="X55" s="75">
        <v>0</v>
      </c>
      <c r="Y55" s="75">
        <v>3</v>
      </c>
      <c r="Z55" s="58">
        <v>3</v>
      </c>
      <c r="AA55" s="77" t="s">
        <v>667</v>
      </c>
      <c r="AB55" s="78">
        <v>3</v>
      </c>
      <c r="AC55" s="75">
        <v>3</v>
      </c>
      <c r="AD55" s="76">
        <v>3</v>
      </c>
      <c r="AE55" s="74">
        <v>3</v>
      </c>
      <c r="AF55" s="75">
        <v>3</v>
      </c>
      <c r="AG55" s="75">
        <v>3</v>
      </c>
      <c r="AH55" s="75">
        <v>3</v>
      </c>
      <c r="AI55" s="75">
        <v>3</v>
      </c>
      <c r="AJ55" s="76">
        <v>3</v>
      </c>
      <c r="AK55" s="81">
        <v>1</v>
      </c>
      <c r="AL55" s="85" t="s">
        <v>679</v>
      </c>
    </row>
    <row r="56" spans="1:38" x14ac:dyDescent="0.25">
      <c r="A56" s="74">
        <v>2</v>
      </c>
      <c r="B56" s="75">
        <v>3</v>
      </c>
      <c r="C56" s="76">
        <v>2</v>
      </c>
      <c r="D56" s="74">
        <v>2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6">
        <v>0</v>
      </c>
      <c r="L56" s="74">
        <v>3</v>
      </c>
      <c r="M56" s="75">
        <v>1</v>
      </c>
      <c r="N56" s="76">
        <v>0</v>
      </c>
      <c r="O56" s="74">
        <v>1</v>
      </c>
      <c r="P56" s="75">
        <v>2</v>
      </c>
      <c r="Q56" s="75">
        <v>1</v>
      </c>
      <c r="R56" s="75">
        <v>2</v>
      </c>
      <c r="S56" s="75">
        <v>0</v>
      </c>
      <c r="T56" s="75">
        <v>0</v>
      </c>
      <c r="U56" s="76">
        <v>0</v>
      </c>
      <c r="V56" s="74">
        <v>0</v>
      </c>
      <c r="W56" s="75">
        <v>0</v>
      </c>
      <c r="X56" s="75">
        <v>1</v>
      </c>
      <c r="Y56" s="75">
        <v>0</v>
      </c>
      <c r="Z56" s="58">
        <v>1</v>
      </c>
      <c r="AA56" s="77" t="s">
        <v>667</v>
      </c>
      <c r="AB56" s="78">
        <v>2</v>
      </c>
      <c r="AC56" s="75">
        <v>1</v>
      </c>
      <c r="AD56" s="76">
        <v>0</v>
      </c>
      <c r="AE56" s="74">
        <v>2</v>
      </c>
      <c r="AF56" s="75">
        <v>0</v>
      </c>
      <c r="AG56" s="75">
        <v>0</v>
      </c>
      <c r="AH56" s="75">
        <v>0</v>
      </c>
      <c r="AI56" s="75">
        <v>0</v>
      </c>
      <c r="AJ56" s="76">
        <v>0</v>
      </c>
      <c r="AK56" s="81">
        <v>0</v>
      </c>
      <c r="AL56" s="82" t="s">
        <v>668</v>
      </c>
    </row>
    <row r="57" spans="1:38" x14ac:dyDescent="0.25">
      <c r="A57" s="74">
        <v>2</v>
      </c>
      <c r="B57" s="75">
        <v>1</v>
      </c>
      <c r="C57" s="76">
        <v>0</v>
      </c>
      <c r="D57" s="74">
        <v>1</v>
      </c>
      <c r="E57" s="75">
        <v>0</v>
      </c>
      <c r="F57" s="75">
        <v>0</v>
      </c>
      <c r="G57" s="75">
        <v>1</v>
      </c>
      <c r="H57" s="75">
        <v>0</v>
      </c>
      <c r="I57" s="75">
        <v>0</v>
      </c>
      <c r="J57" s="75">
        <v>0</v>
      </c>
      <c r="K57" s="76">
        <v>0</v>
      </c>
      <c r="L57" s="74">
        <v>1</v>
      </c>
      <c r="M57" s="75">
        <v>0</v>
      </c>
      <c r="N57" s="76">
        <v>0</v>
      </c>
      <c r="O57" s="74">
        <v>1</v>
      </c>
      <c r="P57" s="75">
        <v>1</v>
      </c>
      <c r="Q57" s="75">
        <v>1</v>
      </c>
      <c r="R57" s="75">
        <v>1</v>
      </c>
      <c r="S57" s="75">
        <v>1</v>
      </c>
      <c r="T57" s="75">
        <v>0</v>
      </c>
      <c r="U57" s="76">
        <v>1</v>
      </c>
      <c r="V57" s="74">
        <v>0</v>
      </c>
      <c r="W57" s="75">
        <v>0</v>
      </c>
      <c r="X57" s="75">
        <v>0</v>
      </c>
      <c r="Y57" s="75">
        <v>0</v>
      </c>
      <c r="Z57" s="58">
        <v>1</v>
      </c>
      <c r="AA57" s="77" t="s">
        <v>674</v>
      </c>
      <c r="AB57" s="78">
        <v>1</v>
      </c>
      <c r="AC57" s="75">
        <v>1</v>
      </c>
      <c r="AD57" s="76">
        <v>0</v>
      </c>
      <c r="AE57" s="74">
        <v>0</v>
      </c>
      <c r="AF57" s="75">
        <v>0</v>
      </c>
      <c r="AG57" s="75">
        <v>0</v>
      </c>
      <c r="AH57" s="75">
        <v>0</v>
      </c>
      <c r="AI57" s="75">
        <v>0</v>
      </c>
      <c r="AJ57" s="76">
        <v>0</v>
      </c>
      <c r="AK57" s="81">
        <v>0</v>
      </c>
      <c r="AL57" s="82" t="s">
        <v>668</v>
      </c>
    </row>
    <row r="58" spans="1:38" x14ac:dyDescent="0.25">
      <c r="A58" s="74">
        <v>1</v>
      </c>
      <c r="B58" s="75">
        <v>3</v>
      </c>
      <c r="C58" s="76">
        <v>3</v>
      </c>
      <c r="D58" s="74">
        <v>3</v>
      </c>
      <c r="E58" s="75">
        <v>0</v>
      </c>
      <c r="F58" s="75">
        <v>1</v>
      </c>
      <c r="G58" s="75">
        <v>0</v>
      </c>
      <c r="H58" s="75">
        <v>0</v>
      </c>
      <c r="I58" s="75">
        <v>0</v>
      </c>
      <c r="J58" s="75">
        <v>0</v>
      </c>
      <c r="K58" s="76">
        <v>2</v>
      </c>
      <c r="L58" s="74">
        <v>0</v>
      </c>
      <c r="M58" s="75">
        <v>1</v>
      </c>
      <c r="N58" s="76">
        <v>2</v>
      </c>
      <c r="O58" s="74">
        <v>1</v>
      </c>
      <c r="P58" s="75">
        <v>1</v>
      </c>
      <c r="Q58" s="75">
        <v>1</v>
      </c>
      <c r="R58" s="75">
        <v>3</v>
      </c>
      <c r="S58" s="75">
        <v>1</v>
      </c>
      <c r="T58" s="75">
        <v>0</v>
      </c>
      <c r="U58" s="76">
        <v>0</v>
      </c>
      <c r="V58" s="74">
        <v>0</v>
      </c>
      <c r="W58" s="75">
        <v>0</v>
      </c>
      <c r="X58" s="75">
        <v>0</v>
      </c>
      <c r="Y58" s="75">
        <v>0</v>
      </c>
      <c r="Z58" s="58">
        <v>2</v>
      </c>
      <c r="AA58" s="77" t="s">
        <v>667</v>
      </c>
      <c r="AB58" s="78">
        <v>3</v>
      </c>
      <c r="AC58" s="75">
        <v>1</v>
      </c>
      <c r="AD58" s="76">
        <v>0</v>
      </c>
      <c r="AE58" s="74">
        <v>1</v>
      </c>
      <c r="AF58" s="75">
        <v>1</v>
      </c>
      <c r="AG58" s="75">
        <v>0</v>
      </c>
      <c r="AH58" s="75">
        <v>0</v>
      </c>
      <c r="AI58" s="75">
        <v>2</v>
      </c>
      <c r="AJ58" s="76">
        <v>3</v>
      </c>
      <c r="AK58" s="81">
        <v>0</v>
      </c>
      <c r="AL58" s="82" t="s">
        <v>668</v>
      </c>
    </row>
    <row r="59" spans="1:38" x14ac:dyDescent="0.25">
      <c r="A59" s="74">
        <v>1</v>
      </c>
      <c r="B59" s="75">
        <v>1</v>
      </c>
      <c r="C59" s="76">
        <v>3</v>
      </c>
      <c r="D59" s="74">
        <v>0</v>
      </c>
      <c r="E59" s="75">
        <v>1</v>
      </c>
      <c r="F59" s="75">
        <v>1</v>
      </c>
      <c r="G59" s="75">
        <v>0</v>
      </c>
      <c r="H59" s="75">
        <v>0</v>
      </c>
      <c r="I59" s="75">
        <v>2</v>
      </c>
      <c r="J59" s="75">
        <v>0</v>
      </c>
      <c r="K59" s="76">
        <v>0</v>
      </c>
      <c r="L59" s="74">
        <v>0</v>
      </c>
      <c r="M59" s="75">
        <v>2</v>
      </c>
      <c r="N59" s="76">
        <v>1</v>
      </c>
      <c r="O59" s="74">
        <v>1</v>
      </c>
      <c r="P59" s="75">
        <v>1</v>
      </c>
      <c r="Q59" s="75">
        <v>1</v>
      </c>
      <c r="R59" s="75">
        <v>2</v>
      </c>
      <c r="S59" s="75">
        <v>1</v>
      </c>
      <c r="T59" s="75">
        <v>0</v>
      </c>
      <c r="U59" s="76">
        <v>2</v>
      </c>
      <c r="V59" s="74">
        <v>0</v>
      </c>
      <c r="W59" s="75">
        <v>0</v>
      </c>
      <c r="X59" s="75">
        <v>0</v>
      </c>
      <c r="Y59" s="75">
        <v>0</v>
      </c>
      <c r="Z59" s="58">
        <v>2</v>
      </c>
      <c r="AA59" s="77" t="s">
        <v>672</v>
      </c>
      <c r="AB59" s="78">
        <v>2</v>
      </c>
      <c r="AC59" s="75">
        <v>1</v>
      </c>
      <c r="AD59" s="76">
        <v>0</v>
      </c>
      <c r="AE59" s="74">
        <v>1</v>
      </c>
      <c r="AF59" s="75">
        <v>1</v>
      </c>
      <c r="AG59" s="75">
        <v>3</v>
      </c>
      <c r="AH59" s="75">
        <v>0</v>
      </c>
      <c r="AI59" s="75">
        <v>1</v>
      </c>
      <c r="AJ59" s="76">
        <v>1</v>
      </c>
      <c r="AK59" s="81">
        <v>0</v>
      </c>
      <c r="AL59" s="82" t="s">
        <v>668</v>
      </c>
    </row>
    <row r="60" spans="1:38" x14ac:dyDescent="0.25">
      <c r="A60" s="74">
        <v>1</v>
      </c>
      <c r="B60" s="75">
        <v>2</v>
      </c>
      <c r="C60" s="76">
        <v>3</v>
      </c>
      <c r="D60" s="74">
        <v>2</v>
      </c>
      <c r="E60" s="75">
        <v>2</v>
      </c>
      <c r="F60" s="75">
        <v>2</v>
      </c>
      <c r="G60" s="75">
        <v>0</v>
      </c>
      <c r="H60" s="75">
        <v>0</v>
      </c>
      <c r="I60" s="75">
        <v>0</v>
      </c>
      <c r="J60" s="75">
        <v>0</v>
      </c>
      <c r="K60" s="76">
        <v>0</v>
      </c>
      <c r="L60" s="74">
        <v>0</v>
      </c>
      <c r="M60" s="75">
        <v>0</v>
      </c>
      <c r="N60" s="76">
        <v>3</v>
      </c>
      <c r="O60" s="74">
        <v>2</v>
      </c>
      <c r="P60" s="75">
        <v>1</v>
      </c>
      <c r="Q60" s="75">
        <v>1</v>
      </c>
      <c r="R60" s="75">
        <v>1</v>
      </c>
      <c r="S60" s="75">
        <v>2</v>
      </c>
      <c r="T60" s="75">
        <v>0</v>
      </c>
      <c r="U60" s="76">
        <v>0</v>
      </c>
      <c r="V60" s="74">
        <v>0</v>
      </c>
      <c r="W60" s="75">
        <v>0</v>
      </c>
      <c r="X60" s="75">
        <v>0</v>
      </c>
      <c r="Y60" s="75">
        <v>0</v>
      </c>
      <c r="Z60" s="58">
        <v>1</v>
      </c>
      <c r="AA60" s="77" t="s">
        <v>665</v>
      </c>
      <c r="AB60" s="78">
        <v>2</v>
      </c>
      <c r="AC60" s="75">
        <v>1</v>
      </c>
      <c r="AD60" s="76">
        <v>0</v>
      </c>
      <c r="AE60" s="74">
        <v>1</v>
      </c>
      <c r="AF60" s="75">
        <v>2</v>
      </c>
      <c r="AG60" s="75">
        <v>1</v>
      </c>
      <c r="AH60" s="75">
        <v>0</v>
      </c>
      <c r="AI60" s="75">
        <v>2</v>
      </c>
      <c r="AJ60" s="76">
        <v>2</v>
      </c>
      <c r="AK60" s="81">
        <v>0</v>
      </c>
      <c r="AL60" s="82" t="s">
        <v>668</v>
      </c>
    </row>
    <row r="61" spans="1:38" x14ac:dyDescent="0.25">
      <c r="A61" s="74">
        <v>0</v>
      </c>
      <c r="B61" s="75">
        <v>0</v>
      </c>
      <c r="C61" s="76">
        <v>1</v>
      </c>
      <c r="D61" s="74">
        <v>1</v>
      </c>
      <c r="E61" s="75">
        <v>1</v>
      </c>
      <c r="F61" s="75">
        <v>2</v>
      </c>
      <c r="G61" s="75">
        <v>0</v>
      </c>
      <c r="H61" s="75">
        <v>0</v>
      </c>
      <c r="I61" s="75">
        <v>0</v>
      </c>
      <c r="J61" s="75">
        <v>0</v>
      </c>
      <c r="K61" s="76">
        <v>0</v>
      </c>
      <c r="L61" s="74">
        <v>0</v>
      </c>
      <c r="M61" s="75">
        <v>0</v>
      </c>
      <c r="N61" s="76">
        <v>1</v>
      </c>
      <c r="O61" s="74">
        <v>1</v>
      </c>
      <c r="P61" s="75">
        <v>1</v>
      </c>
      <c r="Q61" s="75">
        <v>1</v>
      </c>
      <c r="R61" s="75">
        <v>1</v>
      </c>
      <c r="S61" s="75">
        <v>1</v>
      </c>
      <c r="T61" s="75">
        <v>1</v>
      </c>
      <c r="U61" s="76">
        <v>1</v>
      </c>
      <c r="V61" s="74">
        <v>0</v>
      </c>
      <c r="W61" s="75">
        <v>0</v>
      </c>
      <c r="X61" s="75">
        <v>0</v>
      </c>
      <c r="Y61" s="75">
        <v>0</v>
      </c>
      <c r="Z61" s="58">
        <v>2</v>
      </c>
      <c r="AA61" s="77" t="s">
        <v>680</v>
      </c>
      <c r="AB61" s="78">
        <v>1</v>
      </c>
      <c r="AC61" s="75">
        <v>1</v>
      </c>
      <c r="AD61" s="76">
        <v>2</v>
      </c>
      <c r="AE61" s="74">
        <v>0</v>
      </c>
      <c r="AF61" s="75">
        <v>0</v>
      </c>
      <c r="AG61" s="75">
        <v>0</v>
      </c>
      <c r="AH61" s="75">
        <v>0</v>
      </c>
      <c r="AI61" s="75">
        <v>1</v>
      </c>
      <c r="AJ61" s="76">
        <v>1</v>
      </c>
      <c r="AK61" s="81">
        <v>0</v>
      </c>
      <c r="AL61" s="82" t="s">
        <v>668</v>
      </c>
    </row>
    <row r="62" spans="1:38" x14ac:dyDescent="0.25">
      <c r="A62" s="74">
        <v>0</v>
      </c>
      <c r="B62" s="75">
        <v>0</v>
      </c>
      <c r="C62" s="76">
        <v>1</v>
      </c>
      <c r="D62" s="74">
        <v>0</v>
      </c>
      <c r="E62" s="75">
        <v>0</v>
      </c>
      <c r="F62" s="75">
        <v>0</v>
      </c>
      <c r="G62" s="75">
        <v>0</v>
      </c>
      <c r="H62" s="75">
        <v>1</v>
      </c>
      <c r="I62" s="75">
        <v>0</v>
      </c>
      <c r="J62" s="75">
        <v>0</v>
      </c>
      <c r="K62" s="76">
        <v>0</v>
      </c>
      <c r="L62" s="74">
        <v>0</v>
      </c>
      <c r="M62" s="75">
        <v>0</v>
      </c>
      <c r="N62" s="76">
        <v>0</v>
      </c>
      <c r="O62" s="74">
        <v>0</v>
      </c>
      <c r="P62" s="75">
        <v>0</v>
      </c>
      <c r="Q62" s="75">
        <v>0</v>
      </c>
      <c r="R62" s="75">
        <v>0</v>
      </c>
      <c r="S62" s="75">
        <v>0</v>
      </c>
      <c r="T62" s="75">
        <v>0</v>
      </c>
      <c r="U62" s="76">
        <v>0</v>
      </c>
      <c r="V62" s="74">
        <v>0</v>
      </c>
      <c r="W62" s="75">
        <v>0</v>
      </c>
      <c r="X62" s="75">
        <v>0</v>
      </c>
      <c r="Y62" s="75">
        <v>0</v>
      </c>
      <c r="Z62" s="58">
        <v>0</v>
      </c>
      <c r="AA62" s="77" t="s">
        <v>669</v>
      </c>
      <c r="AB62" s="78">
        <v>0</v>
      </c>
      <c r="AC62" s="75">
        <v>0</v>
      </c>
      <c r="AD62" s="76">
        <v>0</v>
      </c>
      <c r="AE62" s="74">
        <v>0</v>
      </c>
      <c r="AF62" s="75">
        <v>0</v>
      </c>
      <c r="AG62" s="75">
        <v>0</v>
      </c>
      <c r="AH62" s="75">
        <v>0</v>
      </c>
      <c r="AI62" s="75">
        <v>0</v>
      </c>
      <c r="AJ62" s="76">
        <v>0</v>
      </c>
      <c r="AK62" s="81">
        <v>0</v>
      </c>
      <c r="AL62" s="82" t="s">
        <v>668</v>
      </c>
    </row>
    <row r="63" spans="1:38" x14ac:dyDescent="0.25">
      <c r="A63" s="74">
        <v>0</v>
      </c>
      <c r="B63" s="75">
        <v>0</v>
      </c>
      <c r="C63" s="76">
        <v>0</v>
      </c>
      <c r="D63" s="74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6">
        <v>0</v>
      </c>
      <c r="L63" s="74">
        <v>0</v>
      </c>
      <c r="M63" s="75">
        <v>0</v>
      </c>
      <c r="N63" s="76">
        <v>0</v>
      </c>
      <c r="O63" s="74">
        <v>0</v>
      </c>
      <c r="P63" s="75">
        <v>0</v>
      </c>
      <c r="Q63" s="75">
        <v>0</v>
      </c>
      <c r="R63" s="75">
        <v>0</v>
      </c>
      <c r="S63" s="75">
        <v>0</v>
      </c>
      <c r="T63" s="75">
        <v>0</v>
      </c>
      <c r="U63" s="76">
        <v>0</v>
      </c>
      <c r="V63" s="74">
        <v>1</v>
      </c>
      <c r="W63" s="75">
        <v>0</v>
      </c>
      <c r="X63" s="75">
        <v>0</v>
      </c>
      <c r="Y63" s="75">
        <v>0</v>
      </c>
      <c r="Z63" s="58">
        <v>0</v>
      </c>
      <c r="AA63" s="77" t="s">
        <v>669</v>
      </c>
      <c r="AB63" s="78">
        <v>0</v>
      </c>
      <c r="AC63" s="75">
        <v>0</v>
      </c>
      <c r="AD63" s="76">
        <v>0</v>
      </c>
      <c r="AE63" s="74">
        <v>0</v>
      </c>
      <c r="AF63" s="75">
        <v>0</v>
      </c>
      <c r="AG63" s="75">
        <v>0</v>
      </c>
      <c r="AH63" s="75">
        <v>0</v>
      </c>
      <c r="AI63" s="75">
        <v>0</v>
      </c>
      <c r="AJ63" s="76">
        <v>0</v>
      </c>
      <c r="AK63" s="81">
        <v>0</v>
      </c>
      <c r="AL63" s="82" t="s">
        <v>668</v>
      </c>
    </row>
    <row r="64" spans="1:38" x14ac:dyDescent="0.25">
      <c r="A64" s="74">
        <v>1</v>
      </c>
      <c r="B64" s="75">
        <v>2</v>
      </c>
      <c r="C64" s="76">
        <v>1</v>
      </c>
      <c r="D64" s="74">
        <v>3</v>
      </c>
      <c r="E64" s="75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6">
        <v>0</v>
      </c>
      <c r="L64" s="74">
        <v>0</v>
      </c>
      <c r="M64" s="75">
        <v>0</v>
      </c>
      <c r="N64" s="76">
        <v>0</v>
      </c>
      <c r="O64" s="74">
        <v>0</v>
      </c>
      <c r="P64" s="75">
        <v>0</v>
      </c>
      <c r="Q64" s="75">
        <v>0</v>
      </c>
      <c r="R64" s="75">
        <v>0</v>
      </c>
      <c r="S64" s="75">
        <v>0</v>
      </c>
      <c r="T64" s="75">
        <v>0</v>
      </c>
      <c r="U64" s="76">
        <v>3</v>
      </c>
      <c r="V64" s="74">
        <v>0</v>
      </c>
      <c r="W64" s="75">
        <v>2</v>
      </c>
      <c r="X64" s="75">
        <v>1</v>
      </c>
      <c r="Y64" s="75">
        <v>0</v>
      </c>
      <c r="Z64" s="58">
        <v>0</v>
      </c>
      <c r="AA64" s="77" t="s">
        <v>667</v>
      </c>
      <c r="AB64" s="78">
        <v>2</v>
      </c>
      <c r="AC64" s="75">
        <v>0</v>
      </c>
      <c r="AD64" s="76">
        <v>0</v>
      </c>
      <c r="AE64" s="74">
        <v>0</v>
      </c>
      <c r="AF64" s="75">
        <v>0</v>
      </c>
      <c r="AG64" s="75">
        <v>3</v>
      </c>
      <c r="AH64" s="75">
        <v>0</v>
      </c>
      <c r="AI64" s="75">
        <v>0</v>
      </c>
      <c r="AJ64" s="76">
        <v>0</v>
      </c>
      <c r="AK64" s="81">
        <v>0</v>
      </c>
      <c r="AL64" s="82" t="s">
        <v>668</v>
      </c>
    </row>
    <row r="65" spans="1:38" x14ac:dyDescent="0.25">
      <c r="A65" s="74">
        <v>1</v>
      </c>
      <c r="B65" s="75">
        <v>2</v>
      </c>
      <c r="C65" s="76">
        <v>1</v>
      </c>
      <c r="D65" s="74">
        <v>2</v>
      </c>
      <c r="E65" s="75">
        <v>0</v>
      </c>
      <c r="F65" s="75">
        <v>0</v>
      </c>
      <c r="G65" s="75">
        <v>0</v>
      </c>
      <c r="H65" s="75">
        <v>0</v>
      </c>
      <c r="I65" s="75">
        <v>0</v>
      </c>
      <c r="J65" s="75">
        <v>0</v>
      </c>
      <c r="K65" s="76">
        <v>0</v>
      </c>
      <c r="L65" s="74">
        <v>3</v>
      </c>
      <c r="M65" s="75">
        <v>0</v>
      </c>
      <c r="N65" s="76">
        <v>0</v>
      </c>
      <c r="O65" s="74">
        <v>0</v>
      </c>
      <c r="P65" s="75">
        <v>0</v>
      </c>
      <c r="Q65" s="75">
        <v>0</v>
      </c>
      <c r="R65" s="75">
        <v>0</v>
      </c>
      <c r="S65" s="75">
        <v>0</v>
      </c>
      <c r="T65" s="75">
        <v>0</v>
      </c>
      <c r="U65" s="76">
        <v>3</v>
      </c>
      <c r="V65" s="74">
        <v>0</v>
      </c>
      <c r="W65" s="75">
        <v>2</v>
      </c>
      <c r="X65" s="75">
        <v>1</v>
      </c>
      <c r="Y65" s="75">
        <v>0</v>
      </c>
      <c r="Z65" s="58">
        <v>0</v>
      </c>
      <c r="AA65" s="77" t="s">
        <v>667</v>
      </c>
      <c r="AB65" s="78">
        <v>0</v>
      </c>
      <c r="AC65" s="75">
        <v>0</v>
      </c>
      <c r="AD65" s="76">
        <v>0</v>
      </c>
      <c r="AE65" s="74">
        <v>0</v>
      </c>
      <c r="AF65" s="75">
        <v>0</v>
      </c>
      <c r="AG65" s="75">
        <v>2</v>
      </c>
      <c r="AH65" s="75">
        <v>0</v>
      </c>
      <c r="AI65" s="75">
        <v>0</v>
      </c>
      <c r="AJ65" s="76">
        <v>0</v>
      </c>
      <c r="AK65" s="81">
        <v>0</v>
      </c>
      <c r="AL65" s="82" t="s">
        <v>668</v>
      </c>
    </row>
    <row r="66" spans="1:38" x14ac:dyDescent="0.25">
      <c r="A66" s="74">
        <v>1</v>
      </c>
      <c r="B66" s="75">
        <v>2</v>
      </c>
      <c r="C66" s="76">
        <v>1</v>
      </c>
      <c r="D66" s="74">
        <v>1</v>
      </c>
      <c r="E66" s="75">
        <v>0</v>
      </c>
      <c r="F66" s="75">
        <v>0</v>
      </c>
      <c r="G66" s="75">
        <v>0</v>
      </c>
      <c r="H66" s="75">
        <v>0</v>
      </c>
      <c r="I66" s="75">
        <v>0</v>
      </c>
      <c r="J66" s="75">
        <v>0</v>
      </c>
      <c r="K66" s="76">
        <v>0</v>
      </c>
      <c r="L66" s="74">
        <v>1</v>
      </c>
      <c r="M66" s="75">
        <v>0</v>
      </c>
      <c r="N66" s="76">
        <v>0</v>
      </c>
      <c r="O66" s="74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6">
        <v>2</v>
      </c>
      <c r="V66" s="74">
        <v>0</v>
      </c>
      <c r="W66" s="75">
        <v>2</v>
      </c>
      <c r="X66" s="75">
        <v>0</v>
      </c>
      <c r="Y66" s="75">
        <v>0</v>
      </c>
      <c r="Z66" s="58">
        <v>0</v>
      </c>
      <c r="AA66" s="77" t="s">
        <v>667</v>
      </c>
      <c r="AB66" s="78">
        <v>0</v>
      </c>
      <c r="AC66" s="75">
        <v>0</v>
      </c>
      <c r="AD66" s="76">
        <v>0</v>
      </c>
      <c r="AE66" s="74">
        <v>0</v>
      </c>
      <c r="AF66" s="75">
        <v>0</v>
      </c>
      <c r="AG66" s="75">
        <v>3</v>
      </c>
      <c r="AH66" s="75">
        <v>0</v>
      </c>
      <c r="AI66" s="75">
        <v>0</v>
      </c>
      <c r="AJ66" s="76">
        <v>0</v>
      </c>
      <c r="AK66" s="81">
        <v>0</v>
      </c>
      <c r="AL66" s="82" t="s">
        <v>668</v>
      </c>
    </row>
    <row r="67" spans="1:38" x14ac:dyDescent="0.25">
      <c r="A67" s="74">
        <v>0</v>
      </c>
      <c r="B67" s="75">
        <v>2</v>
      </c>
      <c r="C67" s="76">
        <v>1</v>
      </c>
      <c r="D67" s="74">
        <v>2</v>
      </c>
      <c r="E67" s="75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6">
        <v>0</v>
      </c>
      <c r="L67" s="74">
        <v>1</v>
      </c>
      <c r="M67" s="75">
        <v>0</v>
      </c>
      <c r="N67" s="76">
        <v>0</v>
      </c>
      <c r="O67" s="74">
        <v>0</v>
      </c>
      <c r="P67" s="75">
        <v>0</v>
      </c>
      <c r="Q67" s="75">
        <v>0</v>
      </c>
      <c r="R67" s="75">
        <v>0</v>
      </c>
      <c r="S67" s="75">
        <v>0</v>
      </c>
      <c r="T67" s="75">
        <v>0</v>
      </c>
      <c r="U67" s="76">
        <v>2</v>
      </c>
      <c r="V67" s="74">
        <v>0</v>
      </c>
      <c r="W67" s="75">
        <v>1</v>
      </c>
      <c r="X67" s="75">
        <v>0</v>
      </c>
      <c r="Y67" s="75">
        <v>0</v>
      </c>
      <c r="Z67" s="58">
        <v>0</v>
      </c>
      <c r="AA67" s="77" t="s">
        <v>667</v>
      </c>
      <c r="AB67" s="78">
        <v>0</v>
      </c>
      <c r="AC67" s="75">
        <v>0</v>
      </c>
      <c r="AD67" s="76">
        <v>0</v>
      </c>
      <c r="AE67" s="74">
        <v>0</v>
      </c>
      <c r="AF67" s="75">
        <v>0</v>
      </c>
      <c r="AG67" s="75">
        <v>3</v>
      </c>
      <c r="AH67" s="75">
        <v>0</v>
      </c>
      <c r="AI67" s="75">
        <v>0</v>
      </c>
      <c r="AJ67" s="76">
        <v>0</v>
      </c>
      <c r="AK67" s="81">
        <v>0</v>
      </c>
      <c r="AL67" s="82" t="s">
        <v>668</v>
      </c>
    </row>
    <row r="68" spans="1:38" x14ac:dyDescent="0.25">
      <c r="A68" s="74">
        <v>0</v>
      </c>
      <c r="B68" s="75">
        <v>1</v>
      </c>
      <c r="C68" s="76">
        <v>1</v>
      </c>
      <c r="D68" s="74">
        <v>1</v>
      </c>
      <c r="E68" s="75">
        <v>0</v>
      </c>
      <c r="F68" s="75">
        <v>0</v>
      </c>
      <c r="G68" s="75">
        <v>0</v>
      </c>
      <c r="H68" s="75">
        <v>0</v>
      </c>
      <c r="I68" s="75">
        <v>0</v>
      </c>
      <c r="J68" s="75">
        <v>0</v>
      </c>
      <c r="K68" s="76">
        <v>0</v>
      </c>
      <c r="L68" s="74">
        <v>1</v>
      </c>
      <c r="M68" s="75">
        <v>0</v>
      </c>
      <c r="N68" s="76">
        <v>0</v>
      </c>
      <c r="O68" s="74">
        <v>0</v>
      </c>
      <c r="P68" s="75">
        <v>0</v>
      </c>
      <c r="Q68" s="75">
        <v>0</v>
      </c>
      <c r="R68" s="75">
        <v>0</v>
      </c>
      <c r="S68" s="75">
        <v>0</v>
      </c>
      <c r="T68" s="75">
        <v>0</v>
      </c>
      <c r="U68" s="76">
        <v>2</v>
      </c>
      <c r="V68" s="74">
        <v>0</v>
      </c>
      <c r="W68" s="75">
        <v>1</v>
      </c>
      <c r="X68" s="75">
        <v>0</v>
      </c>
      <c r="Y68" s="75">
        <v>0</v>
      </c>
      <c r="Z68" s="58">
        <v>0</v>
      </c>
      <c r="AA68" s="77" t="s">
        <v>667</v>
      </c>
      <c r="AB68" s="78">
        <v>0</v>
      </c>
      <c r="AC68" s="75">
        <v>0</v>
      </c>
      <c r="AD68" s="76">
        <v>0</v>
      </c>
      <c r="AE68" s="74">
        <v>0</v>
      </c>
      <c r="AF68" s="75">
        <v>0</v>
      </c>
      <c r="AG68" s="75">
        <v>2</v>
      </c>
      <c r="AH68" s="75">
        <v>0</v>
      </c>
      <c r="AI68" s="75">
        <v>0</v>
      </c>
      <c r="AJ68" s="76">
        <v>0</v>
      </c>
      <c r="AK68" s="81">
        <v>0</v>
      </c>
      <c r="AL68" s="82" t="s">
        <v>668</v>
      </c>
    </row>
    <row r="69" spans="1:38" x14ac:dyDescent="0.25">
      <c r="A69" s="74">
        <v>1</v>
      </c>
      <c r="B69" s="75">
        <v>2</v>
      </c>
      <c r="C69" s="76">
        <v>1</v>
      </c>
      <c r="D69" s="74">
        <v>2</v>
      </c>
      <c r="E69" s="75">
        <v>0</v>
      </c>
      <c r="F69" s="75">
        <v>0</v>
      </c>
      <c r="G69" s="75">
        <v>0</v>
      </c>
      <c r="H69" s="75">
        <v>0</v>
      </c>
      <c r="I69" s="75">
        <v>0</v>
      </c>
      <c r="J69" s="75">
        <v>0</v>
      </c>
      <c r="K69" s="76">
        <v>0</v>
      </c>
      <c r="L69" s="74">
        <v>3</v>
      </c>
      <c r="M69" s="75">
        <v>0</v>
      </c>
      <c r="N69" s="76">
        <v>0</v>
      </c>
      <c r="O69" s="74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6">
        <v>3</v>
      </c>
      <c r="V69" s="74">
        <v>0</v>
      </c>
      <c r="W69" s="75">
        <v>2</v>
      </c>
      <c r="X69" s="75">
        <v>1</v>
      </c>
      <c r="Y69" s="75">
        <v>0</v>
      </c>
      <c r="Z69" s="58">
        <v>0</v>
      </c>
      <c r="AA69" s="77" t="s">
        <v>667</v>
      </c>
      <c r="AB69" s="78">
        <v>1</v>
      </c>
      <c r="AC69" s="75">
        <v>1</v>
      </c>
      <c r="AD69" s="76">
        <v>0</v>
      </c>
      <c r="AE69" s="74">
        <v>0</v>
      </c>
      <c r="AF69" s="75">
        <v>0</v>
      </c>
      <c r="AG69" s="75">
        <v>3</v>
      </c>
      <c r="AH69" s="75">
        <v>0</v>
      </c>
      <c r="AI69" s="75">
        <v>0</v>
      </c>
      <c r="AJ69" s="76">
        <v>0</v>
      </c>
      <c r="AK69" s="81">
        <v>0</v>
      </c>
      <c r="AL69" s="82" t="s">
        <v>668</v>
      </c>
    </row>
    <row r="70" spans="1:38" x14ac:dyDescent="0.25">
      <c r="A70" s="74">
        <v>0</v>
      </c>
      <c r="B70" s="75">
        <v>0</v>
      </c>
      <c r="C70" s="76">
        <v>0</v>
      </c>
      <c r="D70" s="74">
        <v>0</v>
      </c>
      <c r="E70" s="75">
        <v>0</v>
      </c>
      <c r="F70" s="75">
        <v>0</v>
      </c>
      <c r="G70" s="75">
        <v>0</v>
      </c>
      <c r="H70" s="75">
        <v>0</v>
      </c>
      <c r="I70" s="75">
        <v>0</v>
      </c>
      <c r="J70" s="75">
        <v>0</v>
      </c>
      <c r="K70" s="76">
        <v>0</v>
      </c>
      <c r="L70" s="74">
        <v>0</v>
      </c>
      <c r="M70" s="75">
        <v>0</v>
      </c>
      <c r="N70" s="76">
        <v>0</v>
      </c>
      <c r="O70" s="74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6">
        <v>0</v>
      </c>
      <c r="V70" s="74">
        <v>1</v>
      </c>
      <c r="W70" s="75">
        <v>0</v>
      </c>
      <c r="X70" s="75">
        <v>0</v>
      </c>
      <c r="Y70" s="75">
        <v>0</v>
      </c>
      <c r="Z70" s="58">
        <v>0</v>
      </c>
      <c r="AA70" s="77" t="s">
        <v>669</v>
      </c>
      <c r="AB70" s="78">
        <v>0</v>
      </c>
      <c r="AC70" s="75">
        <v>0</v>
      </c>
      <c r="AD70" s="76">
        <v>0</v>
      </c>
      <c r="AE70" s="74">
        <v>0</v>
      </c>
      <c r="AF70" s="75">
        <v>0</v>
      </c>
      <c r="AG70" s="75">
        <v>0</v>
      </c>
      <c r="AH70" s="75">
        <v>0</v>
      </c>
      <c r="AI70" s="75">
        <v>0</v>
      </c>
      <c r="AJ70" s="76">
        <v>0</v>
      </c>
      <c r="AK70" s="81">
        <v>0</v>
      </c>
      <c r="AL70" s="82" t="s">
        <v>668</v>
      </c>
    </row>
    <row r="71" spans="1:38" x14ac:dyDescent="0.25">
      <c r="A71" s="74">
        <v>1</v>
      </c>
      <c r="B71" s="75">
        <v>2</v>
      </c>
      <c r="C71" s="76">
        <v>1</v>
      </c>
      <c r="D71" s="74">
        <v>3</v>
      </c>
      <c r="E71" s="75">
        <v>0</v>
      </c>
      <c r="F71" s="75">
        <v>0</v>
      </c>
      <c r="G71" s="75">
        <v>0</v>
      </c>
      <c r="H71" s="75">
        <v>0</v>
      </c>
      <c r="I71" s="75">
        <v>0</v>
      </c>
      <c r="J71" s="75">
        <v>0</v>
      </c>
      <c r="K71" s="76">
        <v>0</v>
      </c>
      <c r="L71" s="74">
        <v>0</v>
      </c>
      <c r="M71" s="75">
        <v>0</v>
      </c>
      <c r="N71" s="76">
        <v>0</v>
      </c>
      <c r="O71" s="74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6">
        <v>3</v>
      </c>
      <c r="V71" s="74">
        <v>0</v>
      </c>
      <c r="W71" s="75">
        <v>2</v>
      </c>
      <c r="X71" s="75">
        <v>0</v>
      </c>
      <c r="Y71" s="75">
        <v>0</v>
      </c>
      <c r="Z71" s="58">
        <v>0</v>
      </c>
      <c r="AA71" s="77" t="s">
        <v>667</v>
      </c>
      <c r="AB71" s="78">
        <v>1</v>
      </c>
      <c r="AC71" s="75">
        <v>1</v>
      </c>
      <c r="AD71" s="76">
        <v>0</v>
      </c>
      <c r="AE71" s="74">
        <v>0</v>
      </c>
      <c r="AF71" s="75">
        <v>0</v>
      </c>
      <c r="AG71" s="75">
        <v>3</v>
      </c>
      <c r="AH71" s="75">
        <v>0</v>
      </c>
      <c r="AI71" s="75">
        <v>0</v>
      </c>
      <c r="AJ71" s="76">
        <v>0</v>
      </c>
      <c r="AK71" s="81">
        <v>0</v>
      </c>
      <c r="AL71" s="82" t="s">
        <v>668</v>
      </c>
    </row>
    <row r="72" spans="1:38" x14ac:dyDescent="0.25">
      <c r="A72" s="74">
        <v>1</v>
      </c>
      <c r="B72" s="75">
        <v>3</v>
      </c>
      <c r="C72" s="76">
        <v>1</v>
      </c>
      <c r="D72" s="74">
        <v>2</v>
      </c>
      <c r="E72" s="75">
        <v>0</v>
      </c>
      <c r="F72" s="75">
        <v>0</v>
      </c>
      <c r="G72" s="75">
        <v>0</v>
      </c>
      <c r="H72" s="75">
        <v>0</v>
      </c>
      <c r="I72" s="75">
        <v>0</v>
      </c>
      <c r="J72" s="75">
        <v>0</v>
      </c>
      <c r="K72" s="76">
        <v>0</v>
      </c>
      <c r="L72" s="74">
        <v>2</v>
      </c>
      <c r="M72" s="75">
        <v>0</v>
      </c>
      <c r="N72" s="76">
        <v>0</v>
      </c>
      <c r="O72" s="74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6">
        <v>3</v>
      </c>
      <c r="V72" s="74">
        <v>0</v>
      </c>
      <c r="W72" s="75">
        <v>2</v>
      </c>
      <c r="X72" s="75">
        <v>1</v>
      </c>
      <c r="Y72" s="75">
        <v>0</v>
      </c>
      <c r="Z72" s="58">
        <v>0</v>
      </c>
      <c r="AA72" s="77" t="s">
        <v>667</v>
      </c>
      <c r="AB72" s="78">
        <v>1</v>
      </c>
      <c r="AC72" s="75">
        <v>0</v>
      </c>
      <c r="AD72" s="76">
        <v>0</v>
      </c>
      <c r="AE72" s="74">
        <v>0</v>
      </c>
      <c r="AF72" s="75">
        <v>0</v>
      </c>
      <c r="AG72" s="75">
        <v>3</v>
      </c>
      <c r="AH72" s="75">
        <v>0</v>
      </c>
      <c r="AI72" s="75">
        <v>0</v>
      </c>
      <c r="AJ72" s="76">
        <v>1</v>
      </c>
      <c r="AK72" s="81">
        <v>0</v>
      </c>
      <c r="AL72" s="82" t="s">
        <v>668</v>
      </c>
    </row>
    <row r="73" spans="1:38" x14ac:dyDescent="0.25">
      <c r="A73" s="74">
        <v>2</v>
      </c>
      <c r="B73" s="75">
        <v>3</v>
      </c>
      <c r="C73" s="76">
        <v>1</v>
      </c>
      <c r="D73" s="74">
        <v>2</v>
      </c>
      <c r="E73" s="75">
        <v>0</v>
      </c>
      <c r="F73" s="75">
        <v>1</v>
      </c>
      <c r="G73" s="75">
        <v>1</v>
      </c>
      <c r="H73" s="75">
        <v>0</v>
      </c>
      <c r="I73" s="75">
        <v>0</v>
      </c>
      <c r="J73" s="75">
        <v>0</v>
      </c>
      <c r="K73" s="76">
        <v>0</v>
      </c>
      <c r="L73" s="74">
        <v>3</v>
      </c>
      <c r="M73" s="75">
        <v>0</v>
      </c>
      <c r="N73" s="76">
        <v>0</v>
      </c>
      <c r="O73" s="74">
        <v>0</v>
      </c>
      <c r="P73" s="75">
        <v>0</v>
      </c>
      <c r="Q73" s="75">
        <v>0</v>
      </c>
      <c r="R73" s="75">
        <v>2</v>
      </c>
      <c r="S73" s="75">
        <v>0</v>
      </c>
      <c r="T73" s="75">
        <v>0</v>
      </c>
      <c r="U73" s="76">
        <v>3</v>
      </c>
      <c r="V73" s="74">
        <v>0</v>
      </c>
      <c r="W73" s="75">
        <v>2</v>
      </c>
      <c r="X73" s="75">
        <v>1</v>
      </c>
      <c r="Y73" s="75">
        <v>0</v>
      </c>
      <c r="Z73" s="58">
        <v>0</v>
      </c>
      <c r="AA73" s="77" t="s">
        <v>667</v>
      </c>
      <c r="AB73" s="78">
        <v>1</v>
      </c>
      <c r="AC73" s="75">
        <v>0</v>
      </c>
      <c r="AD73" s="76">
        <v>0</v>
      </c>
      <c r="AE73" s="74">
        <v>0</v>
      </c>
      <c r="AF73" s="75">
        <v>0</v>
      </c>
      <c r="AG73" s="75">
        <v>3</v>
      </c>
      <c r="AH73" s="75">
        <v>0</v>
      </c>
      <c r="AI73" s="75">
        <v>0</v>
      </c>
      <c r="AJ73" s="76">
        <v>0</v>
      </c>
      <c r="AK73" s="81">
        <v>0</v>
      </c>
      <c r="AL73" s="82" t="s">
        <v>668</v>
      </c>
    </row>
    <row r="74" spans="1:38" x14ac:dyDescent="0.25">
      <c r="A74" s="74">
        <v>2</v>
      </c>
      <c r="B74" s="75">
        <v>3</v>
      </c>
      <c r="C74" s="76">
        <v>1</v>
      </c>
      <c r="D74" s="74">
        <v>2</v>
      </c>
      <c r="E74" s="75">
        <v>2</v>
      </c>
      <c r="F74" s="75">
        <v>0</v>
      </c>
      <c r="G74" s="75">
        <v>0</v>
      </c>
      <c r="H74" s="75">
        <v>0</v>
      </c>
      <c r="I74" s="75">
        <v>0</v>
      </c>
      <c r="J74" s="75">
        <v>0</v>
      </c>
      <c r="K74" s="76">
        <v>0</v>
      </c>
      <c r="L74" s="74">
        <v>3</v>
      </c>
      <c r="M74" s="75">
        <v>0</v>
      </c>
      <c r="N74" s="76">
        <v>0</v>
      </c>
      <c r="O74" s="74">
        <v>0</v>
      </c>
      <c r="P74" s="75">
        <v>0</v>
      </c>
      <c r="Q74" s="75">
        <v>0</v>
      </c>
      <c r="R74" s="75">
        <v>2</v>
      </c>
      <c r="S74" s="75">
        <v>0</v>
      </c>
      <c r="T74" s="75">
        <v>0</v>
      </c>
      <c r="U74" s="76">
        <v>3</v>
      </c>
      <c r="V74" s="74">
        <v>0</v>
      </c>
      <c r="W74" s="75">
        <v>2</v>
      </c>
      <c r="X74" s="75">
        <v>1</v>
      </c>
      <c r="Y74" s="75">
        <v>0</v>
      </c>
      <c r="Z74" s="58">
        <v>0</v>
      </c>
      <c r="AA74" s="77" t="s">
        <v>667</v>
      </c>
      <c r="AB74" s="78">
        <v>1</v>
      </c>
      <c r="AC74" s="75">
        <v>0</v>
      </c>
      <c r="AD74" s="76">
        <v>0</v>
      </c>
      <c r="AE74" s="74">
        <v>0</v>
      </c>
      <c r="AF74" s="75">
        <v>0</v>
      </c>
      <c r="AG74" s="75">
        <v>3</v>
      </c>
      <c r="AH74" s="75">
        <v>0</v>
      </c>
      <c r="AI74" s="75">
        <v>0</v>
      </c>
      <c r="AJ74" s="76">
        <v>1</v>
      </c>
      <c r="AK74" s="81">
        <v>0</v>
      </c>
      <c r="AL74" s="82" t="s">
        <v>668</v>
      </c>
    </row>
    <row r="75" spans="1:38" ht="15" customHeight="1" x14ac:dyDescent="0.25">
      <c r="A75" s="74">
        <v>2</v>
      </c>
      <c r="B75" s="75">
        <v>3</v>
      </c>
      <c r="C75" s="76">
        <v>2</v>
      </c>
      <c r="D75" s="74">
        <v>3</v>
      </c>
      <c r="E75" s="75">
        <v>3</v>
      </c>
      <c r="F75" s="75">
        <v>0</v>
      </c>
      <c r="G75" s="75">
        <v>0</v>
      </c>
      <c r="H75" s="75">
        <v>0</v>
      </c>
      <c r="I75" s="75">
        <v>0</v>
      </c>
      <c r="J75" s="75">
        <v>0</v>
      </c>
      <c r="K75" s="76">
        <v>0</v>
      </c>
      <c r="L75" s="74">
        <v>2</v>
      </c>
      <c r="M75" s="75">
        <v>2</v>
      </c>
      <c r="N75" s="76">
        <v>3</v>
      </c>
      <c r="O75" s="74">
        <v>2</v>
      </c>
      <c r="P75" s="75">
        <v>1</v>
      </c>
      <c r="Q75" s="75">
        <v>1</v>
      </c>
      <c r="R75" s="75">
        <v>3</v>
      </c>
      <c r="S75" s="75">
        <v>0</v>
      </c>
      <c r="T75" s="75">
        <v>0</v>
      </c>
      <c r="U75" s="76">
        <v>3</v>
      </c>
      <c r="V75" s="74">
        <v>0</v>
      </c>
      <c r="W75" s="75">
        <v>2</v>
      </c>
      <c r="X75" s="75">
        <v>2</v>
      </c>
      <c r="Y75" s="75">
        <v>3</v>
      </c>
      <c r="Z75" s="58">
        <v>3</v>
      </c>
      <c r="AA75" s="77" t="s">
        <v>667</v>
      </c>
      <c r="AB75" s="78">
        <v>3</v>
      </c>
      <c r="AC75" s="75">
        <v>2</v>
      </c>
      <c r="AD75" s="76">
        <v>2</v>
      </c>
      <c r="AE75" s="74">
        <v>2</v>
      </c>
      <c r="AF75" s="75">
        <v>3</v>
      </c>
      <c r="AG75" s="75">
        <v>3</v>
      </c>
      <c r="AH75" s="75">
        <v>0</v>
      </c>
      <c r="AI75" s="75">
        <v>3</v>
      </c>
      <c r="AJ75" s="76">
        <v>3</v>
      </c>
      <c r="AK75" s="81">
        <v>1</v>
      </c>
      <c r="AL75" s="85" t="s">
        <v>681</v>
      </c>
    </row>
    <row r="76" spans="1:38" x14ac:dyDescent="0.25">
      <c r="A76" s="74">
        <v>1</v>
      </c>
      <c r="B76" s="75">
        <v>2</v>
      </c>
      <c r="C76" s="76">
        <v>1</v>
      </c>
      <c r="D76" s="74">
        <v>2</v>
      </c>
      <c r="E76" s="75">
        <v>0</v>
      </c>
      <c r="F76" s="75">
        <v>0</v>
      </c>
      <c r="G76" s="75">
        <v>0</v>
      </c>
      <c r="H76" s="75">
        <v>0</v>
      </c>
      <c r="I76" s="75">
        <v>0</v>
      </c>
      <c r="J76" s="75">
        <v>0</v>
      </c>
      <c r="K76" s="76">
        <v>0</v>
      </c>
      <c r="L76" s="74">
        <v>2</v>
      </c>
      <c r="M76" s="75">
        <v>2</v>
      </c>
      <c r="N76" s="76">
        <v>0</v>
      </c>
      <c r="O76" s="74">
        <v>0</v>
      </c>
      <c r="P76" s="75">
        <v>0</v>
      </c>
      <c r="Q76" s="75">
        <v>0</v>
      </c>
      <c r="R76" s="75">
        <v>3</v>
      </c>
      <c r="S76" s="75">
        <v>1</v>
      </c>
      <c r="T76" s="75">
        <v>0</v>
      </c>
      <c r="U76" s="76">
        <v>0</v>
      </c>
      <c r="V76" s="74">
        <v>0</v>
      </c>
      <c r="W76" s="75">
        <v>0</v>
      </c>
      <c r="X76" s="75">
        <v>1</v>
      </c>
      <c r="Y76" s="75">
        <v>0</v>
      </c>
      <c r="Z76" s="58">
        <v>0</v>
      </c>
      <c r="AA76" s="77" t="s">
        <v>667</v>
      </c>
      <c r="AB76" s="78">
        <v>0</v>
      </c>
      <c r="AC76" s="75">
        <v>0</v>
      </c>
      <c r="AD76" s="76">
        <v>0</v>
      </c>
      <c r="AE76" s="74">
        <v>0</v>
      </c>
      <c r="AF76" s="75">
        <v>0</v>
      </c>
      <c r="AG76" s="75">
        <v>0</v>
      </c>
      <c r="AH76" s="75">
        <v>0</v>
      </c>
      <c r="AI76" s="75">
        <v>0</v>
      </c>
      <c r="AJ76" s="76">
        <v>2</v>
      </c>
      <c r="AK76" s="81">
        <v>0</v>
      </c>
      <c r="AL76" s="82" t="s">
        <v>668</v>
      </c>
    </row>
    <row r="77" spans="1:38" x14ac:dyDescent="0.25">
      <c r="A77" s="74">
        <v>2</v>
      </c>
      <c r="B77" s="75">
        <v>3</v>
      </c>
      <c r="C77" s="76">
        <v>1</v>
      </c>
      <c r="D77" s="74">
        <v>2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6">
        <v>0</v>
      </c>
      <c r="L77" s="74">
        <v>2</v>
      </c>
      <c r="M77" s="75">
        <v>0</v>
      </c>
      <c r="N77" s="76">
        <v>0</v>
      </c>
      <c r="O77" s="74">
        <v>0</v>
      </c>
      <c r="P77" s="75">
        <v>0</v>
      </c>
      <c r="Q77" s="75">
        <v>0</v>
      </c>
      <c r="R77" s="75">
        <v>3</v>
      </c>
      <c r="S77" s="75">
        <v>1</v>
      </c>
      <c r="T77" s="75">
        <v>0</v>
      </c>
      <c r="U77" s="76">
        <v>0</v>
      </c>
      <c r="V77" s="74">
        <v>0</v>
      </c>
      <c r="W77" s="75">
        <v>0</v>
      </c>
      <c r="X77" s="75">
        <v>1</v>
      </c>
      <c r="Y77" s="75">
        <v>0</v>
      </c>
      <c r="Z77" s="58">
        <v>0</v>
      </c>
      <c r="AA77" s="77" t="s">
        <v>667</v>
      </c>
      <c r="AB77" s="78">
        <v>1</v>
      </c>
      <c r="AC77" s="75">
        <v>0</v>
      </c>
      <c r="AD77" s="76">
        <v>0</v>
      </c>
      <c r="AE77" s="74">
        <v>0</v>
      </c>
      <c r="AF77" s="75">
        <v>0</v>
      </c>
      <c r="AG77" s="75">
        <v>0</v>
      </c>
      <c r="AH77" s="75">
        <v>0</v>
      </c>
      <c r="AI77" s="75">
        <v>0</v>
      </c>
      <c r="AJ77" s="76">
        <v>3</v>
      </c>
      <c r="AK77" s="81">
        <v>0</v>
      </c>
      <c r="AL77" s="82" t="s">
        <v>668</v>
      </c>
    </row>
    <row r="78" spans="1:38" x14ac:dyDescent="0.25">
      <c r="A78" s="74">
        <v>3</v>
      </c>
      <c r="B78" s="75">
        <v>3</v>
      </c>
      <c r="C78" s="76">
        <v>1</v>
      </c>
      <c r="D78" s="74">
        <v>2</v>
      </c>
      <c r="E78" s="75">
        <v>1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6">
        <v>0</v>
      </c>
      <c r="L78" s="74">
        <v>3</v>
      </c>
      <c r="M78" s="75">
        <v>1</v>
      </c>
      <c r="N78" s="76">
        <v>0</v>
      </c>
      <c r="O78" s="74">
        <v>0</v>
      </c>
      <c r="P78" s="75">
        <v>0</v>
      </c>
      <c r="Q78" s="75">
        <v>0</v>
      </c>
      <c r="R78" s="75">
        <v>2</v>
      </c>
      <c r="S78" s="75">
        <v>0</v>
      </c>
      <c r="T78" s="75">
        <v>0</v>
      </c>
      <c r="U78" s="76">
        <v>0</v>
      </c>
      <c r="V78" s="74">
        <v>0</v>
      </c>
      <c r="W78" s="75">
        <v>1</v>
      </c>
      <c r="X78" s="75">
        <v>1</v>
      </c>
      <c r="Y78" s="75">
        <v>0</v>
      </c>
      <c r="Z78" s="58">
        <v>0</v>
      </c>
      <c r="AA78" s="77" t="s">
        <v>667</v>
      </c>
      <c r="AB78" s="78">
        <v>2</v>
      </c>
      <c r="AC78" s="75">
        <v>1</v>
      </c>
      <c r="AD78" s="76">
        <v>0</v>
      </c>
      <c r="AE78" s="74">
        <v>0</v>
      </c>
      <c r="AF78" s="75">
        <v>0</v>
      </c>
      <c r="AG78" s="75">
        <v>1</v>
      </c>
      <c r="AH78" s="75">
        <v>0</v>
      </c>
      <c r="AI78" s="75">
        <v>0</v>
      </c>
      <c r="AJ78" s="76">
        <v>2</v>
      </c>
      <c r="AK78" s="81">
        <v>0</v>
      </c>
      <c r="AL78" s="82" t="s">
        <v>668</v>
      </c>
    </row>
    <row r="79" spans="1:38" x14ac:dyDescent="0.25">
      <c r="A79" s="74">
        <v>1</v>
      </c>
      <c r="B79" s="75">
        <v>2</v>
      </c>
      <c r="C79" s="76">
        <v>1</v>
      </c>
      <c r="D79" s="74">
        <v>2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75">
        <v>0</v>
      </c>
      <c r="K79" s="76">
        <v>0</v>
      </c>
      <c r="L79" s="74">
        <v>3</v>
      </c>
      <c r="M79" s="75">
        <v>1</v>
      </c>
      <c r="N79" s="76">
        <v>0</v>
      </c>
      <c r="O79" s="74">
        <v>0</v>
      </c>
      <c r="P79" s="75">
        <v>0</v>
      </c>
      <c r="Q79" s="75">
        <v>0</v>
      </c>
      <c r="R79" s="75">
        <v>2</v>
      </c>
      <c r="S79" s="75">
        <v>0</v>
      </c>
      <c r="T79" s="75">
        <v>0</v>
      </c>
      <c r="U79" s="76">
        <v>0</v>
      </c>
      <c r="V79" s="74">
        <v>0</v>
      </c>
      <c r="W79" s="75">
        <v>1</v>
      </c>
      <c r="X79" s="75">
        <v>1</v>
      </c>
      <c r="Y79" s="75">
        <v>0</v>
      </c>
      <c r="Z79" s="58">
        <v>0</v>
      </c>
      <c r="AA79" s="77" t="s">
        <v>667</v>
      </c>
      <c r="AB79" s="78">
        <v>2</v>
      </c>
      <c r="AC79" s="75">
        <v>1</v>
      </c>
      <c r="AD79" s="76">
        <v>0</v>
      </c>
      <c r="AE79" s="74">
        <v>0</v>
      </c>
      <c r="AF79" s="75">
        <v>0</v>
      </c>
      <c r="AG79" s="75">
        <v>3</v>
      </c>
      <c r="AH79" s="75">
        <v>0</v>
      </c>
      <c r="AI79" s="75">
        <v>0</v>
      </c>
      <c r="AJ79" s="76">
        <v>3</v>
      </c>
      <c r="AK79" s="81">
        <v>0</v>
      </c>
      <c r="AL79" s="82" t="s">
        <v>668</v>
      </c>
    </row>
    <row r="80" spans="1:38" x14ac:dyDescent="0.25">
      <c r="A80" s="74">
        <v>1</v>
      </c>
      <c r="B80" s="75">
        <v>0</v>
      </c>
      <c r="C80" s="76">
        <v>2</v>
      </c>
      <c r="D80" s="74">
        <v>0</v>
      </c>
      <c r="E80" s="75">
        <v>0</v>
      </c>
      <c r="F80" s="75">
        <v>0</v>
      </c>
      <c r="G80" s="75">
        <v>3</v>
      </c>
      <c r="H80" s="75">
        <v>0</v>
      </c>
      <c r="I80" s="75">
        <v>0</v>
      </c>
      <c r="J80" s="75">
        <v>0</v>
      </c>
      <c r="K80" s="76">
        <v>0</v>
      </c>
      <c r="L80" s="74">
        <v>3</v>
      </c>
      <c r="M80" s="75">
        <v>2</v>
      </c>
      <c r="N80" s="76">
        <v>1</v>
      </c>
      <c r="O80" s="74">
        <v>3</v>
      </c>
      <c r="P80" s="75">
        <v>3</v>
      </c>
      <c r="Q80" s="75">
        <v>3</v>
      </c>
      <c r="R80" s="75">
        <v>3</v>
      </c>
      <c r="S80" s="75">
        <v>3</v>
      </c>
      <c r="T80" s="75">
        <v>2</v>
      </c>
      <c r="U80" s="76">
        <v>1</v>
      </c>
      <c r="V80" s="74">
        <v>0</v>
      </c>
      <c r="W80" s="75">
        <v>0</v>
      </c>
      <c r="X80" s="75">
        <v>0</v>
      </c>
      <c r="Y80" s="75">
        <v>0</v>
      </c>
      <c r="Z80" s="58">
        <v>3</v>
      </c>
      <c r="AA80" s="77" t="s">
        <v>674</v>
      </c>
      <c r="AB80" s="78">
        <v>1</v>
      </c>
      <c r="AC80" s="75">
        <v>2</v>
      </c>
      <c r="AD80" s="76">
        <v>1</v>
      </c>
      <c r="AE80" s="74">
        <v>3</v>
      </c>
      <c r="AF80" s="75">
        <v>3</v>
      </c>
      <c r="AG80" s="75">
        <v>3</v>
      </c>
      <c r="AH80" s="75">
        <v>3</v>
      </c>
      <c r="AI80" s="75">
        <v>3</v>
      </c>
      <c r="AJ80" s="76">
        <v>3</v>
      </c>
      <c r="AK80" s="81">
        <v>0</v>
      </c>
      <c r="AL80" s="82" t="s">
        <v>668</v>
      </c>
    </row>
    <row r="81" spans="1:38" x14ac:dyDescent="0.25">
      <c r="A81" s="74">
        <v>1</v>
      </c>
      <c r="B81" s="75">
        <v>1</v>
      </c>
      <c r="C81" s="76">
        <v>1</v>
      </c>
      <c r="D81" s="74">
        <v>1</v>
      </c>
      <c r="E81" s="75">
        <v>0</v>
      </c>
      <c r="F81" s="75">
        <v>0</v>
      </c>
      <c r="G81" s="75">
        <v>0</v>
      </c>
      <c r="H81" s="75">
        <v>0</v>
      </c>
      <c r="I81" s="75">
        <v>0</v>
      </c>
      <c r="J81" s="75">
        <v>0</v>
      </c>
      <c r="K81" s="76">
        <v>0</v>
      </c>
      <c r="L81" s="74">
        <v>1</v>
      </c>
      <c r="M81" s="75">
        <v>0</v>
      </c>
      <c r="N81" s="76">
        <v>0</v>
      </c>
      <c r="O81" s="74">
        <v>0</v>
      </c>
      <c r="P81" s="75">
        <v>0</v>
      </c>
      <c r="Q81" s="75">
        <v>0</v>
      </c>
      <c r="R81" s="75">
        <v>0</v>
      </c>
      <c r="S81" s="75">
        <v>0</v>
      </c>
      <c r="T81" s="75">
        <v>0</v>
      </c>
      <c r="U81" s="76">
        <v>0</v>
      </c>
      <c r="V81" s="74">
        <v>0</v>
      </c>
      <c r="W81" s="75">
        <v>0</v>
      </c>
      <c r="X81" s="75">
        <v>0</v>
      </c>
      <c r="Y81" s="75">
        <v>0</v>
      </c>
      <c r="Z81" s="58">
        <v>0</v>
      </c>
      <c r="AA81" s="77" t="s">
        <v>669</v>
      </c>
      <c r="AB81" s="78">
        <v>0</v>
      </c>
      <c r="AC81" s="75">
        <v>0</v>
      </c>
      <c r="AD81" s="76">
        <v>0</v>
      </c>
      <c r="AE81" s="74">
        <v>0</v>
      </c>
      <c r="AF81" s="75">
        <v>0</v>
      </c>
      <c r="AG81" s="75">
        <v>0</v>
      </c>
      <c r="AH81" s="75">
        <v>0</v>
      </c>
      <c r="AI81" s="75">
        <v>0</v>
      </c>
      <c r="AJ81" s="76">
        <v>0</v>
      </c>
      <c r="AK81" s="81">
        <v>0</v>
      </c>
      <c r="AL81" s="82" t="s">
        <v>668</v>
      </c>
    </row>
    <row r="82" spans="1:38" x14ac:dyDescent="0.25">
      <c r="A82" s="74">
        <v>0</v>
      </c>
      <c r="B82" s="75">
        <v>0</v>
      </c>
      <c r="C82" s="76">
        <v>0</v>
      </c>
      <c r="D82" s="74">
        <v>0</v>
      </c>
      <c r="E82" s="75">
        <v>0</v>
      </c>
      <c r="F82" s="75">
        <v>0</v>
      </c>
      <c r="G82" s="75">
        <v>0</v>
      </c>
      <c r="H82" s="75">
        <v>0</v>
      </c>
      <c r="I82" s="75">
        <v>0</v>
      </c>
      <c r="J82" s="75">
        <v>0</v>
      </c>
      <c r="K82" s="76">
        <v>0</v>
      </c>
      <c r="L82" s="74">
        <v>0</v>
      </c>
      <c r="M82" s="75">
        <v>0</v>
      </c>
      <c r="N82" s="76">
        <v>0</v>
      </c>
      <c r="O82" s="74">
        <v>0</v>
      </c>
      <c r="P82" s="75">
        <v>0</v>
      </c>
      <c r="Q82" s="75">
        <v>0</v>
      </c>
      <c r="R82" s="75">
        <v>0</v>
      </c>
      <c r="S82" s="75">
        <v>0</v>
      </c>
      <c r="T82" s="75">
        <v>0</v>
      </c>
      <c r="U82" s="76">
        <v>0</v>
      </c>
      <c r="V82" s="74">
        <v>1</v>
      </c>
      <c r="W82" s="75">
        <v>0</v>
      </c>
      <c r="X82" s="75">
        <v>0</v>
      </c>
      <c r="Y82" s="75">
        <v>0</v>
      </c>
      <c r="Z82" s="58">
        <v>0</v>
      </c>
      <c r="AA82" s="77" t="s">
        <v>669</v>
      </c>
      <c r="AB82" s="78">
        <v>0</v>
      </c>
      <c r="AC82" s="75">
        <v>0</v>
      </c>
      <c r="AD82" s="76">
        <v>0</v>
      </c>
      <c r="AE82" s="74">
        <v>0</v>
      </c>
      <c r="AF82" s="75">
        <v>0</v>
      </c>
      <c r="AG82" s="75">
        <v>0</v>
      </c>
      <c r="AH82" s="75">
        <v>0</v>
      </c>
      <c r="AI82" s="75">
        <v>3</v>
      </c>
      <c r="AJ82" s="76">
        <v>2</v>
      </c>
      <c r="AK82" s="81">
        <v>0</v>
      </c>
      <c r="AL82" s="82" t="s">
        <v>668</v>
      </c>
    </row>
    <row r="83" spans="1:38" x14ac:dyDescent="0.25">
      <c r="A83" s="74">
        <v>1</v>
      </c>
      <c r="B83" s="75">
        <v>2</v>
      </c>
      <c r="C83" s="76">
        <v>1</v>
      </c>
      <c r="D83" s="74">
        <v>1</v>
      </c>
      <c r="E83" s="75">
        <v>0</v>
      </c>
      <c r="F83" s="75">
        <v>0</v>
      </c>
      <c r="G83" s="75">
        <v>0</v>
      </c>
      <c r="H83" s="75">
        <v>0</v>
      </c>
      <c r="I83" s="75">
        <v>0</v>
      </c>
      <c r="J83" s="75">
        <v>0</v>
      </c>
      <c r="K83" s="76">
        <v>0</v>
      </c>
      <c r="L83" s="74">
        <v>2</v>
      </c>
      <c r="M83" s="75">
        <v>0</v>
      </c>
      <c r="N83" s="76">
        <v>0</v>
      </c>
      <c r="O83" s="74">
        <v>0</v>
      </c>
      <c r="P83" s="75">
        <v>0</v>
      </c>
      <c r="Q83" s="75">
        <v>0</v>
      </c>
      <c r="R83" s="75">
        <v>0</v>
      </c>
      <c r="S83" s="75">
        <v>0</v>
      </c>
      <c r="T83" s="75">
        <v>3</v>
      </c>
      <c r="U83" s="76">
        <v>0</v>
      </c>
      <c r="V83" s="74">
        <v>0</v>
      </c>
      <c r="W83" s="75">
        <v>1</v>
      </c>
      <c r="X83" s="75">
        <v>0</v>
      </c>
      <c r="Y83" s="75">
        <v>0</v>
      </c>
      <c r="Z83" s="58">
        <v>0</v>
      </c>
      <c r="AA83" s="77" t="s">
        <v>667</v>
      </c>
      <c r="AB83" s="78">
        <v>0</v>
      </c>
      <c r="AC83" s="75">
        <v>0</v>
      </c>
      <c r="AD83" s="76">
        <v>0</v>
      </c>
      <c r="AE83" s="74">
        <v>0</v>
      </c>
      <c r="AF83" s="75">
        <v>0</v>
      </c>
      <c r="AG83" s="75">
        <v>0</v>
      </c>
      <c r="AH83" s="75">
        <v>2</v>
      </c>
      <c r="AI83" s="75">
        <v>0</v>
      </c>
      <c r="AJ83" s="76">
        <v>0</v>
      </c>
      <c r="AK83" s="81">
        <v>0</v>
      </c>
      <c r="AL83" s="82" t="s">
        <v>668</v>
      </c>
    </row>
    <row r="84" spans="1:38" x14ac:dyDescent="0.25">
      <c r="A84" s="74">
        <v>1</v>
      </c>
      <c r="B84" s="75">
        <v>1</v>
      </c>
      <c r="C84" s="76">
        <v>1</v>
      </c>
      <c r="D84" s="74">
        <v>1</v>
      </c>
      <c r="E84" s="75">
        <v>0</v>
      </c>
      <c r="F84" s="75">
        <v>0</v>
      </c>
      <c r="G84" s="75">
        <v>0</v>
      </c>
      <c r="H84" s="75">
        <v>0</v>
      </c>
      <c r="I84" s="75">
        <v>0</v>
      </c>
      <c r="J84" s="75">
        <v>0</v>
      </c>
      <c r="K84" s="76">
        <v>0</v>
      </c>
      <c r="L84" s="74">
        <v>1</v>
      </c>
      <c r="M84" s="75">
        <v>0</v>
      </c>
      <c r="N84" s="76">
        <v>1</v>
      </c>
      <c r="O84" s="74">
        <v>0</v>
      </c>
      <c r="P84" s="75">
        <v>0</v>
      </c>
      <c r="Q84" s="75">
        <v>0</v>
      </c>
      <c r="R84" s="75">
        <v>0</v>
      </c>
      <c r="S84" s="75">
        <v>0</v>
      </c>
      <c r="T84" s="75">
        <v>2</v>
      </c>
      <c r="U84" s="76">
        <v>0</v>
      </c>
      <c r="V84" s="74">
        <v>0</v>
      </c>
      <c r="W84" s="75">
        <v>1</v>
      </c>
      <c r="X84" s="75">
        <v>0</v>
      </c>
      <c r="Y84" s="75">
        <v>0</v>
      </c>
      <c r="Z84" s="58">
        <v>0</v>
      </c>
      <c r="AA84" s="77" t="s">
        <v>667</v>
      </c>
      <c r="AB84" s="78">
        <v>1</v>
      </c>
      <c r="AC84" s="75">
        <v>0</v>
      </c>
      <c r="AD84" s="76">
        <v>0</v>
      </c>
      <c r="AE84" s="74">
        <v>0</v>
      </c>
      <c r="AF84" s="75">
        <v>0</v>
      </c>
      <c r="AG84" s="75">
        <v>0</v>
      </c>
      <c r="AH84" s="75">
        <v>2</v>
      </c>
      <c r="AI84" s="75">
        <v>0</v>
      </c>
      <c r="AJ84" s="76">
        <v>0</v>
      </c>
      <c r="AK84" s="81">
        <v>0</v>
      </c>
      <c r="AL84" s="82" t="s">
        <v>668</v>
      </c>
    </row>
    <row r="85" spans="1:38" x14ac:dyDescent="0.25">
      <c r="A85" s="74">
        <v>1</v>
      </c>
      <c r="B85" s="75">
        <v>1</v>
      </c>
      <c r="C85" s="76">
        <v>1</v>
      </c>
      <c r="D85" s="74">
        <v>1</v>
      </c>
      <c r="E85" s="75">
        <v>0</v>
      </c>
      <c r="F85" s="75">
        <v>0</v>
      </c>
      <c r="G85" s="75">
        <v>0</v>
      </c>
      <c r="H85" s="75">
        <v>0</v>
      </c>
      <c r="I85" s="75">
        <v>0</v>
      </c>
      <c r="J85" s="75">
        <v>0</v>
      </c>
      <c r="K85" s="76">
        <v>0</v>
      </c>
      <c r="L85" s="74">
        <v>1</v>
      </c>
      <c r="M85" s="75">
        <v>0</v>
      </c>
      <c r="N85" s="76">
        <v>1</v>
      </c>
      <c r="O85" s="74">
        <v>0</v>
      </c>
      <c r="P85" s="75">
        <v>0</v>
      </c>
      <c r="Q85" s="75">
        <v>0</v>
      </c>
      <c r="R85" s="75">
        <v>0</v>
      </c>
      <c r="S85" s="75">
        <v>0</v>
      </c>
      <c r="T85" s="75">
        <v>2</v>
      </c>
      <c r="U85" s="76">
        <v>0</v>
      </c>
      <c r="V85" s="74">
        <v>0</v>
      </c>
      <c r="W85" s="75">
        <v>1</v>
      </c>
      <c r="X85" s="75">
        <v>0</v>
      </c>
      <c r="Y85" s="75">
        <v>0</v>
      </c>
      <c r="Z85" s="58">
        <v>0</v>
      </c>
      <c r="AA85" s="77" t="s">
        <v>667</v>
      </c>
      <c r="AB85" s="78">
        <v>1</v>
      </c>
      <c r="AC85" s="75">
        <v>0</v>
      </c>
      <c r="AD85" s="76">
        <v>0</v>
      </c>
      <c r="AE85" s="74">
        <v>0</v>
      </c>
      <c r="AF85" s="75">
        <v>0</v>
      </c>
      <c r="AG85" s="75">
        <v>0</v>
      </c>
      <c r="AH85" s="75">
        <v>2</v>
      </c>
      <c r="AI85" s="75">
        <v>0</v>
      </c>
      <c r="AJ85" s="76">
        <v>0</v>
      </c>
      <c r="AK85" s="81">
        <v>0</v>
      </c>
      <c r="AL85" s="82" t="s">
        <v>668</v>
      </c>
    </row>
    <row r="86" spans="1:38" x14ac:dyDescent="0.25">
      <c r="A86" s="74">
        <v>0</v>
      </c>
      <c r="B86" s="75">
        <v>0</v>
      </c>
      <c r="C86" s="76">
        <v>0</v>
      </c>
      <c r="D86" s="74">
        <v>0</v>
      </c>
      <c r="E86" s="75">
        <v>0</v>
      </c>
      <c r="F86" s="75">
        <v>0</v>
      </c>
      <c r="G86" s="75">
        <v>0</v>
      </c>
      <c r="H86" s="75">
        <v>0</v>
      </c>
      <c r="I86" s="75">
        <v>1</v>
      </c>
      <c r="J86" s="75">
        <v>1</v>
      </c>
      <c r="K86" s="76">
        <v>0</v>
      </c>
      <c r="L86" s="74">
        <v>1</v>
      </c>
      <c r="M86" s="75">
        <v>0</v>
      </c>
      <c r="N86" s="76">
        <v>0</v>
      </c>
      <c r="O86" s="74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6">
        <v>0</v>
      </c>
      <c r="V86" s="74">
        <v>1</v>
      </c>
      <c r="W86" s="75">
        <v>0</v>
      </c>
      <c r="X86" s="75">
        <v>0</v>
      </c>
      <c r="Y86" s="75">
        <v>0</v>
      </c>
      <c r="Z86" s="58">
        <v>0</v>
      </c>
      <c r="AA86" s="77" t="s">
        <v>669</v>
      </c>
      <c r="AB86" s="78">
        <v>0</v>
      </c>
      <c r="AC86" s="75">
        <v>0</v>
      </c>
      <c r="AD86" s="76">
        <v>0</v>
      </c>
      <c r="AE86" s="74">
        <v>0</v>
      </c>
      <c r="AF86" s="75">
        <v>0</v>
      </c>
      <c r="AG86" s="75">
        <v>0</v>
      </c>
      <c r="AH86" s="75">
        <v>3</v>
      </c>
      <c r="AI86" s="75">
        <v>0</v>
      </c>
      <c r="AJ86" s="76">
        <v>0</v>
      </c>
      <c r="AK86" s="81">
        <v>0</v>
      </c>
      <c r="AL86" s="82" t="s">
        <v>668</v>
      </c>
    </row>
    <row r="87" spans="1:38" x14ac:dyDescent="0.25">
      <c r="A87" s="74">
        <v>1</v>
      </c>
      <c r="B87" s="75">
        <v>2</v>
      </c>
      <c r="C87" s="76">
        <v>1</v>
      </c>
      <c r="D87" s="74">
        <v>2</v>
      </c>
      <c r="E87" s="75">
        <v>0</v>
      </c>
      <c r="F87" s="75">
        <v>0</v>
      </c>
      <c r="G87" s="75">
        <v>0</v>
      </c>
      <c r="H87" s="75">
        <v>0</v>
      </c>
      <c r="I87" s="75">
        <v>0</v>
      </c>
      <c r="J87" s="75">
        <v>0</v>
      </c>
      <c r="K87" s="76">
        <v>0</v>
      </c>
      <c r="L87" s="74">
        <v>1</v>
      </c>
      <c r="M87" s="75">
        <v>0</v>
      </c>
      <c r="N87" s="76">
        <v>0</v>
      </c>
      <c r="O87" s="74">
        <v>0</v>
      </c>
      <c r="P87" s="75">
        <v>0</v>
      </c>
      <c r="Q87" s="75">
        <v>0</v>
      </c>
      <c r="R87" s="75">
        <v>0</v>
      </c>
      <c r="S87" s="75">
        <v>0</v>
      </c>
      <c r="T87" s="75">
        <v>3</v>
      </c>
      <c r="U87" s="76">
        <v>0</v>
      </c>
      <c r="V87" s="74">
        <v>0</v>
      </c>
      <c r="W87" s="75">
        <v>1</v>
      </c>
      <c r="X87" s="75">
        <v>1</v>
      </c>
      <c r="Y87" s="75">
        <v>0</v>
      </c>
      <c r="Z87" s="58">
        <v>0</v>
      </c>
      <c r="AA87" s="77" t="s">
        <v>667</v>
      </c>
      <c r="AB87" s="78">
        <v>1</v>
      </c>
      <c r="AC87" s="75">
        <v>0</v>
      </c>
      <c r="AD87" s="76">
        <v>0</v>
      </c>
      <c r="AE87" s="74">
        <v>0</v>
      </c>
      <c r="AF87" s="75">
        <v>0</v>
      </c>
      <c r="AG87" s="75">
        <v>0</v>
      </c>
      <c r="AH87" s="75">
        <v>3</v>
      </c>
      <c r="AI87" s="75">
        <v>0</v>
      </c>
      <c r="AJ87" s="76">
        <v>0</v>
      </c>
      <c r="AK87" s="81">
        <v>0</v>
      </c>
      <c r="AL87" s="82" t="s">
        <v>668</v>
      </c>
    </row>
    <row r="88" spans="1:38" x14ac:dyDescent="0.25">
      <c r="A88" s="74">
        <v>0</v>
      </c>
      <c r="B88" s="75">
        <v>0</v>
      </c>
      <c r="C88" s="76">
        <v>0</v>
      </c>
      <c r="D88" s="74">
        <v>0</v>
      </c>
      <c r="E88" s="75">
        <v>0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6">
        <v>0</v>
      </c>
      <c r="L88" s="74">
        <v>0</v>
      </c>
      <c r="M88" s="75">
        <v>0</v>
      </c>
      <c r="N88" s="76">
        <v>0</v>
      </c>
      <c r="O88" s="74">
        <v>0</v>
      </c>
      <c r="P88" s="75">
        <v>0</v>
      </c>
      <c r="Q88" s="75">
        <v>0</v>
      </c>
      <c r="R88" s="75">
        <v>0</v>
      </c>
      <c r="S88" s="75">
        <v>0</v>
      </c>
      <c r="T88" s="75">
        <v>0</v>
      </c>
      <c r="U88" s="76">
        <v>0</v>
      </c>
      <c r="V88" s="74">
        <v>1</v>
      </c>
      <c r="W88" s="75">
        <v>0</v>
      </c>
      <c r="X88" s="75">
        <v>0</v>
      </c>
      <c r="Y88" s="75">
        <v>0</v>
      </c>
      <c r="Z88" s="58">
        <v>0</v>
      </c>
      <c r="AA88" s="77" t="s">
        <v>669</v>
      </c>
      <c r="AB88" s="78">
        <v>0</v>
      </c>
      <c r="AC88" s="75">
        <v>0</v>
      </c>
      <c r="AD88" s="76">
        <v>0</v>
      </c>
      <c r="AE88" s="74">
        <v>2</v>
      </c>
      <c r="AF88" s="75">
        <v>0</v>
      </c>
      <c r="AG88" s="75">
        <v>0</v>
      </c>
      <c r="AH88" s="75">
        <v>0</v>
      </c>
      <c r="AI88" s="75">
        <v>0</v>
      </c>
      <c r="AJ88" s="76">
        <v>0</v>
      </c>
      <c r="AK88" s="81">
        <v>0</v>
      </c>
      <c r="AL88" s="82" t="s">
        <v>668</v>
      </c>
    </row>
    <row r="89" spans="1:38" x14ac:dyDescent="0.25">
      <c r="A89" s="74">
        <v>0</v>
      </c>
      <c r="B89" s="75">
        <v>0</v>
      </c>
      <c r="C89" s="76">
        <v>0</v>
      </c>
      <c r="D89" s="74">
        <v>0</v>
      </c>
      <c r="E89" s="75">
        <v>0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6">
        <v>0</v>
      </c>
      <c r="L89" s="74">
        <v>0</v>
      </c>
      <c r="M89" s="75">
        <v>0</v>
      </c>
      <c r="N89" s="76">
        <v>0</v>
      </c>
      <c r="O89" s="74">
        <v>0</v>
      </c>
      <c r="P89" s="75">
        <v>0</v>
      </c>
      <c r="Q89" s="75">
        <v>0</v>
      </c>
      <c r="R89" s="75">
        <v>0</v>
      </c>
      <c r="S89" s="75">
        <v>0</v>
      </c>
      <c r="T89" s="75">
        <v>0</v>
      </c>
      <c r="U89" s="76">
        <v>0</v>
      </c>
      <c r="V89" s="74">
        <v>1</v>
      </c>
      <c r="W89" s="75">
        <v>0</v>
      </c>
      <c r="X89" s="75">
        <v>0</v>
      </c>
      <c r="Y89" s="75">
        <v>0</v>
      </c>
      <c r="Z89" s="58">
        <v>0</v>
      </c>
      <c r="AA89" s="77" t="s">
        <v>669</v>
      </c>
      <c r="AB89" s="78">
        <v>0</v>
      </c>
      <c r="AC89" s="75">
        <v>0</v>
      </c>
      <c r="AD89" s="76">
        <v>0</v>
      </c>
      <c r="AE89" s="74">
        <v>0</v>
      </c>
      <c r="AF89" s="75">
        <v>0</v>
      </c>
      <c r="AG89" s="75">
        <v>0</v>
      </c>
      <c r="AH89" s="75">
        <v>0</v>
      </c>
      <c r="AI89" s="75">
        <v>0</v>
      </c>
      <c r="AJ89" s="76">
        <v>0</v>
      </c>
      <c r="AK89" s="81">
        <v>0</v>
      </c>
      <c r="AL89" s="82" t="s">
        <v>668</v>
      </c>
    </row>
    <row r="90" spans="1:38" x14ac:dyDescent="0.25">
      <c r="A90" s="74">
        <v>0</v>
      </c>
      <c r="B90" s="75">
        <v>0</v>
      </c>
      <c r="C90" s="76">
        <v>0</v>
      </c>
      <c r="D90" s="74">
        <v>0</v>
      </c>
      <c r="E90" s="75">
        <v>0</v>
      </c>
      <c r="F90" s="75">
        <v>0</v>
      </c>
      <c r="G90" s="75">
        <v>0</v>
      </c>
      <c r="H90" s="75">
        <v>0</v>
      </c>
      <c r="I90" s="75">
        <v>0</v>
      </c>
      <c r="J90" s="75">
        <v>0</v>
      </c>
      <c r="K90" s="76">
        <v>0</v>
      </c>
      <c r="L90" s="74">
        <v>0</v>
      </c>
      <c r="M90" s="75">
        <v>0</v>
      </c>
      <c r="N90" s="76">
        <v>0</v>
      </c>
      <c r="O90" s="74">
        <v>0</v>
      </c>
      <c r="P90" s="75">
        <v>0</v>
      </c>
      <c r="Q90" s="75">
        <v>0</v>
      </c>
      <c r="R90" s="75">
        <v>0</v>
      </c>
      <c r="S90" s="75">
        <v>0</v>
      </c>
      <c r="T90" s="75">
        <v>0</v>
      </c>
      <c r="U90" s="76">
        <v>0</v>
      </c>
      <c r="V90" s="74">
        <v>1</v>
      </c>
      <c r="W90" s="75">
        <v>0</v>
      </c>
      <c r="X90" s="75">
        <v>0</v>
      </c>
      <c r="Y90" s="75">
        <v>0</v>
      </c>
      <c r="Z90" s="58">
        <v>0</v>
      </c>
      <c r="AA90" s="77" t="s">
        <v>669</v>
      </c>
      <c r="AB90" s="78">
        <v>0</v>
      </c>
      <c r="AC90" s="75">
        <v>0</v>
      </c>
      <c r="AD90" s="76">
        <v>0</v>
      </c>
      <c r="AE90" s="74">
        <v>2</v>
      </c>
      <c r="AF90" s="75">
        <v>2</v>
      </c>
      <c r="AG90" s="75">
        <v>0</v>
      </c>
      <c r="AH90" s="75">
        <v>0</v>
      </c>
      <c r="AI90" s="75">
        <v>0</v>
      </c>
      <c r="AJ90" s="76">
        <v>0</v>
      </c>
      <c r="AK90" s="81">
        <v>0</v>
      </c>
      <c r="AL90" s="82" t="s">
        <v>668</v>
      </c>
    </row>
    <row r="91" spans="1:38" x14ac:dyDescent="0.25">
      <c r="A91" s="74">
        <v>0</v>
      </c>
      <c r="B91" s="75">
        <v>0</v>
      </c>
      <c r="C91" s="76">
        <v>0</v>
      </c>
      <c r="D91" s="74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6">
        <v>0</v>
      </c>
      <c r="L91" s="74">
        <v>0</v>
      </c>
      <c r="M91" s="75">
        <v>0</v>
      </c>
      <c r="N91" s="76">
        <v>0</v>
      </c>
      <c r="O91" s="74">
        <v>0</v>
      </c>
      <c r="P91" s="75">
        <v>0</v>
      </c>
      <c r="Q91" s="75">
        <v>0</v>
      </c>
      <c r="R91" s="75">
        <v>0</v>
      </c>
      <c r="S91" s="75">
        <v>0</v>
      </c>
      <c r="T91" s="75">
        <v>0</v>
      </c>
      <c r="U91" s="76">
        <v>0</v>
      </c>
      <c r="V91" s="74">
        <v>1</v>
      </c>
      <c r="W91" s="75">
        <v>0</v>
      </c>
      <c r="X91" s="75">
        <v>0</v>
      </c>
      <c r="Y91" s="75">
        <v>0</v>
      </c>
      <c r="Z91" s="58">
        <v>0</v>
      </c>
      <c r="AA91" s="77" t="s">
        <v>669</v>
      </c>
      <c r="AB91" s="78">
        <v>0</v>
      </c>
      <c r="AC91" s="75">
        <v>0</v>
      </c>
      <c r="AD91" s="76">
        <v>0</v>
      </c>
      <c r="AE91" s="74">
        <v>0</v>
      </c>
      <c r="AF91" s="75">
        <v>0</v>
      </c>
      <c r="AG91" s="75">
        <v>0</v>
      </c>
      <c r="AH91" s="75">
        <v>0</v>
      </c>
      <c r="AI91" s="75">
        <v>0</v>
      </c>
      <c r="AJ91" s="76">
        <v>0</v>
      </c>
      <c r="AK91" s="81">
        <v>0</v>
      </c>
      <c r="AL91" s="82" t="s">
        <v>668</v>
      </c>
    </row>
    <row r="92" spans="1:38" x14ac:dyDescent="0.25">
      <c r="A92" s="74">
        <v>0</v>
      </c>
      <c r="B92" s="75">
        <v>0</v>
      </c>
      <c r="C92" s="76">
        <v>1</v>
      </c>
      <c r="D92" s="74">
        <v>0</v>
      </c>
      <c r="E92" s="75">
        <v>0</v>
      </c>
      <c r="F92" s="75">
        <v>0</v>
      </c>
      <c r="G92" s="75">
        <v>0</v>
      </c>
      <c r="H92" s="75">
        <v>1</v>
      </c>
      <c r="I92" s="75">
        <v>0</v>
      </c>
      <c r="J92" s="75">
        <v>3</v>
      </c>
      <c r="K92" s="76">
        <v>0</v>
      </c>
      <c r="L92" s="74">
        <v>1</v>
      </c>
      <c r="M92" s="75">
        <v>0</v>
      </c>
      <c r="N92" s="76">
        <v>0</v>
      </c>
      <c r="O92" s="74">
        <v>0</v>
      </c>
      <c r="P92" s="75">
        <v>0</v>
      </c>
      <c r="Q92" s="75">
        <v>0</v>
      </c>
      <c r="R92" s="75">
        <v>1</v>
      </c>
      <c r="S92" s="75">
        <v>0</v>
      </c>
      <c r="T92" s="75">
        <v>0</v>
      </c>
      <c r="U92" s="76">
        <v>0</v>
      </c>
      <c r="V92" s="74">
        <v>0</v>
      </c>
      <c r="W92" s="75">
        <v>0</v>
      </c>
      <c r="X92" s="75">
        <v>0</v>
      </c>
      <c r="Y92" s="75">
        <v>0</v>
      </c>
      <c r="Z92" s="58">
        <v>1</v>
      </c>
      <c r="AA92" s="77" t="s">
        <v>672</v>
      </c>
      <c r="AB92" s="78">
        <v>1</v>
      </c>
      <c r="AC92" s="75">
        <v>0</v>
      </c>
      <c r="AD92" s="76">
        <v>0</v>
      </c>
      <c r="AE92" s="74">
        <v>3</v>
      </c>
      <c r="AF92" s="75">
        <v>2</v>
      </c>
      <c r="AG92" s="75">
        <v>0</v>
      </c>
      <c r="AH92" s="75">
        <v>0</v>
      </c>
      <c r="AI92" s="75">
        <v>2</v>
      </c>
      <c r="AJ92" s="76">
        <v>1</v>
      </c>
      <c r="AK92" s="81">
        <v>0</v>
      </c>
      <c r="AL92" s="82" t="s">
        <v>668</v>
      </c>
    </row>
    <row r="93" spans="1:38" x14ac:dyDescent="0.25">
      <c r="A93" s="74">
        <v>0</v>
      </c>
      <c r="B93" s="75">
        <v>0</v>
      </c>
      <c r="C93" s="76">
        <v>0</v>
      </c>
      <c r="D93" s="74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6">
        <v>0</v>
      </c>
      <c r="L93" s="74">
        <v>0</v>
      </c>
      <c r="M93" s="75">
        <v>0</v>
      </c>
      <c r="N93" s="76">
        <v>0</v>
      </c>
      <c r="O93" s="74">
        <v>0</v>
      </c>
      <c r="P93" s="75">
        <v>0</v>
      </c>
      <c r="Q93" s="75">
        <v>0</v>
      </c>
      <c r="R93" s="75">
        <v>0</v>
      </c>
      <c r="S93" s="75">
        <v>0</v>
      </c>
      <c r="T93" s="75">
        <v>0</v>
      </c>
      <c r="U93" s="76">
        <v>0</v>
      </c>
      <c r="V93" s="74">
        <v>1</v>
      </c>
      <c r="W93" s="75">
        <v>0</v>
      </c>
      <c r="X93" s="75">
        <v>0</v>
      </c>
      <c r="Y93" s="75">
        <v>0</v>
      </c>
      <c r="Z93" s="58">
        <v>0</v>
      </c>
      <c r="AA93" s="77" t="s">
        <v>669</v>
      </c>
      <c r="AB93" s="78">
        <v>0</v>
      </c>
      <c r="AC93" s="75">
        <v>0</v>
      </c>
      <c r="AD93" s="76">
        <v>0</v>
      </c>
      <c r="AE93" s="74">
        <v>0</v>
      </c>
      <c r="AF93" s="75">
        <v>0</v>
      </c>
      <c r="AG93" s="75">
        <v>0</v>
      </c>
      <c r="AH93" s="75">
        <v>0</v>
      </c>
      <c r="AI93" s="75">
        <v>0</v>
      </c>
      <c r="AJ93" s="76">
        <v>0</v>
      </c>
      <c r="AK93" s="81">
        <v>0</v>
      </c>
      <c r="AL93" s="82" t="s">
        <v>668</v>
      </c>
    </row>
    <row r="94" spans="1:38" x14ac:dyDescent="0.25">
      <c r="A94" s="74">
        <v>0</v>
      </c>
      <c r="B94" s="75">
        <v>0</v>
      </c>
      <c r="C94" s="76">
        <v>0</v>
      </c>
      <c r="D94" s="74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6">
        <v>0</v>
      </c>
      <c r="L94" s="74">
        <v>0</v>
      </c>
      <c r="M94" s="75">
        <v>0</v>
      </c>
      <c r="N94" s="76">
        <v>0</v>
      </c>
      <c r="O94" s="74">
        <v>0</v>
      </c>
      <c r="P94" s="75">
        <v>0</v>
      </c>
      <c r="Q94" s="75">
        <v>0</v>
      </c>
      <c r="R94" s="75">
        <v>0</v>
      </c>
      <c r="S94" s="75">
        <v>0</v>
      </c>
      <c r="T94" s="75">
        <v>0</v>
      </c>
      <c r="U94" s="76">
        <v>0</v>
      </c>
      <c r="V94" s="74">
        <v>1</v>
      </c>
      <c r="W94" s="75">
        <v>0</v>
      </c>
      <c r="X94" s="75">
        <v>0</v>
      </c>
      <c r="Y94" s="75">
        <v>0</v>
      </c>
      <c r="Z94" s="58">
        <v>0</v>
      </c>
      <c r="AA94" s="77" t="s">
        <v>669</v>
      </c>
      <c r="AB94" s="78">
        <v>0</v>
      </c>
      <c r="AC94" s="75">
        <v>0</v>
      </c>
      <c r="AD94" s="76">
        <v>0</v>
      </c>
      <c r="AE94" s="74">
        <v>0</v>
      </c>
      <c r="AF94" s="75">
        <v>0</v>
      </c>
      <c r="AG94" s="75">
        <v>0</v>
      </c>
      <c r="AH94" s="75">
        <v>0</v>
      </c>
      <c r="AI94" s="75">
        <v>0</v>
      </c>
      <c r="AJ94" s="76">
        <v>0</v>
      </c>
      <c r="AK94" s="81">
        <v>0</v>
      </c>
      <c r="AL94" s="82" t="s">
        <v>668</v>
      </c>
    </row>
    <row r="95" spans="1:38" x14ac:dyDescent="0.25">
      <c r="A95" s="74">
        <v>0</v>
      </c>
      <c r="B95" s="75">
        <v>0</v>
      </c>
      <c r="C95" s="76">
        <v>0</v>
      </c>
      <c r="D95" s="74">
        <v>0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6">
        <v>0</v>
      </c>
      <c r="L95" s="74">
        <v>0</v>
      </c>
      <c r="M95" s="75">
        <v>0</v>
      </c>
      <c r="N95" s="76">
        <v>0</v>
      </c>
      <c r="O95" s="74">
        <v>0</v>
      </c>
      <c r="P95" s="75">
        <v>0</v>
      </c>
      <c r="Q95" s="75">
        <v>0</v>
      </c>
      <c r="R95" s="75">
        <v>0</v>
      </c>
      <c r="S95" s="75">
        <v>0</v>
      </c>
      <c r="T95" s="75">
        <v>0</v>
      </c>
      <c r="U95" s="76">
        <v>0</v>
      </c>
      <c r="V95" s="74">
        <v>1</v>
      </c>
      <c r="W95" s="75">
        <v>0</v>
      </c>
      <c r="X95" s="75">
        <v>0</v>
      </c>
      <c r="Y95" s="75">
        <v>0</v>
      </c>
      <c r="Z95" s="58">
        <v>0</v>
      </c>
      <c r="AA95" s="77" t="s">
        <v>669</v>
      </c>
      <c r="AB95" s="78">
        <v>0</v>
      </c>
      <c r="AC95" s="75">
        <v>0</v>
      </c>
      <c r="AD95" s="76">
        <v>0</v>
      </c>
      <c r="AE95" s="74">
        <v>2</v>
      </c>
      <c r="AF95" s="75">
        <v>1</v>
      </c>
      <c r="AG95" s="75">
        <v>0</v>
      </c>
      <c r="AH95" s="75">
        <v>0</v>
      </c>
      <c r="AI95" s="75">
        <v>0</v>
      </c>
      <c r="AJ95" s="76">
        <v>0</v>
      </c>
      <c r="AK95" s="81">
        <v>0</v>
      </c>
      <c r="AL95" s="82" t="s">
        <v>668</v>
      </c>
    </row>
    <row r="96" spans="1:38" x14ac:dyDescent="0.25">
      <c r="A96" s="74">
        <v>0</v>
      </c>
      <c r="B96" s="75">
        <v>0</v>
      </c>
      <c r="C96" s="76">
        <v>0</v>
      </c>
      <c r="D96" s="74">
        <v>1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6">
        <v>0</v>
      </c>
      <c r="L96" s="74">
        <v>0</v>
      </c>
      <c r="M96" s="75">
        <v>0</v>
      </c>
      <c r="N96" s="76">
        <v>0</v>
      </c>
      <c r="O96" s="74">
        <v>0</v>
      </c>
      <c r="P96" s="75">
        <v>0</v>
      </c>
      <c r="Q96" s="75">
        <v>0</v>
      </c>
      <c r="R96" s="75">
        <v>0</v>
      </c>
      <c r="S96" s="75">
        <v>0</v>
      </c>
      <c r="T96" s="75">
        <v>0</v>
      </c>
      <c r="U96" s="76">
        <v>0</v>
      </c>
      <c r="V96" s="74">
        <v>1</v>
      </c>
      <c r="W96" s="75">
        <v>0</v>
      </c>
      <c r="X96" s="75">
        <v>0</v>
      </c>
      <c r="Y96" s="75">
        <v>0</v>
      </c>
      <c r="Z96" s="58">
        <v>0</v>
      </c>
      <c r="AA96" s="77" t="s">
        <v>669</v>
      </c>
      <c r="AB96" s="78">
        <v>0</v>
      </c>
      <c r="AC96" s="75">
        <v>0</v>
      </c>
      <c r="AD96" s="76">
        <v>0</v>
      </c>
      <c r="AE96" s="74">
        <v>0</v>
      </c>
      <c r="AF96" s="75">
        <v>0</v>
      </c>
      <c r="AG96" s="75">
        <v>0</v>
      </c>
      <c r="AH96" s="75">
        <v>0</v>
      </c>
      <c r="AI96" s="75">
        <v>0</v>
      </c>
      <c r="AJ96" s="76">
        <v>0</v>
      </c>
      <c r="AK96" s="81">
        <v>0</v>
      </c>
      <c r="AL96" s="82" t="s">
        <v>668</v>
      </c>
    </row>
    <row r="97" spans="1:38" x14ac:dyDescent="0.25">
      <c r="A97" s="74">
        <v>1</v>
      </c>
      <c r="B97" s="75">
        <v>2</v>
      </c>
      <c r="C97" s="76">
        <v>2</v>
      </c>
      <c r="D97" s="74">
        <v>1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6">
        <v>0</v>
      </c>
      <c r="L97" s="74">
        <v>2</v>
      </c>
      <c r="M97" s="75">
        <v>1</v>
      </c>
      <c r="N97" s="76">
        <v>0</v>
      </c>
      <c r="O97" s="74">
        <v>1</v>
      </c>
      <c r="P97" s="75">
        <v>3</v>
      </c>
      <c r="Q97" s="75">
        <v>2</v>
      </c>
      <c r="R97" s="75">
        <v>0</v>
      </c>
      <c r="S97" s="75">
        <v>0</v>
      </c>
      <c r="T97" s="75">
        <v>0</v>
      </c>
      <c r="U97" s="76">
        <v>0</v>
      </c>
      <c r="V97" s="74">
        <v>0</v>
      </c>
      <c r="W97" s="75">
        <v>2</v>
      </c>
      <c r="X97" s="75">
        <v>1</v>
      </c>
      <c r="Y97" s="75">
        <v>0</v>
      </c>
      <c r="Z97" s="58">
        <v>0</v>
      </c>
      <c r="AA97" s="77" t="s">
        <v>667</v>
      </c>
      <c r="AB97" s="78">
        <v>1</v>
      </c>
      <c r="AC97" s="75">
        <v>1</v>
      </c>
      <c r="AD97" s="76">
        <v>0</v>
      </c>
      <c r="AE97" s="74">
        <v>3</v>
      </c>
      <c r="AF97" s="75">
        <v>1</v>
      </c>
      <c r="AG97" s="75">
        <v>0</v>
      </c>
      <c r="AH97" s="75">
        <v>0</v>
      </c>
      <c r="AI97" s="75">
        <v>0</v>
      </c>
      <c r="AJ97" s="76">
        <v>0</v>
      </c>
      <c r="AK97" s="81">
        <v>0</v>
      </c>
      <c r="AL97" s="82" t="s">
        <v>668</v>
      </c>
    </row>
    <row r="98" spans="1:38" x14ac:dyDescent="0.25">
      <c r="A98" s="74">
        <v>0</v>
      </c>
      <c r="B98" s="75">
        <v>0</v>
      </c>
      <c r="C98" s="76">
        <v>0</v>
      </c>
      <c r="D98" s="74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6">
        <v>0</v>
      </c>
      <c r="L98" s="74">
        <v>0</v>
      </c>
      <c r="M98" s="75">
        <v>0</v>
      </c>
      <c r="N98" s="76">
        <v>0</v>
      </c>
      <c r="O98" s="74">
        <v>0</v>
      </c>
      <c r="P98" s="75">
        <v>0</v>
      </c>
      <c r="Q98" s="75">
        <v>0</v>
      </c>
      <c r="R98" s="75">
        <v>0</v>
      </c>
      <c r="S98" s="75">
        <v>0</v>
      </c>
      <c r="T98" s="75">
        <v>0</v>
      </c>
      <c r="U98" s="76">
        <v>0</v>
      </c>
      <c r="V98" s="74">
        <v>1</v>
      </c>
      <c r="W98" s="75">
        <v>0</v>
      </c>
      <c r="X98" s="75">
        <v>0</v>
      </c>
      <c r="Y98" s="75">
        <v>0</v>
      </c>
      <c r="Z98" s="58">
        <v>0</v>
      </c>
      <c r="AA98" s="77" t="s">
        <v>669</v>
      </c>
      <c r="AB98" s="78">
        <v>0</v>
      </c>
      <c r="AC98" s="75">
        <v>0</v>
      </c>
      <c r="AD98" s="76">
        <v>0</v>
      </c>
      <c r="AE98" s="74">
        <v>0</v>
      </c>
      <c r="AF98" s="75">
        <v>0</v>
      </c>
      <c r="AG98" s="75">
        <v>0</v>
      </c>
      <c r="AH98" s="75">
        <v>0</v>
      </c>
      <c r="AI98" s="75">
        <v>0</v>
      </c>
      <c r="AJ98" s="76">
        <v>0</v>
      </c>
      <c r="AK98" s="81">
        <v>0</v>
      </c>
      <c r="AL98" s="82" t="s">
        <v>668</v>
      </c>
    </row>
    <row r="99" spans="1:38" x14ac:dyDescent="0.25">
      <c r="A99" s="74">
        <v>0</v>
      </c>
      <c r="B99" s="75">
        <v>0</v>
      </c>
      <c r="C99" s="76">
        <v>0</v>
      </c>
      <c r="D99" s="74">
        <v>0</v>
      </c>
      <c r="E99" s="75">
        <v>0</v>
      </c>
      <c r="F99" s="75">
        <v>1</v>
      </c>
      <c r="G99" s="75">
        <v>0</v>
      </c>
      <c r="H99" s="75">
        <v>0</v>
      </c>
      <c r="I99" s="75">
        <v>0</v>
      </c>
      <c r="J99" s="75">
        <v>0</v>
      </c>
      <c r="K99" s="76">
        <v>0</v>
      </c>
      <c r="L99" s="74">
        <v>0</v>
      </c>
      <c r="M99" s="75">
        <v>0</v>
      </c>
      <c r="N99" s="76">
        <v>0</v>
      </c>
      <c r="O99" s="74">
        <v>0</v>
      </c>
      <c r="P99" s="75">
        <v>0</v>
      </c>
      <c r="Q99" s="75">
        <v>0</v>
      </c>
      <c r="R99" s="75">
        <v>0</v>
      </c>
      <c r="S99" s="75">
        <v>0</v>
      </c>
      <c r="T99" s="75">
        <v>0</v>
      </c>
      <c r="U99" s="76">
        <v>0</v>
      </c>
      <c r="V99" s="74">
        <v>1</v>
      </c>
      <c r="W99" s="75">
        <v>0</v>
      </c>
      <c r="X99" s="75">
        <v>0</v>
      </c>
      <c r="Y99" s="75">
        <v>0</v>
      </c>
      <c r="Z99" s="58">
        <v>0</v>
      </c>
      <c r="AA99" s="77" t="s">
        <v>669</v>
      </c>
      <c r="AB99" s="78">
        <v>0</v>
      </c>
      <c r="AC99" s="75">
        <v>0</v>
      </c>
      <c r="AD99" s="76">
        <v>0</v>
      </c>
      <c r="AE99" s="74">
        <v>2</v>
      </c>
      <c r="AF99" s="75">
        <v>0</v>
      </c>
      <c r="AG99" s="75">
        <v>0</v>
      </c>
      <c r="AH99" s="75">
        <v>0</v>
      </c>
      <c r="AI99" s="75">
        <v>0</v>
      </c>
      <c r="AJ99" s="76">
        <v>0</v>
      </c>
      <c r="AK99" s="81">
        <v>0</v>
      </c>
      <c r="AL99" s="82" t="s">
        <v>668</v>
      </c>
    </row>
    <row r="100" spans="1:38" x14ac:dyDescent="0.25">
      <c r="A100" s="74">
        <v>0</v>
      </c>
      <c r="B100" s="75">
        <v>0</v>
      </c>
      <c r="C100" s="76">
        <v>0</v>
      </c>
      <c r="D100" s="74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1</v>
      </c>
      <c r="J100" s="75">
        <v>1</v>
      </c>
      <c r="K100" s="76">
        <v>0</v>
      </c>
      <c r="L100" s="74">
        <v>1</v>
      </c>
      <c r="M100" s="75">
        <v>0</v>
      </c>
      <c r="N100" s="76">
        <v>0</v>
      </c>
      <c r="O100" s="74">
        <v>0</v>
      </c>
      <c r="P100" s="75">
        <v>0</v>
      </c>
      <c r="Q100" s="75">
        <v>0</v>
      </c>
      <c r="R100" s="75">
        <v>0</v>
      </c>
      <c r="S100" s="75">
        <v>0</v>
      </c>
      <c r="T100" s="75">
        <v>0</v>
      </c>
      <c r="U100" s="76">
        <v>0</v>
      </c>
      <c r="V100" s="74">
        <v>1</v>
      </c>
      <c r="W100" s="75">
        <v>0</v>
      </c>
      <c r="X100" s="75">
        <v>0</v>
      </c>
      <c r="Y100" s="75">
        <v>0</v>
      </c>
      <c r="Z100" s="58">
        <v>0</v>
      </c>
      <c r="AA100" s="77" t="s">
        <v>669</v>
      </c>
      <c r="AB100" s="78">
        <v>0</v>
      </c>
      <c r="AC100" s="75">
        <v>0</v>
      </c>
      <c r="AD100" s="76">
        <v>0</v>
      </c>
      <c r="AE100" s="74">
        <v>2</v>
      </c>
      <c r="AF100" s="75">
        <v>0</v>
      </c>
      <c r="AG100" s="75">
        <v>0</v>
      </c>
      <c r="AH100" s="75">
        <v>0</v>
      </c>
      <c r="AI100" s="75">
        <v>0</v>
      </c>
      <c r="AJ100" s="76">
        <v>0</v>
      </c>
      <c r="AK100" s="81">
        <v>0</v>
      </c>
      <c r="AL100" s="82" t="s">
        <v>668</v>
      </c>
    </row>
    <row r="101" spans="1:38" x14ac:dyDescent="0.25">
      <c r="A101" s="74">
        <v>0</v>
      </c>
      <c r="B101" s="75">
        <v>0</v>
      </c>
      <c r="C101" s="76">
        <v>0</v>
      </c>
      <c r="D101" s="74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6">
        <v>0</v>
      </c>
      <c r="L101" s="74">
        <v>0</v>
      </c>
      <c r="M101" s="75">
        <v>0</v>
      </c>
      <c r="N101" s="76">
        <v>0</v>
      </c>
      <c r="O101" s="74">
        <v>0</v>
      </c>
      <c r="P101" s="75">
        <v>0</v>
      </c>
      <c r="Q101" s="75">
        <v>0</v>
      </c>
      <c r="R101" s="75">
        <v>0</v>
      </c>
      <c r="S101" s="75">
        <v>0</v>
      </c>
      <c r="T101" s="75">
        <v>0</v>
      </c>
      <c r="U101" s="76">
        <v>0</v>
      </c>
      <c r="V101" s="74">
        <v>1</v>
      </c>
      <c r="W101" s="75">
        <v>0</v>
      </c>
      <c r="X101" s="75">
        <v>0</v>
      </c>
      <c r="Y101" s="75">
        <v>0</v>
      </c>
      <c r="Z101" s="58">
        <v>0</v>
      </c>
      <c r="AA101" s="77" t="s">
        <v>669</v>
      </c>
      <c r="AB101" s="78">
        <v>0</v>
      </c>
      <c r="AC101" s="75">
        <v>0</v>
      </c>
      <c r="AD101" s="76">
        <v>0</v>
      </c>
      <c r="AE101" s="74">
        <v>0</v>
      </c>
      <c r="AF101" s="75">
        <v>0</v>
      </c>
      <c r="AG101" s="75">
        <v>0</v>
      </c>
      <c r="AH101" s="75">
        <v>0</v>
      </c>
      <c r="AI101" s="75">
        <v>0</v>
      </c>
      <c r="AJ101" s="76">
        <v>0</v>
      </c>
      <c r="AK101" s="81">
        <v>0</v>
      </c>
      <c r="AL101" s="82" t="s">
        <v>668</v>
      </c>
    </row>
    <row r="102" spans="1:38" x14ac:dyDescent="0.25">
      <c r="A102" s="74">
        <v>0</v>
      </c>
      <c r="B102" s="75">
        <v>0</v>
      </c>
      <c r="C102" s="76">
        <v>0</v>
      </c>
      <c r="D102" s="74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6">
        <v>0</v>
      </c>
      <c r="L102" s="74">
        <v>0</v>
      </c>
      <c r="M102" s="75">
        <v>0</v>
      </c>
      <c r="N102" s="76">
        <v>0</v>
      </c>
      <c r="O102" s="74">
        <v>0</v>
      </c>
      <c r="P102" s="75">
        <v>0</v>
      </c>
      <c r="Q102" s="75">
        <v>0</v>
      </c>
      <c r="R102" s="75">
        <v>0</v>
      </c>
      <c r="S102" s="75">
        <v>0</v>
      </c>
      <c r="T102" s="75">
        <v>0</v>
      </c>
      <c r="U102" s="76">
        <v>0</v>
      </c>
      <c r="V102" s="74">
        <v>1</v>
      </c>
      <c r="W102" s="75">
        <v>0</v>
      </c>
      <c r="X102" s="75">
        <v>0</v>
      </c>
      <c r="Y102" s="75">
        <v>0</v>
      </c>
      <c r="Z102" s="58">
        <v>0</v>
      </c>
      <c r="AA102" s="77" t="s">
        <v>669</v>
      </c>
      <c r="AB102" s="78">
        <v>0</v>
      </c>
      <c r="AC102" s="75">
        <v>0</v>
      </c>
      <c r="AD102" s="76">
        <v>0</v>
      </c>
      <c r="AE102" s="74">
        <v>0</v>
      </c>
      <c r="AF102" s="75">
        <v>0</v>
      </c>
      <c r="AG102" s="75">
        <v>0</v>
      </c>
      <c r="AH102" s="75">
        <v>0</v>
      </c>
      <c r="AI102" s="75">
        <v>0</v>
      </c>
      <c r="AJ102" s="76">
        <v>0</v>
      </c>
      <c r="AK102" s="81">
        <v>0</v>
      </c>
      <c r="AL102" s="82" t="s">
        <v>668</v>
      </c>
    </row>
    <row r="103" spans="1:38" x14ac:dyDescent="0.25">
      <c r="A103" s="74">
        <v>0</v>
      </c>
      <c r="B103" s="75">
        <v>0</v>
      </c>
      <c r="C103" s="76">
        <v>1</v>
      </c>
      <c r="D103" s="74">
        <v>0</v>
      </c>
      <c r="E103" s="75">
        <v>1</v>
      </c>
      <c r="F103" s="75">
        <v>2</v>
      </c>
      <c r="G103" s="75">
        <v>0</v>
      </c>
      <c r="H103" s="75">
        <v>0</v>
      </c>
      <c r="I103" s="75">
        <v>0</v>
      </c>
      <c r="J103" s="75">
        <v>0</v>
      </c>
      <c r="K103" s="76">
        <v>0</v>
      </c>
      <c r="L103" s="74">
        <v>0</v>
      </c>
      <c r="M103" s="75">
        <v>0</v>
      </c>
      <c r="N103" s="76">
        <v>1</v>
      </c>
      <c r="O103" s="74">
        <v>1</v>
      </c>
      <c r="P103" s="75">
        <v>1</v>
      </c>
      <c r="Q103" s="75">
        <v>1</v>
      </c>
      <c r="R103" s="75">
        <v>1</v>
      </c>
      <c r="S103" s="75">
        <v>1</v>
      </c>
      <c r="T103" s="75">
        <v>1</v>
      </c>
      <c r="U103" s="76">
        <v>1</v>
      </c>
      <c r="V103" s="74">
        <v>0</v>
      </c>
      <c r="W103" s="75">
        <v>0</v>
      </c>
      <c r="X103" s="75">
        <v>0</v>
      </c>
      <c r="Y103" s="75">
        <v>0</v>
      </c>
      <c r="Z103" s="58">
        <v>1</v>
      </c>
      <c r="AA103" s="77" t="s">
        <v>680</v>
      </c>
      <c r="AB103" s="78">
        <v>1</v>
      </c>
      <c r="AC103" s="75">
        <v>1</v>
      </c>
      <c r="AD103" s="76">
        <v>1</v>
      </c>
      <c r="AE103" s="74">
        <v>1</v>
      </c>
      <c r="AF103" s="75">
        <v>1</v>
      </c>
      <c r="AG103" s="75">
        <v>1</v>
      </c>
      <c r="AH103" s="75">
        <v>1</v>
      </c>
      <c r="AI103" s="75">
        <v>1</v>
      </c>
      <c r="AJ103" s="76">
        <v>1</v>
      </c>
      <c r="AK103" s="81">
        <v>0</v>
      </c>
      <c r="AL103" s="82" t="s">
        <v>668</v>
      </c>
    </row>
    <row r="104" spans="1:38" x14ac:dyDescent="0.25">
      <c r="A104" s="74">
        <v>0</v>
      </c>
      <c r="B104" s="75">
        <v>0</v>
      </c>
      <c r="C104" s="76">
        <v>1</v>
      </c>
      <c r="D104" s="74">
        <v>0</v>
      </c>
      <c r="E104" s="75">
        <v>1</v>
      </c>
      <c r="F104" s="75">
        <v>2</v>
      </c>
      <c r="G104" s="75">
        <v>0</v>
      </c>
      <c r="H104" s="75">
        <v>0</v>
      </c>
      <c r="I104" s="75">
        <v>0</v>
      </c>
      <c r="J104" s="75">
        <v>0</v>
      </c>
      <c r="K104" s="76">
        <v>0</v>
      </c>
      <c r="L104" s="74">
        <v>0</v>
      </c>
      <c r="M104" s="75">
        <v>0</v>
      </c>
      <c r="N104" s="76">
        <v>2</v>
      </c>
      <c r="O104" s="74">
        <v>2</v>
      </c>
      <c r="P104" s="75">
        <v>2</v>
      </c>
      <c r="Q104" s="75">
        <v>2</v>
      </c>
      <c r="R104" s="75">
        <v>2</v>
      </c>
      <c r="S104" s="75">
        <v>2</v>
      </c>
      <c r="T104" s="75">
        <v>2</v>
      </c>
      <c r="U104" s="76">
        <v>2</v>
      </c>
      <c r="V104" s="74">
        <v>0</v>
      </c>
      <c r="W104" s="75">
        <v>0</v>
      </c>
      <c r="X104" s="75">
        <v>0</v>
      </c>
      <c r="Y104" s="75">
        <v>0</v>
      </c>
      <c r="Z104" s="58">
        <v>2</v>
      </c>
      <c r="AA104" s="77" t="s">
        <v>680</v>
      </c>
      <c r="AB104" s="78">
        <v>1</v>
      </c>
      <c r="AC104" s="75">
        <v>1</v>
      </c>
      <c r="AD104" s="76">
        <v>2</v>
      </c>
      <c r="AE104" s="74">
        <v>2</v>
      </c>
      <c r="AF104" s="75">
        <v>2</v>
      </c>
      <c r="AG104" s="75">
        <v>2</v>
      </c>
      <c r="AH104" s="75">
        <v>2</v>
      </c>
      <c r="AI104" s="75">
        <v>2</v>
      </c>
      <c r="AJ104" s="76">
        <v>2</v>
      </c>
      <c r="AK104" s="81">
        <v>0</v>
      </c>
      <c r="AL104" s="82" t="s">
        <v>668</v>
      </c>
    </row>
    <row r="105" spans="1:38" x14ac:dyDescent="0.25">
      <c r="A105" s="78">
        <v>0</v>
      </c>
      <c r="B105" s="75">
        <v>0</v>
      </c>
      <c r="C105" s="76">
        <v>2</v>
      </c>
      <c r="D105" s="74">
        <v>0</v>
      </c>
      <c r="E105" s="75">
        <v>0</v>
      </c>
      <c r="F105" s="75">
        <v>0</v>
      </c>
      <c r="G105" s="75">
        <v>0</v>
      </c>
      <c r="H105" s="75">
        <v>3</v>
      </c>
      <c r="I105" s="75">
        <v>0</v>
      </c>
      <c r="J105" s="75">
        <v>1</v>
      </c>
      <c r="K105" s="76">
        <v>0</v>
      </c>
      <c r="L105" s="74">
        <v>0</v>
      </c>
      <c r="M105" s="75">
        <v>0</v>
      </c>
      <c r="N105" s="76">
        <v>2</v>
      </c>
      <c r="O105" s="74">
        <v>1</v>
      </c>
      <c r="P105" s="75">
        <v>0</v>
      </c>
      <c r="Q105" s="75">
        <v>1</v>
      </c>
      <c r="R105" s="75">
        <v>2</v>
      </c>
      <c r="S105" s="75">
        <v>3</v>
      </c>
      <c r="T105" s="75">
        <v>0</v>
      </c>
      <c r="U105" s="76">
        <v>0</v>
      </c>
      <c r="V105" s="74">
        <v>0</v>
      </c>
      <c r="W105" s="75">
        <v>1</v>
      </c>
      <c r="X105" s="75">
        <v>1</v>
      </c>
      <c r="Y105" s="75">
        <v>1</v>
      </c>
      <c r="Z105" s="58">
        <v>3</v>
      </c>
      <c r="AA105" s="82" t="s">
        <v>677</v>
      </c>
      <c r="AB105" s="78">
        <v>1</v>
      </c>
      <c r="AC105" s="75">
        <v>1</v>
      </c>
      <c r="AD105" s="76">
        <v>3</v>
      </c>
      <c r="AE105" s="74">
        <v>1</v>
      </c>
      <c r="AF105" s="75">
        <v>2</v>
      </c>
      <c r="AG105" s="75">
        <v>0</v>
      </c>
      <c r="AH105" s="75">
        <v>0</v>
      </c>
      <c r="AI105" s="75">
        <v>3</v>
      </c>
      <c r="AJ105" s="58">
        <v>2</v>
      </c>
      <c r="AK105" s="90">
        <v>0</v>
      </c>
      <c r="AL105" s="82" t="s">
        <v>668</v>
      </c>
    </row>
    <row r="106" spans="1:38" x14ac:dyDescent="0.25">
      <c r="A106" s="78">
        <v>1</v>
      </c>
      <c r="B106" s="75">
        <v>3</v>
      </c>
      <c r="C106" s="76">
        <v>3</v>
      </c>
      <c r="D106" s="74">
        <v>3</v>
      </c>
      <c r="E106" s="75">
        <v>0</v>
      </c>
      <c r="F106" s="75">
        <v>0</v>
      </c>
      <c r="G106" s="75">
        <v>0</v>
      </c>
      <c r="H106" s="75">
        <v>3</v>
      </c>
      <c r="I106" s="75">
        <v>0</v>
      </c>
      <c r="J106" s="75">
        <v>2</v>
      </c>
      <c r="K106" s="76">
        <v>0</v>
      </c>
      <c r="L106" s="74">
        <v>2</v>
      </c>
      <c r="M106" s="75">
        <v>3</v>
      </c>
      <c r="N106" s="76">
        <v>3</v>
      </c>
      <c r="O106" s="74">
        <v>1</v>
      </c>
      <c r="P106" s="75">
        <v>3</v>
      </c>
      <c r="Q106" s="75">
        <v>3</v>
      </c>
      <c r="R106" s="75">
        <v>0</v>
      </c>
      <c r="S106" s="75">
        <v>0</v>
      </c>
      <c r="T106" s="75">
        <v>0</v>
      </c>
      <c r="U106" s="76">
        <v>0</v>
      </c>
      <c r="V106" s="74">
        <v>0</v>
      </c>
      <c r="W106" s="75">
        <v>3</v>
      </c>
      <c r="X106" s="75">
        <v>3</v>
      </c>
      <c r="Y106" s="75">
        <v>3</v>
      </c>
      <c r="Z106" s="58">
        <v>1</v>
      </c>
      <c r="AA106" s="82" t="s">
        <v>667</v>
      </c>
      <c r="AB106" s="78">
        <v>3</v>
      </c>
      <c r="AC106" s="75">
        <v>3</v>
      </c>
      <c r="AD106" s="76">
        <v>2</v>
      </c>
      <c r="AE106" s="74">
        <v>3</v>
      </c>
      <c r="AF106" s="75">
        <v>1</v>
      </c>
      <c r="AG106" s="75">
        <v>0</v>
      </c>
      <c r="AH106" s="75">
        <v>0</v>
      </c>
      <c r="AI106" s="75">
        <v>0</v>
      </c>
      <c r="AJ106" s="58">
        <v>0</v>
      </c>
      <c r="AK106" s="90">
        <v>0</v>
      </c>
      <c r="AL106" s="82" t="s">
        <v>668</v>
      </c>
    </row>
    <row r="107" spans="1:38" x14ac:dyDescent="0.25">
      <c r="A107" s="78">
        <v>1</v>
      </c>
      <c r="B107" s="75">
        <v>3</v>
      </c>
      <c r="C107" s="76">
        <v>3</v>
      </c>
      <c r="D107" s="74">
        <v>3</v>
      </c>
      <c r="E107" s="75">
        <v>0</v>
      </c>
      <c r="F107" s="75">
        <v>0</v>
      </c>
      <c r="G107" s="75">
        <v>0</v>
      </c>
      <c r="H107" s="75">
        <v>3</v>
      </c>
      <c r="I107" s="75">
        <v>0</v>
      </c>
      <c r="J107" s="75">
        <v>2</v>
      </c>
      <c r="K107" s="76">
        <v>0</v>
      </c>
      <c r="L107" s="74">
        <v>2</v>
      </c>
      <c r="M107" s="75">
        <v>3</v>
      </c>
      <c r="N107" s="76">
        <v>3</v>
      </c>
      <c r="O107" s="74">
        <v>0</v>
      </c>
      <c r="P107" s="75">
        <v>0</v>
      </c>
      <c r="Q107" s="75">
        <v>3</v>
      </c>
      <c r="R107" s="75">
        <v>0</v>
      </c>
      <c r="S107" s="75">
        <v>0</v>
      </c>
      <c r="T107" s="75">
        <v>0</v>
      </c>
      <c r="U107" s="76">
        <v>0</v>
      </c>
      <c r="V107" s="74">
        <v>0</v>
      </c>
      <c r="W107" s="75">
        <v>3</v>
      </c>
      <c r="X107" s="75">
        <v>3</v>
      </c>
      <c r="Y107" s="75">
        <v>2</v>
      </c>
      <c r="Z107" s="58">
        <v>0</v>
      </c>
      <c r="AA107" s="91" t="s">
        <v>667</v>
      </c>
      <c r="AB107" s="78">
        <v>3</v>
      </c>
      <c r="AC107" s="75">
        <v>2</v>
      </c>
      <c r="AD107" s="76">
        <v>1</v>
      </c>
      <c r="AE107" s="74">
        <v>3</v>
      </c>
      <c r="AF107" s="75">
        <v>0</v>
      </c>
      <c r="AG107" s="75">
        <v>0</v>
      </c>
      <c r="AH107" s="75">
        <v>0</v>
      </c>
      <c r="AI107" s="75">
        <v>0</v>
      </c>
      <c r="AJ107" s="58">
        <v>0</v>
      </c>
      <c r="AK107" s="90">
        <v>0</v>
      </c>
      <c r="AL107" s="82" t="s">
        <v>668</v>
      </c>
    </row>
    <row r="108" spans="1:38" x14ac:dyDescent="0.25">
      <c r="A108" s="92">
        <v>0</v>
      </c>
      <c r="B108" s="93">
        <v>0</v>
      </c>
      <c r="C108" s="57">
        <v>0</v>
      </c>
      <c r="D108" s="74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61">
        <v>1</v>
      </c>
      <c r="L108" s="74">
        <v>1</v>
      </c>
      <c r="M108" s="75">
        <v>0</v>
      </c>
      <c r="N108" s="59">
        <v>1</v>
      </c>
      <c r="O108" s="74">
        <v>0</v>
      </c>
      <c r="P108" s="75">
        <v>0</v>
      </c>
      <c r="Q108" s="75">
        <v>0</v>
      </c>
      <c r="R108" s="75">
        <v>0</v>
      </c>
      <c r="S108" s="75">
        <v>0</v>
      </c>
      <c r="T108" s="75">
        <v>0</v>
      </c>
      <c r="U108" s="59">
        <v>0</v>
      </c>
      <c r="V108" s="74">
        <v>1</v>
      </c>
      <c r="W108" s="75">
        <v>0</v>
      </c>
      <c r="X108" s="75">
        <v>0</v>
      </c>
      <c r="Y108" s="94">
        <v>0</v>
      </c>
      <c r="Z108" s="59">
        <v>0</v>
      </c>
      <c r="AA108" s="95" t="s">
        <v>735</v>
      </c>
      <c r="AB108" s="74">
        <v>1</v>
      </c>
      <c r="AC108" s="75">
        <v>0</v>
      </c>
      <c r="AD108" s="59">
        <v>0</v>
      </c>
      <c r="AE108" s="74">
        <v>0</v>
      </c>
      <c r="AF108" s="75">
        <v>0</v>
      </c>
      <c r="AG108" s="75">
        <v>0</v>
      </c>
      <c r="AH108" s="75">
        <v>0</v>
      </c>
      <c r="AI108" s="75">
        <v>0</v>
      </c>
      <c r="AJ108" s="59">
        <v>0</v>
      </c>
      <c r="AK108" s="90">
        <v>0</v>
      </c>
      <c r="AL108" s="82" t="s">
        <v>668</v>
      </c>
    </row>
    <row r="109" spans="1:38" x14ac:dyDescent="0.25">
      <c r="A109" s="78">
        <v>0</v>
      </c>
      <c r="B109" s="75">
        <v>0</v>
      </c>
      <c r="C109" s="58">
        <v>0</v>
      </c>
      <c r="D109" s="74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61">
        <v>1</v>
      </c>
      <c r="L109" s="74">
        <v>1</v>
      </c>
      <c r="M109" s="75">
        <v>0</v>
      </c>
      <c r="N109" s="59">
        <v>1</v>
      </c>
      <c r="O109" s="74">
        <v>0</v>
      </c>
      <c r="P109" s="75">
        <v>0</v>
      </c>
      <c r="Q109" s="75">
        <v>0</v>
      </c>
      <c r="R109" s="75">
        <v>0</v>
      </c>
      <c r="S109" s="75">
        <v>0</v>
      </c>
      <c r="T109" s="75">
        <v>0</v>
      </c>
      <c r="U109" s="59">
        <v>0</v>
      </c>
      <c r="V109" s="74">
        <v>1</v>
      </c>
      <c r="W109" s="75">
        <v>0</v>
      </c>
      <c r="X109" s="75">
        <v>0</v>
      </c>
      <c r="Y109" s="94">
        <v>0</v>
      </c>
      <c r="Z109" s="59">
        <v>0</v>
      </c>
      <c r="AA109" s="95" t="s">
        <v>735</v>
      </c>
      <c r="AB109" s="74">
        <v>1</v>
      </c>
      <c r="AC109" s="75">
        <v>0</v>
      </c>
      <c r="AD109" s="59">
        <v>0</v>
      </c>
      <c r="AE109" s="74">
        <v>0</v>
      </c>
      <c r="AF109" s="75">
        <v>0</v>
      </c>
      <c r="AG109" s="75">
        <v>0</v>
      </c>
      <c r="AH109" s="75">
        <v>0</v>
      </c>
      <c r="AI109" s="75">
        <v>0</v>
      </c>
      <c r="AJ109" s="59">
        <v>0</v>
      </c>
      <c r="AK109" s="90">
        <v>0</v>
      </c>
      <c r="AL109" s="82" t="s">
        <v>668</v>
      </c>
    </row>
    <row r="110" spans="1:38" x14ac:dyDescent="0.25">
      <c r="A110" s="74">
        <v>0</v>
      </c>
      <c r="B110" s="75">
        <v>0</v>
      </c>
      <c r="C110" s="59">
        <v>0</v>
      </c>
      <c r="D110" s="74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61">
        <v>1</v>
      </c>
      <c r="L110" s="74">
        <v>1</v>
      </c>
      <c r="M110" s="75">
        <v>0</v>
      </c>
      <c r="N110" s="59">
        <v>1</v>
      </c>
      <c r="O110" s="74">
        <v>0</v>
      </c>
      <c r="P110" s="75">
        <v>0</v>
      </c>
      <c r="Q110" s="75">
        <v>0</v>
      </c>
      <c r="R110" s="75">
        <v>0</v>
      </c>
      <c r="S110" s="75">
        <v>0</v>
      </c>
      <c r="T110" s="75">
        <v>0</v>
      </c>
      <c r="U110" s="59">
        <v>0</v>
      </c>
      <c r="V110" s="74">
        <v>1</v>
      </c>
      <c r="W110" s="75">
        <v>0</v>
      </c>
      <c r="X110" s="75">
        <v>0</v>
      </c>
      <c r="Y110" s="94">
        <v>0</v>
      </c>
      <c r="Z110" s="59">
        <v>0</v>
      </c>
      <c r="AA110" s="95" t="s">
        <v>735</v>
      </c>
      <c r="AB110" s="74">
        <v>1</v>
      </c>
      <c r="AC110" s="75">
        <v>0</v>
      </c>
      <c r="AD110" s="59">
        <v>0</v>
      </c>
      <c r="AE110" s="74">
        <v>0</v>
      </c>
      <c r="AF110" s="75">
        <v>0</v>
      </c>
      <c r="AG110" s="75">
        <v>0</v>
      </c>
      <c r="AH110" s="75">
        <v>0</v>
      </c>
      <c r="AI110" s="75">
        <v>0</v>
      </c>
      <c r="AJ110" s="59">
        <v>0</v>
      </c>
      <c r="AK110" s="90">
        <v>0</v>
      </c>
      <c r="AL110" s="82" t="s">
        <v>668</v>
      </c>
    </row>
    <row r="111" spans="1:38" x14ac:dyDescent="0.25">
      <c r="A111" s="74">
        <v>0</v>
      </c>
      <c r="B111" s="75">
        <v>0</v>
      </c>
      <c r="C111" s="59">
        <v>0</v>
      </c>
      <c r="D111" s="74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61">
        <v>1</v>
      </c>
      <c r="L111" s="74">
        <v>1</v>
      </c>
      <c r="M111" s="75">
        <v>0</v>
      </c>
      <c r="N111" s="59">
        <v>1</v>
      </c>
      <c r="O111" s="74">
        <v>0</v>
      </c>
      <c r="P111" s="75">
        <v>0</v>
      </c>
      <c r="Q111" s="75">
        <v>0</v>
      </c>
      <c r="R111" s="75">
        <v>0</v>
      </c>
      <c r="S111" s="75">
        <v>0</v>
      </c>
      <c r="T111" s="75">
        <v>0</v>
      </c>
      <c r="U111" s="59">
        <v>0</v>
      </c>
      <c r="V111" s="74">
        <v>1</v>
      </c>
      <c r="W111" s="75">
        <v>0</v>
      </c>
      <c r="X111" s="75">
        <v>0</v>
      </c>
      <c r="Y111" s="94">
        <v>0</v>
      </c>
      <c r="Z111" s="59">
        <v>0</v>
      </c>
      <c r="AA111" s="95" t="s">
        <v>735</v>
      </c>
      <c r="AB111" s="74">
        <v>1</v>
      </c>
      <c r="AC111" s="75">
        <v>0</v>
      </c>
      <c r="AD111" s="59">
        <v>0</v>
      </c>
      <c r="AE111" s="74">
        <v>0</v>
      </c>
      <c r="AF111" s="75">
        <v>0</v>
      </c>
      <c r="AG111" s="75">
        <v>0</v>
      </c>
      <c r="AH111" s="75">
        <v>0</v>
      </c>
      <c r="AI111" s="75">
        <v>0</v>
      </c>
      <c r="AJ111" s="59">
        <v>0</v>
      </c>
      <c r="AK111" s="90">
        <v>0</v>
      </c>
      <c r="AL111" s="82" t="s">
        <v>668</v>
      </c>
    </row>
    <row r="112" spans="1:38" x14ac:dyDescent="0.25">
      <c r="A112" s="74">
        <v>0</v>
      </c>
      <c r="B112" s="75">
        <v>0</v>
      </c>
      <c r="C112" s="59">
        <v>0</v>
      </c>
      <c r="D112" s="74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61">
        <v>1</v>
      </c>
      <c r="L112" s="74">
        <v>1</v>
      </c>
      <c r="M112" s="75">
        <v>0</v>
      </c>
      <c r="N112" s="59">
        <v>0</v>
      </c>
      <c r="O112" s="74">
        <v>0</v>
      </c>
      <c r="P112" s="75">
        <v>0</v>
      </c>
      <c r="Q112" s="75">
        <v>0</v>
      </c>
      <c r="R112" s="75">
        <v>0</v>
      </c>
      <c r="S112" s="75">
        <v>0</v>
      </c>
      <c r="T112" s="75">
        <v>0</v>
      </c>
      <c r="U112" s="59">
        <v>0</v>
      </c>
      <c r="V112" s="74">
        <v>1</v>
      </c>
      <c r="W112" s="75">
        <v>0</v>
      </c>
      <c r="X112" s="75">
        <v>0</v>
      </c>
      <c r="Y112" s="94">
        <v>0</v>
      </c>
      <c r="Z112" s="59">
        <v>0</v>
      </c>
      <c r="AA112" s="95" t="s">
        <v>735</v>
      </c>
      <c r="AB112" s="74">
        <v>1</v>
      </c>
      <c r="AC112" s="75">
        <v>0</v>
      </c>
      <c r="AD112" s="59">
        <v>0</v>
      </c>
      <c r="AE112" s="74">
        <v>0</v>
      </c>
      <c r="AF112" s="75">
        <v>0</v>
      </c>
      <c r="AG112" s="75">
        <v>0</v>
      </c>
      <c r="AH112" s="75">
        <v>0</v>
      </c>
      <c r="AI112" s="75">
        <v>0</v>
      </c>
      <c r="AJ112" s="59">
        <v>0</v>
      </c>
      <c r="AK112" s="90">
        <v>0</v>
      </c>
      <c r="AL112" s="82" t="s">
        <v>668</v>
      </c>
    </row>
    <row r="113" spans="1:38" x14ac:dyDescent="0.25">
      <c r="A113" s="74">
        <v>0</v>
      </c>
      <c r="B113" s="75">
        <v>0</v>
      </c>
      <c r="C113" s="59">
        <v>0</v>
      </c>
      <c r="D113" s="74">
        <v>1</v>
      </c>
      <c r="E113" s="75">
        <v>1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61">
        <v>1</v>
      </c>
      <c r="L113" s="74">
        <v>1</v>
      </c>
      <c r="M113" s="75">
        <v>2</v>
      </c>
      <c r="N113" s="59">
        <v>0</v>
      </c>
      <c r="O113" s="74">
        <v>0</v>
      </c>
      <c r="P113" s="75">
        <v>1</v>
      </c>
      <c r="Q113" s="75">
        <v>1</v>
      </c>
      <c r="R113" s="75">
        <v>0</v>
      </c>
      <c r="S113" s="75">
        <v>0</v>
      </c>
      <c r="T113" s="75">
        <v>0</v>
      </c>
      <c r="U113" s="59">
        <v>0</v>
      </c>
      <c r="V113" s="74">
        <v>1</v>
      </c>
      <c r="W113" s="75">
        <v>0</v>
      </c>
      <c r="X113" s="75">
        <v>0</v>
      </c>
      <c r="Y113" s="94">
        <v>0</v>
      </c>
      <c r="Z113" s="59">
        <v>0</v>
      </c>
      <c r="AA113" s="95" t="s">
        <v>735</v>
      </c>
      <c r="AB113" s="74">
        <v>1</v>
      </c>
      <c r="AC113" s="75">
        <v>0</v>
      </c>
      <c r="AD113" s="59">
        <v>0</v>
      </c>
      <c r="AE113" s="74">
        <v>1</v>
      </c>
      <c r="AF113" s="75">
        <v>0</v>
      </c>
      <c r="AG113" s="75">
        <v>0</v>
      </c>
      <c r="AH113" s="75">
        <v>0</v>
      </c>
      <c r="AI113" s="75">
        <v>0</v>
      </c>
      <c r="AJ113" s="59">
        <v>0</v>
      </c>
      <c r="AK113" s="90">
        <v>0</v>
      </c>
      <c r="AL113" s="82" t="s">
        <v>668</v>
      </c>
    </row>
    <row r="114" spans="1:38" x14ac:dyDescent="0.25">
      <c r="A114" s="74">
        <v>0</v>
      </c>
      <c r="B114" s="75">
        <v>0</v>
      </c>
      <c r="C114" s="59">
        <v>0</v>
      </c>
      <c r="D114" s="74">
        <v>1</v>
      </c>
      <c r="E114" s="75">
        <v>1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61">
        <v>1</v>
      </c>
      <c r="L114" s="74">
        <v>1</v>
      </c>
      <c r="M114" s="75">
        <v>2</v>
      </c>
      <c r="N114" s="59">
        <v>0</v>
      </c>
      <c r="O114" s="74">
        <v>0</v>
      </c>
      <c r="P114" s="75">
        <v>1</v>
      </c>
      <c r="Q114" s="75">
        <v>1</v>
      </c>
      <c r="R114" s="75">
        <v>0</v>
      </c>
      <c r="S114" s="75">
        <v>0</v>
      </c>
      <c r="T114" s="75">
        <v>0</v>
      </c>
      <c r="U114" s="59">
        <v>0</v>
      </c>
      <c r="V114" s="74">
        <v>1</v>
      </c>
      <c r="W114" s="75">
        <v>0</v>
      </c>
      <c r="X114" s="75">
        <v>0</v>
      </c>
      <c r="Y114" s="94">
        <v>0</v>
      </c>
      <c r="Z114" s="59">
        <v>0</v>
      </c>
      <c r="AA114" s="96" t="s">
        <v>735</v>
      </c>
      <c r="AB114" s="74">
        <v>1</v>
      </c>
      <c r="AC114" s="75">
        <v>0</v>
      </c>
      <c r="AD114" s="59">
        <v>0</v>
      </c>
      <c r="AE114" s="74">
        <v>1</v>
      </c>
      <c r="AF114" s="75">
        <v>0</v>
      </c>
      <c r="AG114" s="75">
        <v>0</v>
      </c>
      <c r="AH114" s="75">
        <v>0</v>
      </c>
      <c r="AI114" s="75">
        <v>0</v>
      </c>
      <c r="AJ114" s="59">
        <v>0</v>
      </c>
      <c r="AK114" s="90">
        <v>0</v>
      </c>
      <c r="AL114" s="82" t="s">
        <v>668</v>
      </c>
    </row>
    <row r="115" spans="1:38" x14ac:dyDescent="0.25">
      <c r="A115" s="74">
        <v>0</v>
      </c>
      <c r="B115" s="75">
        <v>0</v>
      </c>
      <c r="C115" s="59">
        <v>0</v>
      </c>
      <c r="D115" s="74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61">
        <v>1</v>
      </c>
      <c r="L115" s="74">
        <v>1</v>
      </c>
      <c r="M115" s="75">
        <v>2</v>
      </c>
      <c r="N115" s="59">
        <v>0</v>
      </c>
      <c r="O115" s="74">
        <v>0</v>
      </c>
      <c r="P115" s="75">
        <v>0</v>
      </c>
      <c r="Q115" s="75">
        <v>0</v>
      </c>
      <c r="R115" s="75">
        <v>0</v>
      </c>
      <c r="S115" s="75">
        <v>0</v>
      </c>
      <c r="T115" s="75">
        <v>0</v>
      </c>
      <c r="U115" s="59">
        <v>0</v>
      </c>
      <c r="V115" s="74">
        <v>1</v>
      </c>
      <c r="W115" s="75">
        <v>0</v>
      </c>
      <c r="X115" s="75">
        <v>0</v>
      </c>
      <c r="Y115" s="94">
        <v>0</v>
      </c>
      <c r="Z115" s="59">
        <v>0</v>
      </c>
      <c r="AA115" s="97" t="s">
        <v>735</v>
      </c>
      <c r="AB115" s="74">
        <v>1</v>
      </c>
      <c r="AC115" s="75">
        <v>0</v>
      </c>
      <c r="AD115" s="59">
        <v>0</v>
      </c>
      <c r="AE115" s="74">
        <v>0</v>
      </c>
      <c r="AF115" s="75">
        <v>0</v>
      </c>
      <c r="AG115" s="75">
        <v>0</v>
      </c>
      <c r="AH115" s="75">
        <v>0</v>
      </c>
      <c r="AI115" s="75">
        <v>0</v>
      </c>
      <c r="AJ115" s="59">
        <v>0</v>
      </c>
      <c r="AK115" s="90">
        <v>0</v>
      </c>
      <c r="AL115" s="82" t="s">
        <v>668</v>
      </c>
    </row>
    <row r="116" spans="1:38" x14ac:dyDescent="0.25">
      <c r="A116" s="74">
        <v>0</v>
      </c>
      <c r="B116" s="75">
        <v>0</v>
      </c>
      <c r="C116" s="59">
        <v>0</v>
      </c>
      <c r="D116" s="74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61">
        <v>1</v>
      </c>
      <c r="L116" s="74">
        <v>1</v>
      </c>
      <c r="M116" s="75">
        <v>0</v>
      </c>
      <c r="N116" s="59">
        <v>0</v>
      </c>
      <c r="O116" s="74">
        <v>0</v>
      </c>
      <c r="P116" s="75">
        <v>1</v>
      </c>
      <c r="Q116" s="75">
        <v>0</v>
      </c>
      <c r="R116" s="75">
        <v>0</v>
      </c>
      <c r="S116" s="75">
        <v>0</v>
      </c>
      <c r="T116" s="75">
        <v>0</v>
      </c>
      <c r="U116" s="59">
        <v>0</v>
      </c>
      <c r="V116" s="74">
        <v>1</v>
      </c>
      <c r="W116" s="75">
        <v>0</v>
      </c>
      <c r="X116" s="75">
        <v>0</v>
      </c>
      <c r="Y116" s="94">
        <v>0</v>
      </c>
      <c r="Z116" s="59">
        <v>0</v>
      </c>
      <c r="AA116" s="95" t="s">
        <v>735</v>
      </c>
      <c r="AB116" s="74">
        <v>1</v>
      </c>
      <c r="AC116" s="75">
        <v>0</v>
      </c>
      <c r="AD116" s="59">
        <v>0</v>
      </c>
      <c r="AE116" s="74">
        <v>0</v>
      </c>
      <c r="AF116" s="75">
        <v>0</v>
      </c>
      <c r="AG116" s="75">
        <v>0</v>
      </c>
      <c r="AH116" s="75">
        <v>0</v>
      </c>
      <c r="AI116" s="75">
        <v>0</v>
      </c>
      <c r="AJ116" s="59">
        <v>0</v>
      </c>
      <c r="AK116" s="90">
        <v>0</v>
      </c>
      <c r="AL116" s="82" t="s">
        <v>668</v>
      </c>
    </row>
    <row r="117" spans="1:38" x14ac:dyDescent="0.25">
      <c r="A117" s="74">
        <v>0</v>
      </c>
      <c r="B117" s="75">
        <v>0</v>
      </c>
      <c r="C117" s="59">
        <v>0</v>
      </c>
      <c r="D117" s="74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61">
        <v>1</v>
      </c>
      <c r="L117" s="74">
        <v>1</v>
      </c>
      <c r="M117" s="75">
        <v>0</v>
      </c>
      <c r="N117" s="59">
        <v>1</v>
      </c>
      <c r="O117" s="74">
        <v>0</v>
      </c>
      <c r="P117" s="75">
        <v>0</v>
      </c>
      <c r="Q117" s="75">
        <v>0</v>
      </c>
      <c r="R117" s="75">
        <v>0</v>
      </c>
      <c r="S117" s="75">
        <v>0</v>
      </c>
      <c r="T117" s="75">
        <v>0</v>
      </c>
      <c r="U117" s="59">
        <v>0</v>
      </c>
      <c r="V117" s="74">
        <v>1</v>
      </c>
      <c r="W117" s="75">
        <v>0</v>
      </c>
      <c r="X117" s="75">
        <v>0</v>
      </c>
      <c r="Y117" s="94">
        <v>0</v>
      </c>
      <c r="Z117" s="59">
        <v>0</v>
      </c>
      <c r="AA117" s="95" t="s">
        <v>735</v>
      </c>
      <c r="AB117" s="74">
        <v>1</v>
      </c>
      <c r="AC117" s="75">
        <v>0</v>
      </c>
      <c r="AD117" s="59">
        <v>0</v>
      </c>
      <c r="AE117" s="74">
        <v>0</v>
      </c>
      <c r="AF117" s="75">
        <v>0</v>
      </c>
      <c r="AG117" s="75">
        <v>0</v>
      </c>
      <c r="AH117" s="75">
        <v>0</v>
      </c>
      <c r="AI117" s="75">
        <v>0</v>
      </c>
      <c r="AJ117" s="59">
        <v>0</v>
      </c>
      <c r="AK117" s="90">
        <v>0</v>
      </c>
      <c r="AL117" s="82" t="s">
        <v>668</v>
      </c>
    </row>
    <row r="118" spans="1:38" x14ac:dyDescent="0.25">
      <c r="A118" s="74">
        <v>0</v>
      </c>
      <c r="B118" s="75">
        <v>0</v>
      </c>
      <c r="C118" s="59">
        <v>0</v>
      </c>
      <c r="D118" s="74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61">
        <v>1</v>
      </c>
      <c r="L118" s="74">
        <v>1</v>
      </c>
      <c r="M118" s="75">
        <v>0</v>
      </c>
      <c r="N118" s="59">
        <v>0</v>
      </c>
      <c r="O118" s="74">
        <v>0</v>
      </c>
      <c r="P118" s="75">
        <v>0</v>
      </c>
      <c r="Q118" s="75">
        <v>0</v>
      </c>
      <c r="R118" s="75">
        <v>0</v>
      </c>
      <c r="S118" s="75">
        <v>0</v>
      </c>
      <c r="T118" s="75">
        <v>0</v>
      </c>
      <c r="U118" s="59">
        <v>0</v>
      </c>
      <c r="V118" s="74">
        <v>1</v>
      </c>
      <c r="W118" s="75">
        <v>0</v>
      </c>
      <c r="X118" s="75">
        <v>0</v>
      </c>
      <c r="Y118" s="94">
        <v>0</v>
      </c>
      <c r="Z118" s="59">
        <v>0</v>
      </c>
      <c r="AA118" s="95" t="s">
        <v>735</v>
      </c>
      <c r="AB118" s="74">
        <v>1</v>
      </c>
      <c r="AC118" s="75">
        <v>0</v>
      </c>
      <c r="AD118" s="59">
        <v>0</v>
      </c>
      <c r="AE118" s="74">
        <v>0</v>
      </c>
      <c r="AF118" s="75">
        <v>0</v>
      </c>
      <c r="AG118" s="75">
        <v>0</v>
      </c>
      <c r="AH118" s="75">
        <v>0</v>
      </c>
      <c r="AI118" s="75">
        <v>0</v>
      </c>
      <c r="AJ118" s="59">
        <v>0</v>
      </c>
      <c r="AK118" s="90">
        <v>0</v>
      </c>
      <c r="AL118" s="82" t="s">
        <v>668</v>
      </c>
    </row>
    <row r="119" spans="1:38" x14ac:dyDescent="0.25">
      <c r="A119" s="74">
        <v>0</v>
      </c>
      <c r="B119" s="75">
        <v>0</v>
      </c>
      <c r="C119" s="59">
        <v>0</v>
      </c>
      <c r="D119" s="74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61">
        <v>1</v>
      </c>
      <c r="L119" s="74">
        <v>1</v>
      </c>
      <c r="M119" s="75">
        <v>0</v>
      </c>
      <c r="N119" s="59">
        <v>0</v>
      </c>
      <c r="O119" s="74">
        <v>0</v>
      </c>
      <c r="P119" s="75">
        <v>0</v>
      </c>
      <c r="Q119" s="75">
        <v>0</v>
      </c>
      <c r="R119" s="75">
        <v>0</v>
      </c>
      <c r="S119" s="75">
        <v>0</v>
      </c>
      <c r="T119" s="75">
        <v>0</v>
      </c>
      <c r="U119" s="59">
        <v>0</v>
      </c>
      <c r="V119" s="74">
        <v>1</v>
      </c>
      <c r="W119" s="75">
        <v>0</v>
      </c>
      <c r="X119" s="75">
        <v>0</v>
      </c>
      <c r="Y119" s="94">
        <v>0</v>
      </c>
      <c r="Z119" s="59">
        <v>0</v>
      </c>
      <c r="AA119" s="95" t="s">
        <v>735</v>
      </c>
      <c r="AB119" s="74">
        <v>1</v>
      </c>
      <c r="AC119" s="75">
        <v>0</v>
      </c>
      <c r="AD119" s="59">
        <v>0</v>
      </c>
      <c r="AE119" s="74">
        <v>0</v>
      </c>
      <c r="AF119" s="75">
        <v>0</v>
      </c>
      <c r="AG119" s="75">
        <v>0</v>
      </c>
      <c r="AH119" s="75">
        <v>0</v>
      </c>
      <c r="AI119" s="75">
        <v>0</v>
      </c>
      <c r="AJ119" s="59">
        <v>0</v>
      </c>
      <c r="AK119" s="90">
        <v>0</v>
      </c>
      <c r="AL119" s="82" t="s">
        <v>668</v>
      </c>
    </row>
    <row r="120" spans="1:38" x14ac:dyDescent="0.25">
      <c r="A120" s="74">
        <v>0</v>
      </c>
      <c r="B120" s="75">
        <v>0</v>
      </c>
      <c r="C120" s="59">
        <v>0</v>
      </c>
      <c r="D120" s="74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61">
        <v>1</v>
      </c>
      <c r="L120" s="74">
        <v>1</v>
      </c>
      <c r="M120" s="75">
        <v>0</v>
      </c>
      <c r="N120" s="59">
        <v>0</v>
      </c>
      <c r="O120" s="74">
        <v>0</v>
      </c>
      <c r="P120" s="75">
        <v>0</v>
      </c>
      <c r="Q120" s="75">
        <v>0</v>
      </c>
      <c r="R120" s="75">
        <v>0</v>
      </c>
      <c r="S120" s="75">
        <v>0</v>
      </c>
      <c r="T120" s="75">
        <v>0</v>
      </c>
      <c r="U120" s="59">
        <v>0</v>
      </c>
      <c r="V120" s="74">
        <v>1</v>
      </c>
      <c r="W120" s="75">
        <v>0</v>
      </c>
      <c r="X120" s="75">
        <v>0</v>
      </c>
      <c r="Y120" s="94">
        <v>0</v>
      </c>
      <c r="Z120" s="59">
        <v>0</v>
      </c>
      <c r="AA120" s="95" t="s">
        <v>735</v>
      </c>
      <c r="AB120" s="74">
        <v>1</v>
      </c>
      <c r="AC120" s="75">
        <v>0</v>
      </c>
      <c r="AD120" s="59">
        <v>0</v>
      </c>
      <c r="AE120" s="74">
        <v>0</v>
      </c>
      <c r="AF120" s="75">
        <v>0</v>
      </c>
      <c r="AG120" s="75">
        <v>0</v>
      </c>
      <c r="AH120" s="75">
        <v>0</v>
      </c>
      <c r="AI120" s="75">
        <v>0</v>
      </c>
      <c r="AJ120" s="59">
        <v>0</v>
      </c>
      <c r="AK120" s="90">
        <v>0</v>
      </c>
      <c r="AL120" s="82" t="s">
        <v>668</v>
      </c>
    </row>
    <row r="121" spans="1:38" x14ac:dyDescent="0.25">
      <c r="A121" s="98">
        <v>0</v>
      </c>
      <c r="B121" s="99">
        <v>0</v>
      </c>
      <c r="C121" s="60">
        <v>0</v>
      </c>
      <c r="D121" s="74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61">
        <v>1</v>
      </c>
      <c r="L121" s="74">
        <v>1</v>
      </c>
      <c r="M121" s="75">
        <v>0</v>
      </c>
      <c r="N121" s="59">
        <v>0</v>
      </c>
      <c r="O121" s="74">
        <v>0</v>
      </c>
      <c r="P121" s="75">
        <v>0</v>
      </c>
      <c r="Q121" s="75">
        <v>0</v>
      </c>
      <c r="R121" s="75">
        <v>0</v>
      </c>
      <c r="S121" s="75">
        <v>0</v>
      </c>
      <c r="T121" s="75">
        <v>0</v>
      </c>
      <c r="U121" s="59">
        <v>0</v>
      </c>
      <c r="V121" s="74">
        <v>1</v>
      </c>
      <c r="W121" s="75">
        <v>0</v>
      </c>
      <c r="X121" s="75">
        <v>0</v>
      </c>
      <c r="Y121" s="94">
        <v>0</v>
      </c>
      <c r="Z121" s="59">
        <v>0</v>
      </c>
      <c r="AA121" s="95" t="s">
        <v>735</v>
      </c>
      <c r="AB121" s="74">
        <v>1</v>
      </c>
      <c r="AC121" s="75">
        <v>0</v>
      </c>
      <c r="AD121" s="59">
        <v>0</v>
      </c>
      <c r="AE121" s="74">
        <v>0</v>
      </c>
      <c r="AF121" s="75">
        <v>0</v>
      </c>
      <c r="AG121" s="75">
        <v>0</v>
      </c>
      <c r="AH121" s="75">
        <v>0</v>
      </c>
      <c r="AI121" s="75">
        <v>0</v>
      </c>
      <c r="AJ121" s="59">
        <v>0</v>
      </c>
      <c r="AK121" s="90">
        <v>0</v>
      </c>
      <c r="AL121" s="82" t="s">
        <v>668</v>
      </c>
    </row>
    <row r="122" spans="1:38" x14ac:dyDescent="0.25">
      <c r="AA122" s="62"/>
    </row>
  </sheetData>
  <autoFilter ref="A1:AL121" xr:uid="{37795C4C-B884-4763-BA54-B9D8F7D4C2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62F5-37B9-4C5A-B737-580380B2EDF1}">
  <dimension ref="A1:AZ154"/>
  <sheetViews>
    <sheetView tabSelected="1" topLeftCell="F1" workbookViewId="0">
      <selection activeCell="Q124" sqref="Q124"/>
    </sheetView>
  </sheetViews>
  <sheetFormatPr baseColWidth="10" defaultRowHeight="15" x14ac:dyDescent="0.25"/>
  <cols>
    <col min="2" max="2" width="11.7109375" customWidth="1"/>
    <col min="17" max="17" width="23.7109375" customWidth="1"/>
    <col min="20" max="20" width="12.42578125" customWidth="1"/>
    <col min="22" max="22" width="13" bestFit="1" customWidth="1"/>
    <col min="23" max="23" width="12.7109375" bestFit="1" customWidth="1"/>
    <col min="24" max="24" width="14.5703125" bestFit="1" customWidth="1"/>
    <col min="25" max="26" width="12.42578125" customWidth="1"/>
    <col min="28" max="28" width="12.85546875" bestFit="1" customWidth="1"/>
    <col min="30" max="30" width="12.85546875" bestFit="1" customWidth="1"/>
    <col min="32" max="32" width="12.140625" bestFit="1" customWidth="1"/>
    <col min="39" max="39" width="12" bestFit="1" customWidth="1"/>
    <col min="44" max="44" width="13" bestFit="1" customWidth="1"/>
    <col min="45" max="45" width="14.140625" bestFit="1" customWidth="1"/>
    <col min="47" max="47" width="13.7109375" bestFit="1" customWidth="1"/>
    <col min="48" max="48" width="15.7109375" bestFit="1" customWidth="1"/>
    <col min="50" max="50" width="13.28515625" bestFit="1" customWidth="1"/>
  </cols>
  <sheetData>
    <row r="1" spans="1:52" x14ac:dyDescent="0.25">
      <c r="A1" s="20" t="s">
        <v>447</v>
      </c>
      <c r="B1" s="20" t="s">
        <v>508</v>
      </c>
      <c r="C1" s="21" t="s">
        <v>448</v>
      </c>
      <c r="D1" s="20" t="s">
        <v>449</v>
      </c>
      <c r="E1" s="20" t="s">
        <v>450</v>
      </c>
      <c r="F1" s="21" t="s">
        <v>451</v>
      </c>
      <c r="G1" s="20" t="s">
        <v>452</v>
      </c>
      <c r="H1" s="21" t="s">
        <v>453</v>
      </c>
      <c r="I1" s="20" t="s">
        <v>454</v>
      </c>
      <c r="J1" s="21" t="s">
        <v>455</v>
      </c>
      <c r="K1" s="20" t="s">
        <v>456</v>
      </c>
      <c r="L1" s="21" t="s">
        <v>457</v>
      </c>
      <c r="M1" s="20" t="s">
        <v>458</v>
      </c>
      <c r="N1" s="21" t="s">
        <v>459</v>
      </c>
      <c r="O1" s="20" t="s">
        <v>460</v>
      </c>
      <c r="P1" s="102" t="s">
        <v>461</v>
      </c>
      <c r="Q1" s="100" t="s">
        <v>462</v>
      </c>
      <c r="R1" s="23" t="s">
        <v>463</v>
      </c>
      <c r="S1" s="22" t="s">
        <v>464</v>
      </c>
      <c r="T1" s="106" t="s">
        <v>465</v>
      </c>
      <c r="U1" s="104" t="s">
        <v>466</v>
      </c>
      <c r="V1" s="19" t="s">
        <v>467</v>
      </c>
      <c r="W1" s="24" t="s">
        <v>509</v>
      </c>
      <c r="X1" s="24" t="s">
        <v>510</v>
      </c>
      <c r="Y1" s="24" t="s">
        <v>511</v>
      </c>
      <c r="Z1" s="24" t="s">
        <v>512</v>
      </c>
      <c r="AA1" s="24" t="s">
        <v>468</v>
      </c>
      <c r="AB1" s="19" t="s">
        <v>469</v>
      </c>
      <c r="AC1" s="24" t="s">
        <v>470</v>
      </c>
      <c r="AD1" s="56" t="s">
        <v>471</v>
      </c>
      <c r="AE1" s="107" t="s">
        <v>513</v>
      </c>
      <c r="AF1" s="37" t="s">
        <v>514</v>
      </c>
      <c r="AG1" s="25" t="s">
        <v>473</v>
      </c>
      <c r="AH1" s="25" t="s">
        <v>474</v>
      </c>
      <c r="AI1" s="26" t="s">
        <v>475</v>
      </c>
      <c r="AJ1" s="26" t="s">
        <v>476</v>
      </c>
      <c r="AK1" s="26" t="s">
        <v>477</v>
      </c>
      <c r="AL1" s="26" t="s">
        <v>478</v>
      </c>
      <c r="AM1" s="26" t="s">
        <v>479</v>
      </c>
      <c r="AN1" s="26" t="s">
        <v>480</v>
      </c>
      <c r="AO1" s="26" t="s">
        <v>481</v>
      </c>
      <c r="AP1" s="109" t="s">
        <v>482</v>
      </c>
      <c r="AQ1" s="108" t="s">
        <v>483</v>
      </c>
      <c r="AR1" s="71" t="s">
        <v>484</v>
      </c>
      <c r="AS1" s="71" t="s">
        <v>485</v>
      </c>
      <c r="AT1" s="71" t="s">
        <v>486</v>
      </c>
      <c r="AU1" s="71" t="s">
        <v>487</v>
      </c>
      <c r="AV1" s="71" t="s">
        <v>488</v>
      </c>
      <c r="AW1" s="71" t="s">
        <v>489</v>
      </c>
      <c r="AX1" s="111" t="s">
        <v>490</v>
      </c>
      <c r="AY1" s="110" t="s">
        <v>491</v>
      </c>
      <c r="AZ1" s="112" t="s">
        <v>787</v>
      </c>
    </row>
    <row r="2" spans="1:52" x14ac:dyDescent="0.25">
      <c r="A2" s="39" t="s">
        <v>618</v>
      </c>
      <c r="B2" s="39">
        <f>IF(A2="High",1, IF(A2="Middle",2, IF(A2="Low",3, "")))</f>
        <v>2</v>
      </c>
      <c r="C2" s="39" t="s">
        <v>619</v>
      </c>
      <c r="D2" s="39">
        <f t="shared" ref="D2:D33" si="0">IF(C2="High",3, IF(C2="Middle",2, IF(C2="Low",1, "")))</f>
        <v>3</v>
      </c>
      <c r="E2" s="39" t="s">
        <v>619</v>
      </c>
      <c r="F2" s="39">
        <f t="shared" ref="F2:F33" si="1">IF(E2="High",1, IF(E2="Middle",2, IF(E2="Low",3, "")))</f>
        <v>1</v>
      </c>
      <c r="G2" s="39" t="s">
        <v>621</v>
      </c>
      <c r="H2" s="39">
        <f t="shared" ref="H2:H33" si="2">IF(G2="Cologne",3, IF(G2="Gregaroius",2, IF(G2="Solitaire",1, "")))</f>
        <v>2</v>
      </c>
      <c r="I2" s="42" t="s">
        <v>56</v>
      </c>
      <c r="J2" s="39">
        <f t="shared" ref="J2:J33" si="3">IF(I2="Diurnal",1, IF(I2="Nocturnal",0, ""))</f>
        <v>1</v>
      </c>
      <c r="K2" s="39" t="s">
        <v>618</v>
      </c>
      <c r="L2" s="39">
        <f t="shared" ref="L2:L33" si="4">IF(K2="High",1, IF(K2="Middle",2, IF(K2="Low",3, "")))</f>
        <v>2</v>
      </c>
      <c r="M2" s="39" t="s">
        <v>618</v>
      </c>
      <c r="N2" s="39">
        <f t="shared" ref="N2:N33" si="5">IF(M2="Difficult",1, IF(M2="Middle",2, IF(M2="Simple",3, "")))</f>
        <v>2</v>
      </c>
      <c r="O2" s="39" t="s">
        <v>618</v>
      </c>
      <c r="P2" s="103">
        <f t="shared" ref="P2:P33" si="6">IF(O2="Complex",1, IF(O2="Middle",2, IF(O2="Simple",3, "")))</f>
        <v>2</v>
      </c>
      <c r="Q2" s="64" t="s">
        <v>745</v>
      </c>
      <c r="R2" s="72">
        <v>3</v>
      </c>
      <c r="S2" s="39" t="s">
        <v>620</v>
      </c>
      <c r="T2" s="103">
        <f t="shared" ref="T2:T33" si="7">IF(S2="High",1, IF(S2="Middle",2, IF(S2="Low",3, "")))</f>
        <v>3</v>
      </c>
      <c r="U2" s="101" t="s">
        <v>773</v>
      </c>
      <c r="V2" s="39">
        <f t="shared" ref="V2:V33" si="8">IF(U2="Late",1, IF(U2="Middle",2, IF(U2="Early",3, "")))</f>
        <v>1</v>
      </c>
      <c r="W2" s="39" t="s">
        <v>619</v>
      </c>
      <c r="X2" s="39">
        <f t="shared" ref="X2:X33" si="9">IF(W2="Low",1, IF(W2="Middle",2, IF(W2="High",3, "")))</f>
        <v>3</v>
      </c>
      <c r="Y2" s="39" t="s">
        <v>618</v>
      </c>
      <c r="Z2" s="39">
        <f t="shared" ref="Z2:Z33" si="10">IF(Y2="Low",1, IF(Y2="Middle",2, IF(Y2="High",3, "")))</f>
        <v>2</v>
      </c>
      <c r="AA2" s="39" t="s">
        <v>774</v>
      </c>
      <c r="AB2" s="39">
        <f t="shared" ref="AB2:AB33" si="11">IF(AA2="Long",1, IF(AA2="Middle",2, IF(AA2="Short",3, "")))</f>
        <v>3</v>
      </c>
      <c r="AC2" s="70" t="s">
        <v>776</v>
      </c>
      <c r="AD2" s="103">
        <f t="shared" ref="AD2:AD33" si="12">IF(AC2="Monogamy",0,IF(AC2="Polygamy",1,""))</f>
        <v>1</v>
      </c>
      <c r="AE2" s="101" t="s">
        <v>619</v>
      </c>
      <c r="AF2" s="39">
        <f t="shared" ref="AF2:AF33" si="13">IF(AE2="Low",1, IF(AE2="Middle",2, IF(AE2="High",3, "")))</f>
        <v>3</v>
      </c>
      <c r="AG2" s="40" t="s">
        <v>618</v>
      </c>
      <c r="AH2" s="39">
        <f t="shared" ref="AH2:AH33" si="14">IF(AG2="Late",1, IF(AG2="Middle",2, IF(AG2="Early",3, "")))</f>
        <v>2</v>
      </c>
      <c r="AI2" s="39" t="s">
        <v>774</v>
      </c>
      <c r="AJ2" s="39">
        <f t="shared" ref="AJ2:AJ33" si="15">IF(AI2="Short",1, IF(AI2="Middle",2, IF(AI2="Long",3, "")))</f>
        <v>1</v>
      </c>
      <c r="AK2" s="39" t="s">
        <v>619</v>
      </c>
      <c r="AL2" s="39">
        <f t="shared" ref="AL2:AL33" si="16">IF(AK2="Low",1, IF(AK2="Middle",2, IF(AK2="High",3, "")))</f>
        <v>3</v>
      </c>
      <c r="AM2" s="39" t="s">
        <v>780</v>
      </c>
      <c r="AN2" s="39">
        <f t="shared" ref="AN2:AN33" si="17">IF(AM2="Open cycle",1, IF(AM2="Mixed cycle",2, IF(AM2="Closed Cycle",3, "")))</f>
        <v>3</v>
      </c>
      <c r="AO2" s="39" t="s">
        <v>783</v>
      </c>
      <c r="AP2" s="103">
        <f t="shared" ref="AP2:AP33" si="18">IF(AO2="No",0,IF(AO2="Yes",1,""))</f>
        <v>1</v>
      </c>
      <c r="AQ2" s="101" t="s">
        <v>619</v>
      </c>
      <c r="AR2" s="39">
        <f t="shared" ref="AR2:AR33" si="19">IF(AQ2="Low",1, IF(AQ2="Middle",2, IF(AQ2="High",3, "")))</f>
        <v>3</v>
      </c>
      <c r="AS2" s="70" t="s">
        <v>618</v>
      </c>
      <c r="AT2" s="39">
        <f>IF(AS2="Undetermined",0, IF(AS2="High",1, IF(AS2="Middle",2, IF(AS2="Low",3, ""))))</f>
        <v>2</v>
      </c>
      <c r="AU2" s="70" t="s">
        <v>618</v>
      </c>
      <c r="AV2" s="39">
        <f t="shared" ref="AV2:AV33" si="20">IF(AU2="Low",1, IF(AU2="Middle",2, IF(AU2="High",3, "")))</f>
        <v>2</v>
      </c>
      <c r="AW2" s="72" t="s">
        <v>783</v>
      </c>
      <c r="AX2" s="103">
        <f t="shared" ref="AX2:AX33" si="21">IF(AW2="Yes",1, IF(AW2="No",0,""))</f>
        <v>1</v>
      </c>
      <c r="AY2" s="101" t="s">
        <v>743</v>
      </c>
      <c r="AZ2" s="103">
        <f>IF(AY2="No",1, IF(AY2="Yes",0,""))</f>
        <v>1</v>
      </c>
    </row>
    <row r="3" spans="1:52" x14ac:dyDescent="0.25">
      <c r="A3" s="39" t="s">
        <v>619</v>
      </c>
      <c r="B3" s="39">
        <f t="shared" ref="B3:B66" si="22">IF(A3="High",1, IF(A3="Middle",2, IF(A3="Low",3, "")))</f>
        <v>1</v>
      </c>
      <c r="C3" s="39" t="s">
        <v>619</v>
      </c>
      <c r="D3" s="39">
        <f t="shared" si="0"/>
        <v>3</v>
      </c>
      <c r="E3" s="39" t="s">
        <v>619</v>
      </c>
      <c r="F3" s="39">
        <f t="shared" si="1"/>
        <v>1</v>
      </c>
      <c r="G3" s="39" t="s">
        <v>622</v>
      </c>
      <c r="H3" s="39">
        <f t="shared" si="2"/>
        <v>3</v>
      </c>
      <c r="I3" s="42" t="s">
        <v>56</v>
      </c>
      <c r="J3" s="39">
        <f t="shared" si="3"/>
        <v>1</v>
      </c>
      <c r="K3" s="39" t="s">
        <v>619</v>
      </c>
      <c r="L3" s="39">
        <f t="shared" si="4"/>
        <v>1</v>
      </c>
      <c r="M3" s="39" t="s">
        <v>736</v>
      </c>
      <c r="N3" s="39">
        <f t="shared" si="5"/>
        <v>1</v>
      </c>
      <c r="O3" s="39" t="s">
        <v>742</v>
      </c>
      <c r="P3" s="103">
        <f t="shared" si="6"/>
        <v>1</v>
      </c>
      <c r="Q3" s="65" t="s">
        <v>746</v>
      </c>
      <c r="R3" s="43">
        <v>2</v>
      </c>
      <c r="S3" s="39" t="s">
        <v>619</v>
      </c>
      <c r="T3" s="103">
        <f t="shared" si="7"/>
        <v>1</v>
      </c>
      <c r="U3" s="101" t="s">
        <v>618</v>
      </c>
      <c r="V3" s="39">
        <f t="shared" si="8"/>
        <v>2</v>
      </c>
      <c r="W3" s="39" t="s">
        <v>620</v>
      </c>
      <c r="X3" s="39">
        <f t="shared" si="9"/>
        <v>1</v>
      </c>
      <c r="Y3" s="39" t="s">
        <v>619</v>
      </c>
      <c r="Z3" s="39">
        <f t="shared" si="10"/>
        <v>3</v>
      </c>
      <c r="AA3" s="39" t="s">
        <v>774</v>
      </c>
      <c r="AB3" s="39">
        <f t="shared" si="11"/>
        <v>3</v>
      </c>
      <c r="AC3" s="43" t="s">
        <v>776</v>
      </c>
      <c r="AD3" s="103">
        <f t="shared" si="12"/>
        <v>1</v>
      </c>
      <c r="AE3" s="101" t="s">
        <v>619</v>
      </c>
      <c r="AF3" s="39">
        <f t="shared" si="13"/>
        <v>3</v>
      </c>
      <c r="AG3" s="39" t="s">
        <v>773</v>
      </c>
      <c r="AH3" s="39">
        <f t="shared" si="14"/>
        <v>1</v>
      </c>
      <c r="AI3" s="39" t="s">
        <v>774</v>
      </c>
      <c r="AJ3" s="39">
        <f t="shared" si="15"/>
        <v>1</v>
      </c>
      <c r="AK3" s="39" t="s">
        <v>618</v>
      </c>
      <c r="AL3" s="39">
        <f t="shared" si="16"/>
        <v>2</v>
      </c>
      <c r="AM3" s="39" t="s">
        <v>781</v>
      </c>
      <c r="AN3" s="39">
        <f t="shared" si="17"/>
        <v>2</v>
      </c>
      <c r="AO3" s="39" t="s">
        <v>783</v>
      </c>
      <c r="AP3" s="103">
        <f t="shared" si="18"/>
        <v>1</v>
      </c>
      <c r="AQ3" s="101" t="s">
        <v>618</v>
      </c>
      <c r="AR3" s="39">
        <f t="shared" si="19"/>
        <v>2</v>
      </c>
      <c r="AS3" s="43" t="s">
        <v>618</v>
      </c>
      <c r="AT3" s="39">
        <f t="shared" ref="AT3:AT66" si="23">IF(AS3="Undetermined",0, IF(AS3="High",1, IF(AS3="Middle",2, IF(AS3="Low",3, ""))))</f>
        <v>2</v>
      </c>
      <c r="AU3" s="43" t="s">
        <v>620</v>
      </c>
      <c r="AV3" s="39">
        <f t="shared" si="20"/>
        <v>1</v>
      </c>
      <c r="AW3" s="43" t="s">
        <v>783</v>
      </c>
      <c r="AX3" s="103">
        <f t="shared" si="21"/>
        <v>1</v>
      </c>
      <c r="AY3" s="101" t="s">
        <v>743</v>
      </c>
      <c r="AZ3" s="103">
        <f t="shared" ref="AZ3:AZ66" si="24">IF(AY3="No",1, IF(AY3="Yes",0,""))</f>
        <v>1</v>
      </c>
    </row>
    <row r="4" spans="1:52" x14ac:dyDescent="0.25">
      <c r="A4" s="39" t="s">
        <v>620</v>
      </c>
      <c r="B4" s="39">
        <f t="shared" si="22"/>
        <v>3</v>
      </c>
      <c r="C4" s="39" t="s">
        <v>619</v>
      </c>
      <c r="D4" s="39">
        <f t="shared" si="0"/>
        <v>3</v>
      </c>
      <c r="E4" s="39" t="s">
        <v>619</v>
      </c>
      <c r="F4" s="39">
        <f t="shared" si="1"/>
        <v>1</v>
      </c>
      <c r="G4" s="39" t="s">
        <v>621</v>
      </c>
      <c r="H4" s="39">
        <f t="shared" si="2"/>
        <v>2</v>
      </c>
      <c r="I4" s="43" t="s">
        <v>40</v>
      </c>
      <c r="J4" s="39">
        <f t="shared" si="3"/>
        <v>0</v>
      </c>
      <c r="K4" s="39" t="s">
        <v>620</v>
      </c>
      <c r="L4" s="39">
        <f t="shared" si="4"/>
        <v>3</v>
      </c>
      <c r="M4" s="39" t="s">
        <v>737</v>
      </c>
      <c r="N4" s="39">
        <f t="shared" si="5"/>
        <v>3</v>
      </c>
      <c r="O4" s="39" t="s">
        <v>737</v>
      </c>
      <c r="P4" s="103">
        <f t="shared" si="6"/>
        <v>3</v>
      </c>
      <c r="Q4" s="64" t="s">
        <v>745</v>
      </c>
      <c r="R4" s="72">
        <v>3</v>
      </c>
      <c r="S4" s="39" t="s">
        <v>620</v>
      </c>
      <c r="T4" s="103">
        <f t="shared" si="7"/>
        <v>3</v>
      </c>
      <c r="U4" s="101" t="s">
        <v>772</v>
      </c>
      <c r="V4" s="39">
        <f t="shared" si="8"/>
        <v>3</v>
      </c>
      <c r="W4" s="39" t="s">
        <v>618</v>
      </c>
      <c r="X4" s="39">
        <f t="shared" si="9"/>
        <v>2</v>
      </c>
      <c r="Y4" s="39" t="s">
        <v>619</v>
      </c>
      <c r="Z4" s="39">
        <f t="shared" si="10"/>
        <v>3</v>
      </c>
      <c r="AA4" s="39" t="s">
        <v>618</v>
      </c>
      <c r="AB4" s="39">
        <f t="shared" si="11"/>
        <v>2</v>
      </c>
      <c r="AC4" s="43" t="s">
        <v>776</v>
      </c>
      <c r="AD4" s="103">
        <f t="shared" si="12"/>
        <v>1</v>
      </c>
      <c r="AE4" s="101" t="s">
        <v>618</v>
      </c>
      <c r="AF4" s="39">
        <f t="shared" si="13"/>
        <v>2</v>
      </c>
      <c r="AG4" s="39" t="s">
        <v>772</v>
      </c>
      <c r="AH4" s="39">
        <f t="shared" si="14"/>
        <v>3</v>
      </c>
      <c r="AI4" s="39" t="s">
        <v>618</v>
      </c>
      <c r="AJ4" s="39">
        <f t="shared" si="15"/>
        <v>2</v>
      </c>
      <c r="AK4" s="39" t="s">
        <v>620</v>
      </c>
      <c r="AL4" s="39">
        <f t="shared" si="16"/>
        <v>1</v>
      </c>
      <c r="AM4" s="39" t="s">
        <v>782</v>
      </c>
      <c r="AN4" s="39">
        <f t="shared" si="17"/>
        <v>1</v>
      </c>
      <c r="AO4" s="39" t="s">
        <v>743</v>
      </c>
      <c r="AP4" s="103">
        <f t="shared" si="18"/>
        <v>0</v>
      </c>
      <c r="AQ4" s="101" t="s">
        <v>620</v>
      </c>
      <c r="AR4" s="39">
        <f t="shared" si="19"/>
        <v>1</v>
      </c>
      <c r="AS4" s="43" t="s">
        <v>620</v>
      </c>
      <c r="AT4" s="39">
        <f t="shared" si="23"/>
        <v>3</v>
      </c>
      <c r="AU4" s="43" t="s">
        <v>620</v>
      </c>
      <c r="AV4" s="39">
        <f t="shared" si="20"/>
        <v>1</v>
      </c>
      <c r="AW4" s="44" t="s">
        <v>783</v>
      </c>
      <c r="AX4" s="103">
        <f t="shared" si="21"/>
        <v>1</v>
      </c>
      <c r="AY4" s="101" t="s">
        <v>743</v>
      </c>
      <c r="AZ4" s="103">
        <f t="shared" si="24"/>
        <v>1</v>
      </c>
    </row>
    <row r="5" spans="1:52" x14ac:dyDescent="0.25">
      <c r="A5" s="39" t="s">
        <v>620</v>
      </c>
      <c r="B5" s="39">
        <f t="shared" si="22"/>
        <v>3</v>
      </c>
      <c r="C5" s="39" t="s">
        <v>619</v>
      </c>
      <c r="D5" s="39">
        <f t="shared" si="0"/>
        <v>3</v>
      </c>
      <c r="E5" s="39" t="s">
        <v>619</v>
      </c>
      <c r="F5" s="39">
        <f t="shared" si="1"/>
        <v>1</v>
      </c>
      <c r="G5" s="39" t="s">
        <v>621</v>
      </c>
      <c r="H5" s="39">
        <f t="shared" si="2"/>
        <v>2</v>
      </c>
      <c r="I5" s="43" t="s">
        <v>40</v>
      </c>
      <c r="J5" s="39">
        <f t="shared" si="3"/>
        <v>0</v>
      </c>
      <c r="K5" s="39" t="s">
        <v>620</v>
      </c>
      <c r="L5" s="39">
        <f t="shared" si="4"/>
        <v>3</v>
      </c>
      <c r="M5" s="39" t="s">
        <v>737</v>
      </c>
      <c r="N5" s="39">
        <f t="shared" si="5"/>
        <v>3</v>
      </c>
      <c r="O5" s="39" t="s">
        <v>737</v>
      </c>
      <c r="P5" s="103">
        <f t="shared" si="6"/>
        <v>3</v>
      </c>
      <c r="Q5" s="64" t="s">
        <v>745</v>
      </c>
      <c r="R5" s="72">
        <v>3</v>
      </c>
      <c r="S5" s="39" t="s">
        <v>620</v>
      </c>
      <c r="T5" s="103">
        <f t="shared" si="7"/>
        <v>3</v>
      </c>
      <c r="U5" s="101" t="s">
        <v>772</v>
      </c>
      <c r="V5" s="39">
        <f t="shared" si="8"/>
        <v>3</v>
      </c>
      <c r="W5" s="39" t="s">
        <v>618</v>
      </c>
      <c r="X5" s="39">
        <f t="shared" si="9"/>
        <v>2</v>
      </c>
      <c r="Y5" s="39" t="s">
        <v>619</v>
      </c>
      <c r="Z5" s="39">
        <f t="shared" si="10"/>
        <v>3</v>
      </c>
      <c r="AA5" s="39" t="s">
        <v>618</v>
      </c>
      <c r="AB5" s="39">
        <f t="shared" si="11"/>
        <v>2</v>
      </c>
      <c r="AC5" s="43" t="s">
        <v>776</v>
      </c>
      <c r="AD5" s="103">
        <f t="shared" si="12"/>
        <v>1</v>
      </c>
      <c r="AE5" s="101" t="s">
        <v>618</v>
      </c>
      <c r="AF5" s="39">
        <f t="shared" si="13"/>
        <v>2</v>
      </c>
      <c r="AG5" s="39" t="s">
        <v>772</v>
      </c>
      <c r="AH5" s="39">
        <f t="shared" si="14"/>
        <v>3</v>
      </c>
      <c r="AI5" s="39" t="s">
        <v>618</v>
      </c>
      <c r="AJ5" s="39">
        <f t="shared" si="15"/>
        <v>2</v>
      </c>
      <c r="AK5" s="39" t="s">
        <v>620</v>
      </c>
      <c r="AL5" s="39">
        <f t="shared" si="16"/>
        <v>1</v>
      </c>
      <c r="AM5" s="39" t="s">
        <v>782</v>
      </c>
      <c r="AN5" s="39">
        <f t="shared" si="17"/>
        <v>1</v>
      </c>
      <c r="AO5" s="39" t="s">
        <v>743</v>
      </c>
      <c r="AP5" s="103">
        <f t="shared" si="18"/>
        <v>0</v>
      </c>
      <c r="AQ5" s="101" t="s">
        <v>620</v>
      </c>
      <c r="AR5" s="39">
        <f t="shared" si="19"/>
        <v>1</v>
      </c>
      <c r="AS5" s="43" t="s">
        <v>620</v>
      </c>
      <c r="AT5" s="39">
        <f t="shared" si="23"/>
        <v>3</v>
      </c>
      <c r="AU5" s="43" t="s">
        <v>620</v>
      </c>
      <c r="AV5" s="39">
        <f t="shared" si="20"/>
        <v>1</v>
      </c>
      <c r="AW5" s="44" t="s">
        <v>783</v>
      </c>
      <c r="AX5" s="103">
        <f t="shared" si="21"/>
        <v>1</v>
      </c>
      <c r="AY5" s="101" t="s">
        <v>743</v>
      </c>
      <c r="AZ5" s="103">
        <f t="shared" si="24"/>
        <v>1</v>
      </c>
    </row>
    <row r="6" spans="1:52" x14ac:dyDescent="0.25">
      <c r="A6" s="39" t="s">
        <v>620</v>
      </c>
      <c r="B6" s="39">
        <f t="shared" si="22"/>
        <v>3</v>
      </c>
      <c r="C6" s="39" t="s">
        <v>618</v>
      </c>
      <c r="D6" s="39">
        <f t="shared" si="0"/>
        <v>2</v>
      </c>
      <c r="E6" s="39" t="s">
        <v>618</v>
      </c>
      <c r="F6" s="39">
        <f t="shared" si="1"/>
        <v>2</v>
      </c>
      <c r="G6" s="39" t="s">
        <v>623</v>
      </c>
      <c r="H6" s="39">
        <f t="shared" si="2"/>
        <v>1</v>
      </c>
      <c r="I6" s="43" t="s">
        <v>40</v>
      </c>
      <c r="J6" s="39">
        <f t="shared" si="3"/>
        <v>0</v>
      </c>
      <c r="K6" s="39" t="s">
        <v>618</v>
      </c>
      <c r="L6" s="39">
        <f t="shared" si="4"/>
        <v>2</v>
      </c>
      <c r="M6" s="39" t="s">
        <v>618</v>
      </c>
      <c r="N6" s="39">
        <f t="shared" si="5"/>
        <v>2</v>
      </c>
      <c r="O6" s="39" t="s">
        <v>737</v>
      </c>
      <c r="P6" s="103">
        <f t="shared" si="6"/>
        <v>3</v>
      </c>
      <c r="Q6" s="65" t="s">
        <v>746</v>
      </c>
      <c r="R6" s="43">
        <v>2</v>
      </c>
      <c r="S6" s="39" t="s">
        <v>618</v>
      </c>
      <c r="T6" s="103">
        <f t="shared" si="7"/>
        <v>2</v>
      </c>
      <c r="U6" s="101" t="s">
        <v>618</v>
      </c>
      <c r="V6" s="39">
        <f t="shared" si="8"/>
        <v>2</v>
      </c>
      <c r="W6" s="39" t="s">
        <v>618</v>
      </c>
      <c r="X6" s="39">
        <f t="shared" si="9"/>
        <v>2</v>
      </c>
      <c r="Y6" s="39" t="s">
        <v>618</v>
      </c>
      <c r="Z6" s="39">
        <f t="shared" si="10"/>
        <v>2</v>
      </c>
      <c r="AA6" s="39" t="s">
        <v>774</v>
      </c>
      <c r="AB6" s="39">
        <f t="shared" si="11"/>
        <v>3</v>
      </c>
      <c r="AC6" s="43" t="s">
        <v>776</v>
      </c>
      <c r="AD6" s="103">
        <f t="shared" si="12"/>
        <v>1</v>
      </c>
      <c r="AE6" s="101" t="s">
        <v>619</v>
      </c>
      <c r="AF6" s="39">
        <f t="shared" si="13"/>
        <v>3</v>
      </c>
      <c r="AG6" s="39" t="s">
        <v>772</v>
      </c>
      <c r="AH6" s="39">
        <f t="shared" si="14"/>
        <v>3</v>
      </c>
      <c r="AI6" s="39" t="s">
        <v>774</v>
      </c>
      <c r="AJ6" s="39">
        <f t="shared" si="15"/>
        <v>1</v>
      </c>
      <c r="AK6" s="39" t="s">
        <v>619</v>
      </c>
      <c r="AL6" s="39">
        <f t="shared" si="16"/>
        <v>3</v>
      </c>
      <c r="AM6" s="39" t="s">
        <v>780</v>
      </c>
      <c r="AN6" s="39">
        <f t="shared" si="17"/>
        <v>3</v>
      </c>
      <c r="AO6" s="39" t="s">
        <v>783</v>
      </c>
      <c r="AP6" s="103">
        <f t="shared" si="18"/>
        <v>1</v>
      </c>
      <c r="AQ6" s="101" t="s">
        <v>619</v>
      </c>
      <c r="AR6" s="39">
        <f t="shared" si="19"/>
        <v>3</v>
      </c>
      <c r="AS6" s="43" t="s">
        <v>618</v>
      </c>
      <c r="AT6" s="39">
        <f t="shared" si="23"/>
        <v>2</v>
      </c>
      <c r="AU6" s="43" t="s">
        <v>619</v>
      </c>
      <c r="AV6" s="39">
        <f t="shared" si="20"/>
        <v>3</v>
      </c>
      <c r="AW6" s="43" t="s">
        <v>783</v>
      </c>
      <c r="AX6" s="103">
        <f t="shared" si="21"/>
        <v>1</v>
      </c>
      <c r="AY6" s="101" t="s">
        <v>743</v>
      </c>
      <c r="AZ6" s="103">
        <f t="shared" si="24"/>
        <v>1</v>
      </c>
    </row>
    <row r="7" spans="1:52" x14ac:dyDescent="0.25">
      <c r="A7" s="39" t="s">
        <v>620</v>
      </c>
      <c r="B7" s="39">
        <f t="shared" si="22"/>
        <v>3</v>
      </c>
      <c r="C7" s="39" t="s">
        <v>618</v>
      </c>
      <c r="D7" s="39">
        <f t="shared" si="0"/>
        <v>2</v>
      </c>
      <c r="E7" s="39" t="s">
        <v>618</v>
      </c>
      <c r="F7" s="39">
        <f t="shared" si="1"/>
        <v>2</v>
      </c>
      <c r="G7" s="39" t="s">
        <v>623</v>
      </c>
      <c r="H7" s="39">
        <f t="shared" si="2"/>
        <v>1</v>
      </c>
      <c r="I7" s="43" t="s">
        <v>56</v>
      </c>
      <c r="J7" s="39">
        <f t="shared" si="3"/>
        <v>1</v>
      </c>
      <c r="K7" s="39" t="s">
        <v>620</v>
      </c>
      <c r="L7" s="39">
        <f t="shared" si="4"/>
        <v>3</v>
      </c>
      <c r="M7" s="39" t="s">
        <v>618</v>
      </c>
      <c r="N7" s="39">
        <f t="shared" si="5"/>
        <v>2</v>
      </c>
      <c r="O7" s="39" t="s">
        <v>618</v>
      </c>
      <c r="P7" s="103">
        <f t="shared" si="6"/>
        <v>2</v>
      </c>
      <c r="Q7" s="65" t="s">
        <v>746</v>
      </c>
      <c r="R7" s="43">
        <v>2</v>
      </c>
      <c r="S7" s="39" t="s">
        <v>619</v>
      </c>
      <c r="T7" s="103">
        <f t="shared" si="7"/>
        <v>1</v>
      </c>
      <c r="U7" s="101" t="s">
        <v>618</v>
      </c>
      <c r="V7" s="39">
        <f t="shared" si="8"/>
        <v>2</v>
      </c>
      <c r="W7" s="39" t="s">
        <v>620</v>
      </c>
      <c r="X7" s="39">
        <f t="shared" si="9"/>
        <v>1</v>
      </c>
      <c r="Y7" s="39" t="s">
        <v>618</v>
      </c>
      <c r="Z7" s="39">
        <f t="shared" si="10"/>
        <v>2</v>
      </c>
      <c r="AA7" s="39" t="s">
        <v>774</v>
      </c>
      <c r="AB7" s="39">
        <f t="shared" si="11"/>
        <v>3</v>
      </c>
      <c r="AC7" s="43" t="s">
        <v>777</v>
      </c>
      <c r="AD7" s="103">
        <f t="shared" si="12"/>
        <v>0</v>
      </c>
      <c r="AE7" s="101" t="s">
        <v>618</v>
      </c>
      <c r="AF7" s="39">
        <f t="shared" si="13"/>
        <v>2</v>
      </c>
      <c r="AG7" s="39" t="s">
        <v>773</v>
      </c>
      <c r="AH7" s="39">
        <f t="shared" si="14"/>
        <v>1</v>
      </c>
      <c r="AI7" s="39" t="s">
        <v>774</v>
      </c>
      <c r="AJ7" s="39">
        <f t="shared" si="15"/>
        <v>1</v>
      </c>
      <c r="AK7" s="39" t="s">
        <v>618</v>
      </c>
      <c r="AL7" s="39">
        <f t="shared" si="16"/>
        <v>2</v>
      </c>
      <c r="AM7" s="39" t="s">
        <v>782</v>
      </c>
      <c r="AN7" s="39">
        <f t="shared" si="17"/>
        <v>1</v>
      </c>
      <c r="AO7" s="39" t="s">
        <v>783</v>
      </c>
      <c r="AP7" s="103">
        <f t="shared" si="18"/>
        <v>1</v>
      </c>
      <c r="AQ7" s="101" t="s">
        <v>619</v>
      </c>
      <c r="AR7" s="39">
        <f t="shared" si="19"/>
        <v>3</v>
      </c>
      <c r="AS7" s="43" t="s">
        <v>618</v>
      </c>
      <c r="AT7" s="39">
        <f t="shared" si="23"/>
        <v>2</v>
      </c>
      <c r="AU7" s="43" t="s">
        <v>620</v>
      </c>
      <c r="AV7" s="39">
        <f t="shared" si="20"/>
        <v>1</v>
      </c>
      <c r="AW7" s="43" t="s">
        <v>783</v>
      </c>
      <c r="AX7" s="103">
        <f t="shared" si="21"/>
        <v>1</v>
      </c>
      <c r="AY7" s="101" t="s">
        <v>743</v>
      </c>
      <c r="AZ7" s="103">
        <f t="shared" si="24"/>
        <v>1</v>
      </c>
    </row>
    <row r="8" spans="1:52" x14ac:dyDescent="0.25">
      <c r="A8" s="39" t="s">
        <v>620</v>
      </c>
      <c r="B8" s="39">
        <f t="shared" si="22"/>
        <v>3</v>
      </c>
      <c r="C8" s="39" t="s">
        <v>619</v>
      </c>
      <c r="D8" s="39">
        <f t="shared" si="0"/>
        <v>3</v>
      </c>
      <c r="E8" s="39" t="s">
        <v>620</v>
      </c>
      <c r="F8" s="39">
        <f t="shared" si="1"/>
        <v>3</v>
      </c>
      <c r="G8" s="39" t="s">
        <v>623</v>
      </c>
      <c r="H8" s="39">
        <f t="shared" si="2"/>
        <v>1</v>
      </c>
      <c r="I8" s="43" t="s">
        <v>40</v>
      </c>
      <c r="J8" s="39">
        <f t="shared" si="3"/>
        <v>0</v>
      </c>
      <c r="K8" s="39" t="s">
        <v>618</v>
      </c>
      <c r="L8" s="39">
        <f t="shared" si="4"/>
        <v>2</v>
      </c>
      <c r="M8" s="39" t="s">
        <v>618</v>
      </c>
      <c r="N8" s="39">
        <f t="shared" si="5"/>
        <v>2</v>
      </c>
      <c r="O8" s="39" t="s">
        <v>618</v>
      </c>
      <c r="P8" s="103">
        <f t="shared" si="6"/>
        <v>2</v>
      </c>
      <c r="Q8" s="65" t="s">
        <v>747</v>
      </c>
      <c r="R8" s="43">
        <v>2</v>
      </c>
      <c r="S8" s="39" t="s">
        <v>618</v>
      </c>
      <c r="T8" s="103">
        <f t="shared" si="7"/>
        <v>2</v>
      </c>
      <c r="U8" s="101" t="s">
        <v>773</v>
      </c>
      <c r="V8" s="39">
        <f t="shared" si="8"/>
        <v>1</v>
      </c>
      <c r="W8" s="39" t="s">
        <v>618</v>
      </c>
      <c r="X8" s="39">
        <f t="shared" si="9"/>
        <v>2</v>
      </c>
      <c r="Y8" s="39" t="s">
        <v>620</v>
      </c>
      <c r="Z8" s="39">
        <f t="shared" si="10"/>
        <v>1</v>
      </c>
      <c r="AA8" s="39" t="s">
        <v>774</v>
      </c>
      <c r="AB8" s="39">
        <f t="shared" si="11"/>
        <v>3</v>
      </c>
      <c r="AC8" s="43" t="s">
        <v>776</v>
      </c>
      <c r="AD8" s="103">
        <f t="shared" si="12"/>
        <v>1</v>
      </c>
      <c r="AE8" s="101" t="s">
        <v>618</v>
      </c>
      <c r="AF8" s="39">
        <f t="shared" si="13"/>
        <v>2</v>
      </c>
      <c r="AG8" s="39" t="s">
        <v>773</v>
      </c>
      <c r="AH8" s="39">
        <f t="shared" si="14"/>
        <v>1</v>
      </c>
      <c r="AI8" s="39" t="s">
        <v>775</v>
      </c>
      <c r="AJ8" s="39">
        <f t="shared" si="15"/>
        <v>3</v>
      </c>
      <c r="AK8" s="39" t="s">
        <v>618</v>
      </c>
      <c r="AL8" s="39">
        <f t="shared" si="16"/>
        <v>2</v>
      </c>
      <c r="AM8" s="39" t="s">
        <v>780</v>
      </c>
      <c r="AN8" s="39">
        <f t="shared" si="17"/>
        <v>3</v>
      </c>
      <c r="AO8" s="39" t="s">
        <v>783</v>
      </c>
      <c r="AP8" s="103">
        <f t="shared" si="18"/>
        <v>1</v>
      </c>
      <c r="AQ8" s="101" t="s">
        <v>619</v>
      </c>
      <c r="AR8" s="39">
        <f t="shared" si="19"/>
        <v>3</v>
      </c>
      <c r="AS8" s="43" t="s">
        <v>619</v>
      </c>
      <c r="AT8" s="39">
        <f t="shared" si="23"/>
        <v>1</v>
      </c>
      <c r="AU8" s="43" t="s">
        <v>620</v>
      </c>
      <c r="AV8" s="39">
        <f t="shared" si="20"/>
        <v>1</v>
      </c>
      <c r="AW8" s="43" t="s">
        <v>783</v>
      </c>
      <c r="AX8" s="103">
        <f t="shared" si="21"/>
        <v>1</v>
      </c>
      <c r="AY8" s="101" t="s">
        <v>743</v>
      </c>
      <c r="AZ8" s="103">
        <f t="shared" si="24"/>
        <v>1</v>
      </c>
    </row>
    <row r="9" spans="1:52" x14ac:dyDescent="0.25">
      <c r="A9" s="39" t="s">
        <v>618</v>
      </c>
      <c r="B9" s="39">
        <f t="shared" si="22"/>
        <v>2</v>
      </c>
      <c r="C9" s="39" t="s">
        <v>618</v>
      </c>
      <c r="D9" s="39">
        <f t="shared" si="0"/>
        <v>2</v>
      </c>
      <c r="E9" s="39" t="s">
        <v>618</v>
      </c>
      <c r="F9" s="39">
        <f t="shared" si="1"/>
        <v>2</v>
      </c>
      <c r="G9" s="39" t="s">
        <v>623</v>
      </c>
      <c r="H9" s="39">
        <f t="shared" si="2"/>
        <v>1</v>
      </c>
      <c r="I9" s="43" t="s">
        <v>40</v>
      </c>
      <c r="J9" s="39">
        <f t="shared" si="3"/>
        <v>0</v>
      </c>
      <c r="K9" s="39" t="s">
        <v>618</v>
      </c>
      <c r="L9" s="39">
        <f t="shared" si="4"/>
        <v>2</v>
      </c>
      <c r="M9" s="39" t="s">
        <v>618</v>
      </c>
      <c r="N9" s="39">
        <f t="shared" si="5"/>
        <v>2</v>
      </c>
      <c r="O9" s="39" t="s">
        <v>618</v>
      </c>
      <c r="P9" s="103">
        <f t="shared" si="6"/>
        <v>2</v>
      </c>
      <c r="Q9" s="66" t="s">
        <v>748</v>
      </c>
      <c r="R9" s="44">
        <v>1</v>
      </c>
      <c r="S9" s="39" t="s">
        <v>619</v>
      </c>
      <c r="T9" s="103">
        <f t="shared" si="7"/>
        <v>1</v>
      </c>
      <c r="U9" s="101" t="s">
        <v>618</v>
      </c>
      <c r="V9" s="39">
        <f t="shared" si="8"/>
        <v>2</v>
      </c>
      <c r="W9" s="39" t="s">
        <v>619</v>
      </c>
      <c r="X9" s="39">
        <f t="shared" si="9"/>
        <v>3</v>
      </c>
      <c r="Y9" s="39" t="s">
        <v>618</v>
      </c>
      <c r="Z9" s="39">
        <f t="shared" si="10"/>
        <v>2</v>
      </c>
      <c r="AA9" s="39" t="s">
        <v>774</v>
      </c>
      <c r="AB9" s="39">
        <f t="shared" si="11"/>
        <v>3</v>
      </c>
      <c r="AC9" s="43" t="s">
        <v>777</v>
      </c>
      <c r="AD9" s="103">
        <f t="shared" si="12"/>
        <v>0</v>
      </c>
      <c r="AE9" s="101" t="s">
        <v>618</v>
      </c>
      <c r="AF9" s="39">
        <f t="shared" si="13"/>
        <v>2</v>
      </c>
      <c r="AG9" s="39" t="s">
        <v>772</v>
      </c>
      <c r="AH9" s="39">
        <f t="shared" si="14"/>
        <v>3</v>
      </c>
      <c r="AI9" s="39" t="s">
        <v>774</v>
      </c>
      <c r="AJ9" s="39">
        <f t="shared" si="15"/>
        <v>1</v>
      </c>
      <c r="AK9" s="39" t="s">
        <v>619</v>
      </c>
      <c r="AL9" s="39">
        <f t="shared" si="16"/>
        <v>3</v>
      </c>
      <c r="AM9" s="39" t="s">
        <v>780</v>
      </c>
      <c r="AN9" s="39">
        <f t="shared" si="17"/>
        <v>3</v>
      </c>
      <c r="AO9" s="39" t="s">
        <v>783</v>
      </c>
      <c r="AP9" s="103">
        <f t="shared" si="18"/>
        <v>1</v>
      </c>
      <c r="AQ9" s="101" t="s">
        <v>618</v>
      </c>
      <c r="AR9" s="39">
        <f t="shared" si="19"/>
        <v>2</v>
      </c>
      <c r="AS9" s="43" t="s">
        <v>619</v>
      </c>
      <c r="AT9" s="39">
        <f t="shared" si="23"/>
        <v>1</v>
      </c>
      <c r="AU9" s="43" t="s">
        <v>620</v>
      </c>
      <c r="AV9" s="39">
        <f t="shared" si="20"/>
        <v>1</v>
      </c>
      <c r="AW9" s="44" t="s">
        <v>783</v>
      </c>
      <c r="AX9" s="103">
        <f t="shared" si="21"/>
        <v>1</v>
      </c>
      <c r="AY9" s="101" t="s">
        <v>743</v>
      </c>
      <c r="AZ9" s="103">
        <f t="shared" si="24"/>
        <v>1</v>
      </c>
    </row>
    <row r="10" spans="1:52" x14ac:dyDescent="0.25">
      <c r="A10" s="39" t="s">
        <v>618</v>
      </c>
      <c r="B10" s="39">
        <f t="shared" si="22"/>
        <v>2</v>
      </c>
      <c r="C10" s="39" t="s">
        <v>619</v>
      </c>
      <c r="D10" s="39">
        <f t="shared" si="0"/>
        <v>3</v>
      </c>
      <c r="E10" s="39" t="s">
        <v>619</v>
      </c>
      <c r="F10" s="39">
        <f t="shared" si="1"/>
        <v>1</v>
      </c>
      <c r="G10" s="39" t="s">
        <v>621</v>
      </c>
      <c r="H10" s="39">
        <f t="shared" si="2"/>
        <v>2</v>
      </c>
      <c r="I10" s="42" t="s">
        <v>56</v>
      </c>
      <c r="J10" s="39">
        <f t="shared" si="3"/>
        <v>1</v>
      </c>
      <c r="K10" s="39" t="s">
        <v>618</v>
      </c>
      <c r="L10" s="39">
        <f t="shared" si="4"/>
        <v>2</v>
      </c>
      <c r="M10" s="39" t="s">
        <v>618</v>
      </c>
      <c r="N10" s="39">
        <f t="shared" si="5"/>
        <v>2</v>
      </c>
      <c r="O10" s="39" t="s">
        <v>618</v>
      </c>
      <c r="P10" s="103">
        <f t="shared" si="6"/>
        <v>2</v>
      </c>
      <c r="Q10" s="64" t="s">
        <v>745</v>
      </c>
      <c r="R10" s="72">
        <v>3</v>
      </c>
      <c r="S10" s="39" t="s">
        <v>620</v>
      </c>
      <c r="T10" s="103">
        <f t="shared" si="7"/>
        <v>3</v>
      </c>
      <c r="U10" s="101" t="s">
        <v>618</v>
      </c>
      <c r="V10" s="39">
        <f t="shared" si="8"/>
        <v>2</v>
      </c>
      <c r="W10" s="39" t="s">
        <v>619</v>
      </c>
      <c r="X10" s="39">
        <f t="shared" si="9"/>
        <v>3</v>
      </c>
      <c r="Y10" s="39" t="s">
        <v>618</v>
      </c>
      <c r="Z10" s="39">
        <f t="shared" si="10"/>
        <v>2</v>
      </c>
      <c r="AA10" s="39" t="s">
        <v>774</v>
      </c>
      <c r="AB10" s="39">
        <f t="shared" si="11"/>
        <v>3</v>
      </c>
      <c r="AC10" s="43" t="s">
        <v>776</v>
      </c>
      <c r="AD10" s="103">
        <f t="shared" si="12"/>
        <v>1</v>
      </c>
      <c r="AE10" s="101" t="s">
        <v>619</v>
      </c>
      <c r="AF10" s="39">
        <f t="shared" si="13"/>
        <v>3</v>
      </c>
      <c r="AG10" s="39" t="s">
        <v>618</v>
      </c>
      <c r="AH10" s="39">
        <f t="shared" si="14"/>
        <v>2</v>
      </c>
      <c r="AI10" s="39" t="s">
        <v>774</v>
      </c>
      <c r="AJ10" s="39">
        <f t="shared" si="15"/>
        <v>1</v>
      </c>
      <c r="AK10" s="39" t="s">
        <v>619</v>
      </c>
      <c r="AL10" s="39">
        <f t="shared" si="16"/>
        <v>3</v>
      </c>
      <c r="AM10" s="39" t="s">
        <v>780</v>
      </c>
      <c r="AN10" s="39">
        <f t="shared" si="17"/>
        <v>3</v>
      </c>
      <c r="AO10" s="39" t="s">
        <v>783</v>
      </c>
      <c r="AP10" s="103">
        <f t="shared" si="18"/>
        <v>1</v>
      </c>
      <c r="AQ10" s="101" t="s">
        <v>619</v>
      </c>
      <c r="AR10" s="39">
        <f t="shared" si="19"/>
        <v>3</v>
      </c>
      <c r="AS10" s="43" t="s">
        <v>620</v>
      </c>
      <c r="AT10" s="39">
        <f t="shared" si="23"/>
        <v>3</v>
      </c>
      <c r="AU10" s="43" t="s">
        <v>620</v>
      </c>
      <c r="AV10" s="39">
        <f t="shared" si="20"/>
        <v>1</v>
      </c>
      <c r="AW10" s="44" t="s">
        <v>783</v>
      </c>
      <c r="AX10" s="103">
        <f t="shared" si="21"/>
        <v>1</v>
      </c>
      <c r="AY10" s="101" t="s">
        <v>743</v>
      </c>
      <c r="AZ10" s="103">
        <f t="shared" si="24"/>
        <v>1</v>
      </c>
    </row>
    <row r="11" spans="1:52" x14ac:dyDescent="0.25">
      <c r="A11" s="39" t="s">
        <v>620</v>
      </c>
      <c r="B11" s="39">
        <f t="shared" si="22"/>
        <v>3</v>
      </c>
      <c r="C11" s="39" t="s">
        <v>619</v>
      </c>
      <c r="D11" s="39">
        <f t="shared" si="0"/>
        <v>3</v>
      </c>
      <c r="E11" s="39" t="s">
        <v>618</v>
      </c>
      <c r="F11" s="39">
        <f t="shared" si="1"/>
        <v>2</v>
      </c>
      <c r="G11" s="39" t="s">
        <v>623</v>
      </c>
      <c r="H11" s="39">
        <f t="shared" si="2"/>
        <v>1</v>
      </c>
      <c r="I11" s="43" t="s">
        <v>56</v>
      </c>
      <c r="J11" s="39">
        <f t="shared" si="3"/>
        <v>1</v>
      </c>
      <c r="K11" s="39" t="s">
        <v>620</v>
      </c>
      <c r="L11" s="39">
        <f t="shared" si="4"/>
        <v>3</v>
      </c>
      <c r="M11" s="39" t="s">
        <v>737</v>
      </c>
      <c r="N11" s="39">
        <f t="shared" si="5"/>
        <v>3</v>
      </c>
      <c r="O11" s="39" t="s">
        <v>737</v>
      </c>
      <c r="P11" s="103">
        <f t="shared" si="6"/>
        <v>3</v>
      </c>
      <c r="Q11" s="64" t="s">
        <v>745</v>
      </c>
      <c r="R11" s="72">
        <v>3</v>
      </c>
      <c r="S11" s="39" t="s">
        <v>620</v>
      </c>
      <c r="T11" s="103">
        <f t="shared" si="7"/>
        <v>3</v>
      </c>
      <c r="U11" s="101" t="s">
        <v>772</v>
      </c>
      <c r="V11" s="39">
        <f t="shared" si="8"/>
        <v>3</v>
      </c>
      <c r="W11" s="39" t="s">
        <v>619</v>
      </c>
      <c r="X11" s="39">
        <f t="shared" si="9"/>
        <v>3</v>
      </c>
      <c r="Y11" s="39" t="s">
        <v>619</v>
      </c>
      <c r="Z11" s="39">
        <f t="shared" si="10"/>
        <v>3</v>
      </c>
      <c r="AA11" s="39" t="s">
        <v>774</v>
      </c>
      <c r="AB11" s="39">
        <f t="shared" si="11"/>
        <v>3</v>
      </c>
      <c r="AC11" s="43" t="s">
        <v>776</v>
      </c>
      <c r="AD11" s="103">
        <f t="shared" si="12"/>
        <v>1</v>
      </c>
      <c r="AE11" s="101" t="s">
        <v>619</v>
      </c>
      <c r="AF11" s="39">
        <f t="shared" si="13"/>
        <v>3</v>
      </c>
      <c r="AG11" s="39" t="s">
        <v>772</v>
      </c>
      <c r="AH11" s="39">
        <f t="shared" si="14"/>
        <v>3</v>
      </c>
      <c r="AI11" s="39" t="s">
        <v>774</v>
      </c>
      <c r="AJ11" s="39">
        <f t="shared" si="15"/>
        <v>1</v>
      </c>
      <c r="AK11" s="39" t="s">
        <v>619</v>
      </c>
      <c r="AL11" s="39">
        <f t="shared" si="16"/>
        <v>3</v>
      </c>
      <c r="AM11" s="39" t="s">
        <v>780</v>
      </c>
      <c r="AN11" s="39">
        <f t="shared" si="17"/>
        <v>3</v>
      </c>
      <c r="AO11" s="39" t="s">
        <v>783</v>
      </c>
      <c r="AP11" s="103">
        <f t="shared" si="18"/>
        <v>1</v>
      </c>
      <c r="AQ11" s="101" t="s">
        <v>618</v>
      </c>
      <c r="AR11" s="39">
        <f t="shared" si="19"/>
        <v>2</v>
      </c>
      <c r="AS11" s="43" t="s">
        <v>620</v>
      </c>
      <c r="AT11" s="39">
        <f t="shared" si="23"/>
        <v>3</v>
      </c>
      <c r="AU11" s="43" t="s">
        <v>618</v>
      </c>
      <c r="AV11" s="39">
        <f t="shared" si="20"/>
        <v>2</v>
      </c>
      <c r="AW11" s="43" t="s">
        <v>783</v>
      </c>
      <c r="AX11" s="103">
        <f t="shared" si="21"/>
        <v>1</v>
      </c>
      <c r="AY11" s="101" t="s">
        <v>743</v>
      </c>
      <c r="AZ11" s="103">
        <f t="shared" si="24"/>
        <v>1</v>
      </c>
    </row>
    <row r="12" spans="1:52" x14ac:dyDescent="0.25">
      <c r="A12" s="39" t="s">
        <v>619</v>
      </c>
      <c r="B12" s="39">
        <f t="shared" si="22"/>
        <v>1</v>
      </c>
      <c r="C12" s="39" t="s">
        <v>618</v>
      </c>
      <c r="D12" s="39">
        <f t="shared" si="0"/>
        <v>2</v>
      </c>
      <c r="E12" s="39" t="s">
        <v>619</v>
      </c>
      <c r="F12" s="39">
        <f t="shared" si="1"/>
        <v>1</v>
      </c>
      <c r="G12" s="39" t="s">
        <v>623</v>
      </c>
      <c r="H12" s="39">
        <f t="shared" si="2"/>
        <v>1</v>
      </c>
      <c r="I12" s="43" t="s">
        <v>56</v>
      </c>
      <c r="J12" s="39">
        <f t="shared" si="3"/>
        <v>1</v>
      </c>
      <c r="K12" s="39" t="s">
        <v>619</v>
      </c>
      <c r="L12" s="39">
        <f t="shared" si="4"/>
        <v>1</v>
      </c>
      <c r="M12" s="39" t="s">
        <v>736</v>
      </c>
      <c r="N12" s="39">
        <f t="shared" si="5"/>
        <v>1</v>
      </c>
      <c r="O12" s="39" t="s">
        <v>742</v>
      </c>
      <c r="P12" s="103">
        <f t="shared" si="6"/>
        <v>1</v>
      </c>
      <c r="Q12" s="65" t="s">
        <v>749</v>
      </c>
      <c r="R12" s="43">
        <v>1</v>
      </c>
      <c r="S12" s="39" t="s">
        <v>619</v>
      </c>
      <c r="T12" s="103">
        <f t="shared" si="7"/>
        <v>1</v>
      </c>
      <c r="U12" s="101" t="s">
        <v>773</v>
      </c>
      <c r="V12" s="39">
        <f t="shared" si="8"/>
        <v>1</v>
      </c>
      <c r="W12" s="39" t="s">
        <v>620</v>
      </c>
      <c r="X12" s="39">
        <f t="shared" si="9"/>
        <v>1</v>
      </c>
      <c r="Y12" s="39" t="s">
        <v>620</v>
      </c>
      <c r="Z12" s="39">
        <f t="shared" si="10"/>
        <v>1</v>
      </c>
      <c r="AA12" s="39" t="s">
        <v>774</v>
      </c>
      <c r="AB12" s="39">
        <f t="shared" si="11"/>
        <v>3</v>
      </c>
      <c r="AC12" s="43" t="s">
        <v>776</v>
      </c>
      <c r="AD12" s="103">
        <f t="shared" si="12"/>
        <v>1</v>
      </c>
      <c r="AE12" s="101" t="s">
        <v>619</v>
      </c>
      <c r="AF12" s="39">
        <f t="shared" si="13"/>
        <v>3</v>
      </c>
      <c r="AG12" s="39" t="s">
        <v>772</v>
      </c>
      <c r="AH12" s="39">
        <f t="shared" si="14"/>
        <v>3</v>
      </c>
      <c r="AI12" s="39" t="s">
        <v>618</v>
      </c>
      <c r="AJ12" s="39">
        <f t="shared" si="15"/>
        <v>2</v>
      </c>
      <c r="AK12" s="39" t="s">
        <v>618</v>
      </c>
      <c r="AL12" s="39">
        <f t="shared" si="16"/>
        <v>2</v>
      </c>
      <c r="AM12" s="39" t="s">
        <v>781</v>
      </c>
      <c r="AN12" s="39">
        <f t="shared" si="17"/>
        <v>2</v>
      </c>
      <c r="AO12" s="39" t="s">
        <v>743</v>
      </c>
      <c r="AP12" s="103">
        <f t="shared" si="18"/>
        <v>0</v>
      </c>
      <c r="AQ12" s="101" t="s">
        <v>619</v>
      </c>
      <c r="AR12" s="39">
        <f t="shared" si="19"/>
        <v>3</v>
      </c>
      <c r="AS12" s="43" t="s">
        <v>619</v>
      </c>
      <c r="AT12" s="39">
        <f t="shared" si="23"/>
        <v>1</v>
      </c>
      <c r="AU12" s="43" t="s">
        <v>620</v>
      </c>
      <c r="AV12" s="39">
        <f t="shared" si="20"/>
        <v>1</v>
      </c>
      <c r="AW12" s="43" t="s">
        <v>783</v>
      </c>
      <c r="AX12" s="103">
        <f t="shared" si="21"/>
        <v>1</v>
      </c>
      <c r="AY12" s="101" t="s">
        <v>743</v>
      </c>
      <c r="AZ12" s="103">
        <f t="shared" si="24"/>
        <v>1</v>
      </c>
    </row>
    <row r="13" spans="1:52" ht="30" x14ac:dyDescent="0.25">
      <c r="A13" s="39" t="s">
        <v>620</v>
      </c>
      <c r="B13" s="39">
        <f t="shared" si="22"/>
        <v>3</v>
      </c>
      <c r="C13" s="39" t="s">
        <v>618</v>
      </c>
      <c r="D13" s="39">
        <f t="shared" si="0"/>
        <v>2</v>
      </c>
      <c r="E13" s="39" t="s">
        <v>618</v>
      </c>
      <c r="F13" s="39">
        <f t="shared" si="1"/>
        <v>2</v>
      </c>
      <c r="G13" s="39" t="s">
        <v>623</v>
      </c>
      <c r="H13" s="39">
        <f t="shared" si="2"/>
        <v>1</v>
      </c>
      <c r="I13" s="43" t="s">
        <v>56</v>
      </c>
      <c r="J13" s="39">
        <f t="shared" si="3"/>
        <v>1</v>
      </c>
      <c r="K13" s="39" t="s">
        <v>618</v>
      </c>
      <c r="L13" s="39">
        <f t="shared" si="4"/>
        <v>2</v>
      </c>
      <c r="M13" s="39" t="s">
        <v>736</v>
      </c>
      <c r="N13" s="39">
        <f t="shared" si="5"/>
        <v>1</v>
      </c>
      <c r="O13" s="39" t="s">
        <v>742</v>
      </c>
      <c r="P13" s="103">
        <f t="shared" si="6"/>
        <v>1</v>
      </c>
      <c r="Q13" s="67" t="s">
        <v>750</v>
      </c>
      <c r="R13" s="69">
        <v>2</v>
      </c>
      <c r="S13" s="39" t="s">
        <v>619</v>
      </c>
      <c r="T13" s="103">
        <f t="shared" si="7"/>
        <v>1</v>
      </c>
      <c r="U13" s="101" t="s">
        <v>773</v>
      </c>
      <c r="V13" s="39">
        <f t="shared" si="8"/>
        <v>1</v>
      </c>
      <c r="W13" s="39" t="s">
        <v>618</v>
      </c>
      <c r="X13" s="39">
        <f t="shared" si="9"/>
        <v>2</v>
      </c>
      <c r="Y13" s="39" t="s">
        <v>618</v>
      </c>
      <c r="Z13" s="39">
        <f t="shared" si="10"/>
        <v>2</v>
      </c>
      <c r="AA13" s="39" t="s">
        <v>774</v>
      </c>
      <c r="AB13" s="39">
        <f t="shared" si="11"/>
        <v>3</v>
      </c>
      <c r="AC13" s="43" t="s">
        <v>777</v>
      </c>
      <c r="AD13" s="103">
        <f t="shared" si="12"/>
        <v>0</v>
      </c>
      <c r="AE13" s="101" t="s">
        <v>619</v>
      </c>
      <c r="AF13" s="39">
        <f t="shared" si="13"/>
        <v>3</v>
      </c>
      <c r="AG13" s="39" t="s">
        <v>773</v>
      </c>
      <c r="AH13" s="39">
        <f t="shared" si="14"/>
        <v>1</v>
      </c>
      <c r="AI13" s="39" t="s">
        <v>618</v>
      </c>
      <c r="AJ13" s="39">
        <f t="shared" si="15"/>
        <v>2</v>
      </c>
      <c r="AK13" s="39" t="s">
        <v>619</v>
      </c>
      <c r="AL13" s="39">
        <f t="shared" si="16"/>
        <v>3</v>
      </c>
      <c r="AM13" s="39" t="s">
        <v>780</v>
      </c>
      <c r="AN13" s="39">
        <f t="shared" si="17"/>
        <v>3</v>
      </c>
      <c r="AO13" s="39" t="s">
        <v>783</v>
      </c>
      <c r="AP13" s="103">
        <f t="shared" si="18"/>
        <v>1</v>
      </c>
      <c r="AQ13" s="101" t="s">
        <v>619</v>
      </c>
      <c r="AR13" s="39">
        <f t="shared" si="19"/>
        <v>3</v>
      </c>
      <c r="AS13" s="43" t="s">
        <v>619</v>
      </c>
      <c r="AT13" s="39">
        <f t="shared" si="23"/>
        <v>1</v>
      </c>
      <c r="AU13" s="43" t="s">
        <v>620</v>
      </c>
      <c r="AV13" s="39">
        <f t="shared" si="20"/>
        <v>1</v>
      </c>
      <c r="AW13" s="43" t="s">
        <v>783</v>
      </c>
      <c r="AX13" s="103">
        <f t="shared" si="21"/>
        <v>1</v>
      </c>
      <c r="AY13" s="101" t="s">
        <v>743</v>
      </c>
      <c r="AZ13" s="103">
        <f t="shared" si="24"/>
        <v>1</v>
      </c>
    </row>
    <row r="14" spans="1:52" x14ac:dyDescent="0.25">
      <c r="A14" s="39" t="s">
        <v>620</v>
      </c>
      <c r="B14" s="39">
        <f t="shared" si="22"/>
        <v>3</v>
      </c>
      <c r="C14" s="39" t="s">
        <v>619</v>
      </c>
      <c r="D14" s="39">
        <f t="shared" si="0"/>
        <v>3</v>
      </c>
      <c r="E14" s="39" t="s">
        <v>619</v>
      </c>
      <c r="F14" s="39">
        <f t="shared" si="1"/>
        <v>1</v>
      </c>
      <c r="G14" s="39" t="s">
        <v>623</v>
      </c>
      <c r="H14" s="39">
        <f t="shared" si="2"/>
        <v>1</v>
      </c>
      <c r="I14" s="43" t="s">
        <v>56</v>
      </c>
      <c r="J14" s="39">
        <f t="shared" si="3"/>
        <v>1</v>
      </c>
      <c r="K14" s="39" t="s">
        <v>620</v>
      </c>
      <c r="L14" s="39">
        <f t="shared" si="4"/>
        <v>3</v>
      </c>
      <c r="M14" s="39" t="s">
        <v>737</v>
      </c>
      <c r="N14" s="39">
        <f t="shared" si="5"/>
        <v>3</v>
      </c>
      <c r="O14" s="39" t="s">
        <v>737</v>
      </c>
      <c r="P14" s="103">
        <f t="shared" si="6"/>
        <v>3</v>
      </c>
      <c r="Q14" s="64" t="s">
        <v>745</v>
      </c>
      <c r="R14" s="72">
        <v>3</v>
      </c>
      <c r="S14" s="39" t="s">
        <v>620</v>
      </c>
      <c r="T14" s="103">
        <f t="shared" si="7"/>
        <v>3</v>
      </c>
      <c r="U14" s="101" t="s">
        <v>772</v>
      </c>
      <c r="V14" s="39">
        <f t="shared" si="8"/>
        <v>3</v>
      </c>
      <c r="W14" s="39" t="s">
        <v>619</v>
      </c>
      <c r="X14" s="39">
        <f t="shared" si="9"/>
        <v>3</v>
      </c>
      <c r="Y14" s="39" t="s">
        <v>619</v>
      </c>
      <c r="Z14" s="39">
        <f t="shared" si="10"/>
        <v>3</v>
      </c>
      <c r="AA14" s="39" t="s">
        <v>774</v>
      </c>
      <c r="AB14" s="39">
        <f t="shared" si="11"/>
        <v>3</v>
      </c>
      <c r="AC14" s="43" t="s">
        <v>776</v>
      </c>
      <c r="AD14" s="103">
        <f t="shared" si="12"/>
        <v>1</v>
      </c>
      <c r="AE14" s="101" t="s">
        <v>619</v>
      </c>
      <c r="AF14" s="39">
        <f t="shared" si="13"/>
        <v>3</v>
      </c>
      <c r="AG14" s="39" t="s">
        <v>772</v>
      </c>
      <c r="AH14" s="39">
        <f t="shared" si="14"/>
        <v>3</v>
      </c>
      <c r="AI14" s="39" t="s">
        <v>774</v>
      </c>
      <c r="AJ14" s="39">
        <f t="shared" si="15"/>
        <v>1</v>
      </c>
      <c r="AK14" s="39" t="s">
        <v>619</v>
      </c>
      <c r="AL14" s="39">
        <f t="shared" si="16"/>
        <v>3</v>
      </c>
      <c r="AM14" s="39" t="s">
        <v>780</v>
      </c>
      <c r="AN14" s="39">
        <f t="shared" si="17"/>
        <v>3</v>
      </c>
      <c r="AO14" s="39" t="s">
        <v>743</v>
      </c>
      <c r="AP14" s="103">
        <f t="shared" si="18"/>
        <v>0</v>
      </c>
      <c r="AQ14" s="101" t="s">
        <v>620</v>
      </c>
      <c r="AR14" s="39">
        <f t="shared" si="19"/>
        <v>1</v>
      </c>
      <c r="AS14" s="43" t="s">
        <v>618</v>
      </c>
      <c r="AT14" s="39">
        <f t="shared" si="23"/>
        <v>2</v>
      </c>
      <c r="AU14" s="43" t="s">
        <v>618</v>
      </c>
      <c r="AV14" s="39">
        <f t="shared" si="20"/>
        <v>2</v>
      </c>
      <c r="AW14" s="44" t="s">
        <v>783</v>
      </c>
      <c r="AX14" s="103">
        <f t="shared" si="21"/>
        <v>1</v>
      </c>
      <c r="AY14" s="101" t="s">
        <v>743</v>
      </c>
      <c r="AZ14" s="103">
        <f t="shared" si="24"/>
        <v>1</v>
      </c>
    </row>
    <row r="15" spans="1:52" x14ac:dyDescent="0.25">
      <c r="A15" s="39" t="s">
        <v>618</v>
      </c>
      <c r="B15" s="39">
        <f t="shared" si="22"/>
        <v>2</v>
      </c>
      <c r="C15" s="39" t="s">
        <v>618</v>
      </c>
      <c r="D15" s="39">
        <f t="shared" si="0"/>
        <v>2</v>
      </c>
      <c r="E15" s="39" t="s">
        <v>620</v>
      </c>
      <c r="F15" s="39">
        <f t="shared" si="1"/>
        <v>3</v>
      </c>
      <c r="G15" s="39" t="s">
        <v>623</v>
      </c>
      <c r="H15" s="39">
        <f t="shared" si="2"/>
        <v>1</v>
      </c>
      <c r="I15" s="43" t="s">
        <v>56</v>
      </c>
      <c r="J15" s="39">
        <f t="shared" si="3"/>
        <v>1</v>
      </c>
      <c r="K15" s="39" t="s">
        <v>619</v>
      </c>
      <c r="L15" s="39">
        <f t="shared" si="4"/>
        <v>1</v>
      </c>
      <c r="M15" s="39" t="s">
        <v>618</v>
      </c>
      <c r="N15" s="39">
        <f t="shared" si="5"/>
        <v>2</v>
      </c>
      <c r="O15" s="39" t="s">
        <v>618</v>
      </c>
      <c r="P15" s="103">
        <f t="shared" si="6"/>
        <v>2</v>
      </c>
      <c r="Q15" s="65" t="s">
        <v>746</v>
      </c>
      <c r="R15" s="43">
        <v>2</v>
      </c>
      <c r="S15" s="39" t="s">
        <v>619</v>
      </c>
      <c r="T15" s="103">
        <f t="shared" si="7"/>
        <v>1</v>
      </c>
      <c r="U15" s="101" t="s">
        <v>773</v>
      </c>
      <c r="V15" s="39">
        <f t="shared" si="8"/>
        <v>1</v>
      </c>
      <c r="W15" s="39" t="s">
        <v>618</v>
      </c>
      <c r="X15" s="39">
        <f t="shared" si="9"/>
        <v>2</v>
      </c>
      <c r="Y15" s="39" t="s">
        <v>620</v>
      </c>
      <c r="Z15" s="39">
        <f t="shared" si="10"/>
        <v>1</v>
      </c>
      <c r="AA15" s="39" t="s">
        <v>774</v>
      </c>
      <c r="AB15" s="39">
        <f t="shared" si="11"/>
        <v>3</v>
      </c>
      <c r="AC15" s="43" t="s">
        <v>776</v>
      </c>
      <c r="AD15" s="103">
        <f t="shared" si="12"/>
        <v>1</v>
      </c>
      <c r="AE15" s="101" t="s">
        <v>619</v>
      </c>
      <c r="AF15" s="39">
        <f t="shared" si="13"/>
        <v>3</v>
      </c>
      <c r="AG15" s="39" t="s">
        <v>772</v>
      </c>
      <c r="AH15" s="39">
        <f t="shared" si="14"/>
        <v>3</v>
      </c>
      <c r="AI15" s="39" t="s">
        <v>775</v>
      </c>
      <c r="AJ15" s="39">
        <f t="shared" si="15"/>
        <v>3</v>
      </c>
      <c r="AK15" s="39" t="s">
        <v>618</v>
      </c>
      <c r="AL15" s="39">
        <f t="shared" si="16"/>
        <v>2</v>
      </c>
      <c r="AM15" s="39" t="s">
        <v>781</v>
      </c>
      <c r="AN15" s="39">
        <f t="shared" si="17"/>
        <v>2</v>
      </c>
      <c r="AO15" s="39" t="s">
        <v>783</v>
      </c>
      <c r="AP15" s="103">
        <f t="shared" si="18"/>
        <v>1</v>
      </c>
      <c r="AQ15" s="101" t="s">
        <v>618</v>
      </c>
      <c r="AR15" s="39">
        <f t="shared" si="19"/>
        <v>2</v>
      </c>
      <c r="AS15" s="43" t="s">
        <v>620</v>
      </c>
      <c r="AT15" s="39">
        <f t="shared" si="23"/>
        <v>3</v>
      </c>
      <c r="AU15" s="43" t="s">
        <v>620</v>
      </c>
      <c r="AV15" s="39">
        <f t="shared" si="20"/>
        <v>1</v>
      </c>
      <c r="AW15" s="43" t="s">
        <v>783</v>
      </c>
      <c r="AX15" s="103">
        <f t="shared" si="21"/>
        <v>1</v>
      </c>
      <c r="AY15" s="101" t="s">
        <v>743</v>
      </c>
      <c r="AZ15" s="103">
        <f t="shared" si="24"/>
        <v>1</v>
      </c>
    </row>
    <row r="16" spans="1:52" x14ac:dyDescent="0.25">
      <c r="A16" s="39" t="s">
        <v>618</v>
      </c>
      <c r="B16" s="39">
        <f t="shared" si="22"/>
        <v>2</v>
      </c>
      <c r="C16" s="39" t="s">
        <v>618</v>
      </c>
      <c r="D16" s="39">
        <f t="shared" si="0"/>
        <v>2</v>
      </c>
      <c r="E16" s="39" t="s">
        <v>619</v>
      </c>
      <c r="F16" s="39">
        <f t="shared" si="1"/>
        <v>1</v>
      </c>
      <c r="G16" s="39" t="s">
        <v>622</v>
      </c>
      <c r="H16" s="39">
        <f t="shared" si="2"/>
        <v>3</v>
      </c>
      <c r="I16" s="43" t="s">
        <v>56</v>
      </c>
      <c r="J16" s="39">
        <f t="shared" si="3"/>
        <v>1</v>
      </c>
      <c r="K16" s="39" t="s">
        <v>619</v>
      </c>
      <c r="L16" s="39">
        <f t="shared" si="4"/>
        <v>1</v>
      </c>
      <c r="M16" s="39" t="s">
        <v>736</v>
      </c>
      <c r="N16" s="39">
        <f t="shared" si="5"/>
        <v>1</v>
      </c>
      <c r="O16" s="39" t="s">
        <v>618</v>
      </c>
      <c r="P16" s="103">
        <f t="shared" si="6"/>
        <v>2</v>
      </c>
      <c r="Q16" s="65" t="s">
        <v>751</v>
      </c>
      <c r="R16" s="69">
        <v>1</v>
      </c>
      <c r="S16" s="39" t="s">
        <v>620</v>
      </c>
      <c r="T16" s="103">
        <f t="shared" si="7"/>
        <v>3</v>
      </c>
      <c r="U16" s="101" t="s">
        <v>772</v>
      </c>
      <c r="V16" s="39">
        <f t="shared" si="8"/>
        <v>3</v>
      </c>
      <c r="W16" s="39" t="s">
        <v>618</v>
      </c>
      <c r="X16" s="39">
        <f t="shared" si="9"/>
        <v>2</v>
      </c>
      <c r="Y16" s="39" t="s">
        <v>619</v>
      </c>
      <c r="Z16" s="39">
        <f t="shared" si="10"/>
        <v>3</v>
      </c>
      <c r="AA16" s="39" t="s">
        <v>774</v>
      </c>
      <c r="AB16" s="39">
        <f t="shared" si="11"/>
        <v>3</v>
      </c>
      <c r="AC16" s="43" t="s">
        <v>776</v>
      </c>
      <c r="AD16" s="103">
        <f t="shared" si="12"/>
        <v>1</v>
      </c>
      <c r="AE16" s="101" t="s">
        <v>619</v>
      </c>
      <c r="AF16" s="39">
        <f t="shared" si="13"/>
        <v>3</v>
      </c>
      <c r="AG16" s="39" t="s">
        <v>773</v>
      </c>
      <c r="AH16" s="39">
        <f t="shared" si="14"/>
        <v>1</v>
      </c>
      <c r="AI16" s="39" t="s">
        <v>774</v>
      </c>
      <c r="AJ16" s="39">
        <f t="shared" si="15"/>
        <v>1</v>
      </c>
      <c r="AK16" s="39" t="s">
        <v>618</v>
      </c>
      <c r="AL16" s="39">
        <f t="shared" si="16"/>
        <v>2</v>
      </c>
      <c r="AM16" s="39" t="s">
        <v>780</v>
      </c>
      <c r="AN16" s="39">
        <f t="shared" si="17"/>
        <v>3</v>
      </c>
      <c r="AO16" s="39" t="s">
        <v>783</v>
      </c>
      <c r="AP16" s="103">
        <f t="shared" si="18"/>
        <v>1</v>
      </c>
      <c r="AQ16" s="101" t="s">
        <v>619</v>
      </c>
      <c r="AR16" s="39">
        <f t="shared" si="19"/>
        <v>3</v>
      </c>
      <c r="AS16" s="43" t="s">
        <v>618</v>
      </c>
      <c r="AT16" s="39">
        <f t="shared" si="23"/>
        <v>2</v>
      </c>
      <c r="AU16" s="43" t="s">
        <v>620</v>
      </c>
      <c r="AV16" s="39">
        <f t="shared" si="20"/>
        <v>1</v>
      </c>
      <c r="AW16" s="44" t="s">
        <v>783</v>
      </c>
      <c r="AX16" s="103">
        <f t="shared" si="21"/>
        <v>1</v>
      </c>
      <c r="AY16" s="101" t="s">
        <v>743</v>
      </c>
      <c r="AZ16" s="103">
        <f t="shared" si="24"/>
        <v>1</v>
      </c>
    </row>
    <row r="17" spans="1:52" x14ac:dyDescent="0.25">
      <c r="A17" s="39" t="s">
        <v>620</v>
      </c>
      <c r="B17" s="39">
        <f t="shared" si="22"/>
        <v>3</v>
      </c>
      <c r="C17" s="39" t="s">
        <v>619</v>
      </c>
      <c r="D17" s="39">
        <f t="shared" si="0"/>
        <v>3</v>
      </c>
      <c r="E17" s="39" t="s">
        <v>618</v>
      </c>
      <c r="F17" s="39">
        <f t="shared" si="1"/>
        <v>2</v>
      </c>
      <c r="G17" s="39" t="s">
        <v>621</v>
      </c>
      <c r="H17" s="39">
        <f t="shared" si="2"/>
        <v>2</v>
      </c>
      <c r="I17" s="43" t="s">
        <v>40</v>
      </c>
      <c r="J17" s="39">
        <f t="shared" si="3"/>
        <v>0</v>
      </c>
      <c r="K17" s="39" t="s">
        <v>618</v>
      </c>
      <c r="L17" s="39">
        <f t="shared" si="4"/>
        <v>2</v>
      </c>
      <c r="M17" s="39" t="s">
        <v>737</v>
      </c>
      <c r="N17" s="39">
        <f t="shared" si="5"/>
        <v>3</v>
      </c>
      <c r="O17" s="39" t="s">
        <v>737</v>
      </c>
      <c r="P17" s="103">
        <f t="shared" si="6"/>
        <v>3</v>
      </c>
      <c r="Q17" s="64" t="s">
        <v>745</v>
      </c>
      <c r="R17" s="72">
        <v>3</v>
      </c>
      <c r="S17" s="39" t="s">
        <v>620</v>
      </c>
      <c r="T17" s="103">
        <f t="shared" si="7"/>
        <v>3</v>
      </c>
      <c r="U17" s="101" t="s">
        <v>772</v>
      </c>
      <c r="V17" s="39">
        <f t="shared" si="8"/>
        <v>3</v>
      </c>
      <c r="W17" s="39" t="s">
        <v>619</v>
      </c>
      <c r="X17" s="39">
        <f t="shared" si="9"/>
        <v>3</v>
      </c>
      <c r="Y17" s="39" t="s">
        <v>619</v>
      </c>
      <c r="Z17" s="39">
        <f t="shared" si="10"/>
        <v>3</v>
      </c>
      <c r="AA17" s="39" t="s">
        <v>774</v>
      </c>
      <c r="AB17" s="39">
        <f t="shared" si="11"/>
        <v>3</v>
      </c>
      <c r="AC17" s="43" t="s">
        <v>776</v>
      </c>
      <c r="AD17" s="103">
        <f t="shared" si="12"/>
        <v>1</v>
      </c>
      <c r="AE17" s="101" t="s">
        <v>619</v>
      </c>
      <c r="AF17" s="39">
        <f t="shared" si="13"/>
        <v>3</v>
      </c>
      <c r="AG17" s="39" t="s">
        <v>772</v>
      </c>
      <c r="AH17" s="39">
        <f t="shared" si="14"/>
        <v>3</v>
      </c>
      <c r="AI17" s="39" t="s">
        <v>774</v>
      </c>
      <c r="AJ17" s="39">
        <f t="shared" si="15"/>
        <v>1</v>
      </c>
      <c r="AK17" s="39" t="s">
        <v>619</v>
      </c>
      <c r="AL17" s="39">
        <f t="shared" si="16"/>
        <v>3</v>
      </c>
      <c r="AM17" s="39" t="s">
        <v>780</v>
      </c>
      <c r="AN17" s="39">
        <f t="shared" si="17"/>
        <v>3</v>
      </c>
      <c r="AO17" s="39" t="s">
        <v>783</v>
      </c>
      <c r="AP17" s="103">
        <f t="shared" si="18"/>
        <v>1</v>
      </c>
      <c r="AQ17" s="101" t="s">
        <v>619</v>
      </c>
      <c r="AR17" s="39">
        <f t="shared" si="19"/>
        <v>3</v>
      </c>
      <c r="AS17" s="43" t="s">
        <v>620</v>
      </c>
      <c r="AT17" s="39">
        <f t="shared" si="23"/>
        <v>3</v>
      </c>
      <c r="AU17" s="43" t="s">
        <v>619</v>
      </c>
      <c r="AV17" s="39">
        <f t="shared" si="20"/>
        <v>3</v>
      </c>
      <c r="AW17" s="43" t="s">
        <v>783</v>
      </c>
      <c r="AX17" s="103">
        <f t="shared" si="21"/>
        <v>1</v>
      </c>
      <c r="AY17" s="101" t="s">
        <v>743</v>
      </c>
      <c r="AZ17" s="103">
        <f t="shared" si="24"/>
        <v>1</v>
      </c>
    </row>
    <row r="18" spans="1:52" x14ac:dyDescent="0.25">
      <c r="A18" s="39" t="s">
        <v>619</v>
      </c>
      <c r="B18" s="39">
        <f t="shared" si="22"/>
        <v>1</v>
      </c>
      <c r="C18" s="39" t="s">
        <v>619</v>
      </c>
      <c r="D18" s="39">
        <f t="shared" si="0"/>
        <v>3</v>
      </c>
      <c r="E18" s="39" t="s">
        <v>619</v>
      </c>
      <c r="F18" s="39">
        <f t="shared" si="1"/>
        <v>1</v>
      </c>
      <c r="G18" s="39" t="s">
        <v>623</v>
      </c>
      <c r="H18" s="39">
        <f t="shared" si="2"/>
        <v>1</v>
      </c>
      <c r="I18" s="42" t="s">
        <v>56</v>
      </c>
      <c r="J18" s="39">
        <f t="shared" si="3"/>
        <v>1</v>
      </c>
      <c r="K18" s="39" t="s">
        <v>619</v>
      </c>
      <c r="L18" s="39">
        <f t="shared" si="4"/>
        <v>1</v>
      </c>
      <c r="M18" s="39" t="s">
        <v>618</v>
      </c>
      <c r="N18" s="39">
        <f t="shared" si="5"/>
        <v>2</v>
      </c>
      <c r="O18" s="39" t="s">
        <v>742</v>
      </c>
      <c r="P18" s="103">
        <f t="shared" si="6"/>
        <v>1</v>
      </c>
      <c r="Q18" s="66" t="s">
        <v>749</v>
      </c>
      <c r="R18" s="43">
        <v>1</v>
      </c>
      <c r="S18" s="39" t="s">
        <v>619</v>
      </c>
      <c r="T18" s="103">
        <f t="shared" si="7"/>
        <v>1</v>
      </c>
      <c r="U18" s="101" t="s">
        <v>618</v>
      </c>
      <c r="V18" s="39">
        <f t="shared" si="8"/>
        <v>2</v>
      </c>
      <c r="W18" s="39" t="s">
        <v>618</v>
      </c>
      <c r="X18" s="39">
        <f t="shared" si="9"/>
        <v>2</v>
      </c>
      <c r="Y18" s="39" t="s">
        <v>619</v>
      </c>
      <c r="Z18" s="39">
        <f t="shared" si="10"/>
        <v>3</v>
      </c>
      <c r="AA18" s="39" t="s">
        <v>774</v>
      </c>
      <c r="AB18" s="39">
        <f t="shared" si="11"/>
        <v>3</v>
      </c>
      <c r="AC18" s="43" t="s">
        <v>776</v>
      </c>
      <c r="AD18" s="103">
        <f t="shared" si="12"/>
        <v>1</v>
      </c>
      <c r="AE18" s="101" t="s">
        <v>619</v>
      </c>
      <c r="AF18" s="39">
        <f t="shared" si="13"/>
        <v>3</v>
      </c>
      <c r="AG18" s="39" t="s">
        <v>773</v>
      </c>
      <c r="AH18" s="39">
        <f t="shared" si="14"/>
        <v>1</v>
      </c>
      <c r="AI18" s="39" t="s">
        <v>774</v>
      </c>
      <c r="AJ18" s="39">
        <f t="shared" si="15"/>
        <v>1</v>
      </c>
      <c r="AK18" s="39" t="s">
        <v>619</v>
      </c>
      <c r="AL18" s="39">
        <f t="shared" si="16"/>
        <v>3</v>
      </c>
      <c r="AM18" s="39" t="s">
        <v>781</v>
      </c>
      <c r="AN18" s="39">
        <f t="shared" si="17"/>
        <v>2</v>
      </c>
      <c r="AO18" s="39" t="s">
        <v>783</v>
      </c>
      <c r="AP18" s="103">
        <f t="shared" si="18"/>
        <v>1</v>
      </c>
      <c r="AQ18" s="101" t="s">
        <v>618</v>
      </c>
      <c r="AR18" s="39">
        <f t="shared" si="19"/>
        <v>2</v>
      </c>
      <c r="AS18" s="43" t="s">
        <v>618</v>
      </c>
      <c r="AT18" s="39">
        <f t="shared" si="23"/>
        <v>2</v>
      </c>
      <c r="AU18" s="43" t="s">
        <v>620</v>
      </c>
      <c r="AV18" s="39">
        <f t="shared" si="20"/>
        <v>1</v>
      </c>
      <c r="AW18" s="44" t="s">
        <v>783</v>
      </c>
      <c r="AX18" s="103">
        <f t="shared" si="21"/>
        <v>1</v>
      </c>
      <c r="AY18" s="101" t="s">
        <v>743</v>
      </c>
      <c r="AZ18" s="103">
        <f t="shared" si="24"/>
        <v>1</v>
      </c>
    </row>
    <row r="19" spans="1:52" x14ac:dyDescent="0.25">
      <c r="A19" s="39" t="s">
        <v>620</v>
      </c>
      <c r="B19" s="39">
        <f t="shared" si="22"/>
        <v>3</v>
      </c>
      <c r="C19" s="39" t="s">
        <v>618</v>
      </c>
      <c r="D19" s="39">
        <f t="shared" si="0"/>
        <v>2</v>
      </c>
      <c r="E19" s="39" t="s">
        <v>618</v>
      </c>
      <c r="F19" s="39">
        <f t="shared" si="1"/>
        <v>2</v>
      </c>
      <c r="G19" s="39" t="s">
        <v>621</v>
      </c>
      <c r="H19" s="39">
        <f t="shared" si="2"/>
        <v>2</v>
      </c>
      <c r="I19" s="42" t="s">
        <v>40</v>
      </c>
      <c r="J19" s="39">
        <f t="shared" si="3"/>
        <v>0</v>
      </c>
      <c r="K19" s="39" t="s">
        <v>618</v>
      </c>
      <c r="L19" s="39">
        <f t="shared" si="4"/>
        <v>2</v>
      </c>
      <c r="M19" s="39" t="s">
        <v>737</v>
      </c>
      <c r="N19" s="39">
        <f t="shared" si="5"/>
        <v>3</v>
      </c>
      <c r="O19" s="39" t="s">
        <v>737</v>
      </c>
      <c r="P19" s="103">
        <f t="shared" si="6"/>
        <v>3</v>
      </c>
      <c r="Q19" s="64" t="s">
        <v>745</v>
      </c>
      <c r="R19" s="72">
        <v>3</v>
      </c>
      <c r="S19" s="39" t="s">
        <v>620</v>
      </c>
      <c r="T19" s="103">
        <f t="shared" si="7"/>
        <v>3</v>
      </c>
      <c r="U19" s="101" t="s">
        <v>618</v>
      </c>
      <c r="V19" s="39">
        <f t="shared" si="8"/>
        <v>2</v>
      </c>
      <c r="W19" s="39" t="s">
        <v>619</v>
      </c>
      <c r="X19" s="39">
        <f t="shared" si="9"/>
        <v>3</v>
      </c>
      <c r="Y19" s="39" t="s">
        <v>619</v>
      </c>
      <c r="Z19" s="39">
        <f t="shared" si="10"/>
        <v>3</v>
      </c>
      <c r="AA19" s="39" t="s">
        <v>774</v>
      </c>
      <c r="AB19" s="39">
        <f t="shared" si="11"/>
        <v>3</v>
      </c>
      <c r="AC19" s="43" t="s">
        <v>776</v>
      </c>
      <c r="AD19" s="103">
        <f t="shared" si="12"/>
        <v>1</v>
      </c>
      <c r="AE19" s="101" t="s">
        <v>619</v>
      </c>
      <c r="AF19" s="39">
        <f t="shared" si="13"/>
        <v>3</v>
      </c>
      <c r="AG19" s="39" t="s">
        <v>772</v>
      </c>
      <c r="AH19" s="39">
        <f t="shared" si="14"/>
        <v>3</v>
      </c>
      <c r="AI19" s="39" t="s">
        <v>618</v>
      </c>
      <c r="AJ19" s="39">
        <f t="shared" si="15"/>
        <v>2</v>
      </c>
      <c r="AK19" s="39" t="s">
        <v>618</v>
      </c>
      <c r="AL19" s="39">
        <f t="shared" si="16"/>
        <v>2</v>
      </c>
      <c r="AM19" s="39" t="s">
        <v>780</v>
      </c>
      <c r="AN19" s="39">
        <f t="shared" si="17"/>
        <v>3</v>
      </c>
      <c r="AO19" s="39" t="s">
        <v>783</v>
      </c>
      <c r="AP19" s="103">
        <f t="shared" si="18"/>
        <v>1</v>
      </c>
      <c r="AQ19" s="101" t="s">
        <v>618</v>
      </c>
      <c r="AR19" s="39">
        <f t="shared" si="19"/>
        <v>2</v>
      </c>
      <c r="AS19" s="43" t="s">
        <v>620</v>
      </c>
      <c r="AT19" s="39">
        <f t="shared" si="23"/>
        <v>3</v>
      </c>
      <c r="AU19" s="43" t="s">
        <v>618</v>
      </c>
      <c r="AV19" s="39">
        <f t="shared" si="20"/>
        <v>2</v>
      </c>
      <c r="AW19" s="44" t="s">
        <v>783</v>
      </c>
      <c r="AX19" s="103">
        <f t="shared" si="21"/>
        <v>1</v>
      </c>
      <c r="AY19" s="101" t="s">
        <v>743</v>
      </c>
      <c r="AZ19" s="103">
        <f t="shared" si="24"/>
        <v>1</v>
      </c>
    </row>
    <row r="20" spans="1:52" x14ac:dyDescent="0.25">
      <c r="A20" s="39" t="s">
        <v>620</v>
      </c>
      <c r="B20" s="39">
        <f t="shared" si="22"/>
        <v>3</v>
      </c>
      <c r="C20" s="39" t="s">
        <v>620</v>
      </c>
      <c r="D20" s="39">
        <f t="shared" si="0"/>
        <v>1</v>
      </c>
      <c r="E20" s="39" t="s">
        <v>620</v>
      </c>
      <c r="F20" s="39">
        <f t="shared" si="1"/>
        <v>3</v>
      </c>
      <c r="G20" s="39" t="s">
        <v>623</v>
      </c>
      <c r="H20" s="39">
        <f t="shared" si="2"/>
        <v>1</v>
      </c>
      <c r="I20" s="42" t="s">
        <v>56</v>
      </c>
      <c r="J20" s="39">
        <f t="shared" si="3"/>
        <v>1</v>
      </c>
      <c r="K20" s="39" t="s">
        <v>618</v>
      </c>
      <c r="L20" s="39">
        <f t="shared" si="4"/>
        <v>2</v>
      </c>
      <c r="M20" s="39" t="s">
        <v>737</v>
      </c>
      <c r="N20" s="39">
        <f t="shared" si="5"/>
        <v>3</v>
      </c>
      <c r="O20" s="39" t="s">
        <v>618</v>
      </c>
      <c r="P20" s="103">
        <f t="shared" si="6"/>
        <v>2</v>
      </c>
      <c r="Q20" s="65" t="s">
        <v>746</v>
      </c>
      <c r="R20" s="43">
        <v>2</v>
      </c>
      <c r="S20" s="39" t="s">
        <v>619</v>
      </c>
      <c r="T20" s="103">
        <f t="shared" si="7"/>
        <v>1</v>
      </c>
      <c r="U20" s="101" t="s">
        <v>773</v>
      </c>
      <c r="V20" s="39">
        <f t="shared" si="8"/>
        <v>1</v>
      </c>
      <c r="W20" s="39" t="s">
        <v>620</v>
      </c>
      <c r="X20" s="39">
        <f t="shared" si="9"/>
        <v>1</v>
      </c>
      <c r="Y20" s="39" t="s">
        <v>620</v>
      </c>
      <c r="Z20" s="39">
        <f t="shared" si="10"/>
        <v>1</v>
      </c>
      <c r="AA20" s="39" t="s">
        <v>774</v>
      </c>
      <c r="AB20" s="39">
        <f t="shared" si="11"/>
        <v>3</v>
      </c>
      <c r="AC20" s="43" t="s">
        <v>776</v>
      </c>
      <c r="AD20" s="103">
        <f t="shared" si="12"/>
        <v>1</v>
      </c>
      <c r="AE20" s="101" t="s">
        <v>620</v>
      </c>
      <c r="AF20" s="39">
        <f t="shared" si="13"/>
        <v>1</v>
      </c>
      <c r="AG20" s="39" t="s">
        <v>772</v>
      </c>
      <c r="AH20" s="39">
        <f t="shared" si="14"/>
        <v>3</v>
      </c>
      <c r="AI20" s="39" t="s">
        <v>775</v>
      </c>
      <c r="AJ20" s="39">
        <f t="shared" si="15"/>
        <v>3</v>
      </c>
      <c r="AK20" s="39" t="s">
        <v>620</v>
      </c>
      <c r="AL20" s="39">
        <f t="shared" si="16"/>
        <v>1</v>
      </c>
      <c r="AM20" s="39" t="s">
        <v>781</v>
      </c>
      <c r="AN20" s="39">
        <f t="shared" si="17"/>
        <v>2</v>
      </c>
      <c r="AO20" s="39" t="s">
        <v>743</v>
      </c>
      <c r="AP20" s="103">
        <f t="shared" si="18"/>
        <v>0</v>
      </c>
      <c r="AQ20" s="101" t="s">
        <v>620</v>
      </c>
      <c r="AR20" s="39">
        <f t="shared" si="19"/>
        <v>1</v>
      </c>
      <c r="AS20" s="43" t="s">
        <v>784</v>
      </c>
      <c r="AT20" s="39">
        <f t="shared" si="23"/>
        <v>0</v>
      </c>
      <c r="AU20" s="43" t="s">
        <v>620</v>
      </c>
      <c r="AV20" s="39">
        <f t="shared" si="20"/>
        <v>1</v>
      </c>
      <c r="AW20" s="44" t="s">
        <v>743</v>
      </c>
      <c r="AX20" s="103">
        <f t="shared" si="21"/>
        <v>0</v>
      </c>
      <c r="AY20" s="101" t="s">
        <v>743</v>
      </c>
      <c r="AZ20" s="103">
        <f t="shared" si="24"/>
        <v>1</v>
      </c>
    </row>
    <row r="21" spans="1:52" x14ac:dyDescent="0.25">
      <c r="A21" s="39" t="s">
        <v>620</v>
      </c>
      <c r="B21" s="39">
        <f t="shared" si="22"/>
        <v>3</v>
      </c>
      <c r="C21" s="39" t="s">
        <v>619</v>
      </c>
      <c r="D21" s="39">
        <f t="shared" si="0"/>
        <v>3</v>
      </c>
      <c r="E21" s="39" t="s">
        <v>620</v>
      </c>
      <c r="F21" s="39">
        <f t="shared" si="1"/>
        <v>3</v>
      </c>
      <c r="G21" s="39" t="s">
        <v>623</v>
      </c>
      <c r="H21" s="39">
        <f t="shared" si="2"/>
        <v>1</v>
      </c>
      <c r="I21" s="43" t="s">
        <v>40</v>
      </c>
      <c r="J21" s="39">
        <f t="shared" si="3"/>
        <v>0</v>
      </c>
      <c r="K21" s="39" t="s">
        <v>618</v>
      </c>
      <c r="L21" s="39">
        <f t="shared" si="4"/>
        <v>2</v>
      </c>
      <c r="M21" s="39" t="s">
        <v>737</v>
      </c>
      <c r="N21" s="39">
        <f t="shared" si="5"/>
        <v>3</v>
      </c>
      <c r="O21" s="39" t="s">
        <v>618</v>
      </c>
      <c r="P21" s="103">
        <f t="shared" si="6"/>
        <v>2</v>
      </c>
      <c r="Q21" s="65" t="s">
        <v>747</v>
      </c>
      <c r="R21" s="43">
        <v>2</v>
      </c>
      <c r="S21" s="39" t="s">
        <v>619</v>
      </c>
      <c r="T21" s="103">
        <f t="shared" si="7"/>
        <v>1</v>
      </c>
      <c r="U21" s="101" t="s">
        <v>773</v>
      </c>
      <c r="V21" s="39">
        <f t="shared" si="8"/>
        <v>1</v>
      </c>
      <c r="W21" s="39" t="s">
        <v>620</v>
      </c>
      <c r="X21" s="39">
        <f t="shared" si="9"/>
        <v>1</v>
      </c>
      <c r="Y21" s="39" t="s">
        <v>620</v>
      </c>
      <c r="Z21" s="39">
        <f t="shared" si="10"/>
        <v>1</v>
      </c>
      <c r="AA21" s="39" t="s">
        <v>774</v>
      </c>
      <c r="AB21" s="39">
        <f t="shared" si="11"/>
        <v>3</v>
      </c>
      <c r="AC21" s="43" t="s">
        <v>776</v>
      </c>
      <c r="AD21" s="103">
        <f t="shared" si="12"/>
        <v>1</v>
      </c>
      <c r="AE21" s="101" t="s">
        <v>618</v>
      </c>
      <c r="AF21" s="39">
        <f t="shared" si="13"/>
        <v>2</v>
      </c>
      <c r="AG21" s="39" t="s">
        <v>772</v>
      </c>
      <c r="AH21" s="39">
        <f t="shared" si="14"/>
        <v>3</v>
      </c>
      <c r="AI21" s="39" t="s">
        <v>775</v>
      </c>
      <c r="AJ21" s="39">
        <f t="shared" si="15"/>
        <v>3</v>
      </c>
      <c r="AK21" s="39" t="s">
        <v>618</v>
      </c>
      <c r="AL21" s="39">
        <f t="shared" si="16"/>
        <v>2</v>
      </c>
      <c r="AM21" s="39" t="s">
        <v>780</v>
      </c>
      <c r="AN21" s="39">
        <f t="shared" si="17"/>
        <v>3</v>
      </c>
      <c r="AO21" s="39" t="s">
        <v>783</v>
      </c>
      <c r="AP21" s="103">
        <f t="shared" si="18"/>
        <v>1</v>
      </c>
      <c r="AQ21" s="101" t="s">
        <v>619</v>
      </c>
      <c r="AR21" s="39">
        <f t="shared" si="19"/>
        <v>3</v>
      </c>
      <c r="AS21" s="43" t="s">
        <v>619</v>
      </c>
      <c r="AT21" s="39">
        <f t="shared" si="23"/>
        <v>1</v>
      </c>
      <c r="AU21" s="43" t="s">
        <v>620</v>
      </c>
      <c r="AV21" s="39">
        <f t="shared" si="20"/>
        <v>1</v>
      </c>
      <c r="AW21" s="69" t="s">
        <v>783</v>
      </c>
      <c r="AX21" s="103">
        <f t="shared" si="21"/>
        <v>1</v>
      </c>
      <c r="AY21" s="101" t="s">
        <v>743</v>
      </c>
      <c r="AZ21" s="103">
        <f t="shared" si="24"/>
        <v>1</v>
      </c>
    </row>
    <row r="22" spans="1:52" x14ac:dyDescent="0.25">
      <c r="A22" s="39" t="s">
        <v>620</v>
      </c>
      <c r="B22" s="39">
        <f t="shared" si="22"/>
        <v>3</v>
      </c>
      <c r="C22" s="39" t="s">
        <v>619</v>
      </c>
      <c r="D22" s="39">
        <f t="shared" si="0"/>
        <v>3</v>
      </c>
      <c r="E22" s="39" t="s">
        <v>620</v>
      </c>
      <c r="F22" s="39">
        <f t="shared" si="1"/>
        <v>3</v>
      </c>
      <c r="G22" s="39" t="s">
        <v>623</v>
      </c>
      <c r="H22" s="39">
        <f t="shared" si="2"/>
        <v>1</v>
      </c>
      <c r="I22" s="43" t="s">
        <v>40</v>
      </c>
      <c r="J22" s="39">
        <f t="shared" si="3"/>
        <v>0</v>
      </c>
      <c r="K22" s="39" t="s">
        <v>618</v>
      </c>
      <c r="L22" s="39">
        <f t="shared" si="4"/>
        <v>2</v>
      </c>
      <c r="M22" s="39" t="s">
        <v>737</v>
      </c>
      <c r="N22" s="39">
        <f t="shared" si="5"/>
        <v>3</v>
      </c>
      <c r="O22" s="39" t="s">
        <v>618</v>
      </c>
      <c r="P22" s="103">
        <f t="shared" si="6"/>
        <v>2</v>
      </c>
      <c r="Q22" s="67" t="s">
        <v>752</v>
      </c>
      <c r="R22" s="69">
        <v>2</v>
      </c>
      <c r="S22" s="39" t="s">
        <v>619</v>
      </c>
      <c r="T22" s="103">
        <f t="shared" si="7"/>
        <v>1</v>
      </c>
      <c r="U22" s="101" t="s">
        <v>773</v>
      </c>
      <c r="V22" s="39">
        <f t="shared" si="8"/>
        <v>1</v>
      </c>
      <c r="W22" s="39" t="s">
        <v>620</v>
      </c>
      <c r="X22" s="39">
        <f t="shared" si="9"/>
        <v>1</v>
      </c>
      <c r="Y22" s="39" t="s">
        <v>620</v>
      </c>
      <c r="Z22" s="39">
        <f t="shared" si="10"/>
        <v>1</v>
      </c>
      <c r="AA22" s="39" t="s">
        <v>774</v>
      </c>
      <c r="AB22" s="39">
        <f t="shared" si="11"/>
        <v>3</v>
      </c>
      <c r="AC22" s="43" t="s">
        <v>776</v>
      </c>
      <c r="AD22" s="103">
        <f t="shared" si="12"/>
        <v>1</v>
      </c>
      <c r="AE22" s="101" t="s">
        <v>618</v>
      </c>
      <c r="AF22" s="39">
        <f t="shared" si="13"/>
        <v>2</v>
      </c>
      <c r="AG22" s="39" t="s">
        <v>772</v>
      </c>
      <c r="AH22" s="39">
        <f t="shared" si="14"/>
        <v>3</v>
      </c>
      <c r="AI22" s="39" t="s">
        <v>775</v>
      </c>
      <c r="AJ22" s="39">
        <f t="shared" si="15"/>
        <v>3</v>
      </c>
      <c r="AK22" s="39" t="s">
        <v>618</v>
      </c>
      <c r="AL22" s="39">
        <f t="shared" si="16"/>
        <v>2</v>
      </c>
      <c r="AM22" s="39" t="s">
        <v>780</v>
      </c>
      <c r="AN22" s="39">
        <f t="shared" si="17"/>
        <v>3</v>
      </c>
      <c r="AO22" s="39" t="s">
        <v>783</v>
      </c>
      <c r="AP22" s="103">
        <f t="shared" si="18"/>
        <v>1</v>
      </c>
      <c r="AQ22" s="101" t="s">
        <v>619</v>
      </c>
      <c r="AR22" s="39">
        <f t="shared" si="19"/>
        <v>3</v>
      </c>
      <c r="AS22" s="43" t="s">
        <v>619</v>
      </c>
      <c r="AT22" s="39">
        <f t="shared" si="23"/>
        <v>1</v>
      </c>
      <c r="AU22" s="43" t="s">
        <v>618</v>
      </c>
      <c r="AV22" s="39">
        <f t="shared" si="20"/>
        <v>2</v>
      </c>
      <c r="AW22" s="69" t="s">
        <v>783</v>
      </c>
      <c r="AX22" s="103">
        <f t="shared" si="21"/>
        <v>1</v>
      </c>
      <c r="AY22" s="101" t="s">
        <v>743</v>
      </c>
      <c r="AZ22" s="103">
        <f t="shared" si="24"/>
        <v>1</v>
      </c>
    </row>
    <row r="23" spans="1:52" x14ac:dyDescent="0.25">
      <c r="A23" s="39" t="s">
        <v>620</v>
      </c>
      <c r="B23" s="39">
        <f t="shared" si="22"/>
        <v>3</v>
      </c>
      <c r="C23" s="39" t="s">
        <v>619</v>
      </c>
      <c r="D23" s="39">
        <f t="shared" si="0"/>
        <v>3</v>
      </c>
      <c r="E23" s="39" t="s">
        <v>620</v>
      </c>
      <c r="F23" s="39">
        <f t="shared" si="1"/>
        <v>3</v>
      </c>
      <c r="G23" s="39" t="s">
        <v>623</v>
      </c>
      <c r="H23" s="39">
        <f t="shared" si="2"/>
        <v>1</v>
      </c>
      <c r="I23" s="43" t="s">
        <v>40</v>
      </c>
      <c r="J23" s="39">
        <f t="shared" si="3"/>
        <v>0</v>
      </c>
      <c r="K23" s="39" t="s">
        <v>618</v>
      </c>
      <c r="L23" s="39">
        <f t="shared" si="4"/>
        <v>2</v>
      </c>
      <c r="M23" s="39" t="s">
        <v>737</v>
      </c>
      <c r="N23" s="39">
        <f t="shared" si="5"/>
        <v>3</v>
      </c>
      <c r="O23" s="39" t="s">
        <v>618</v>
      </c>
      <c r="P23" s="103">
        <f t="shared" si="6"/>
        <v>2</v>
      </c>
      <c r="Q23" s="67" t="s">
        <v>752</v>
      </c>
      <c r="R23" s="69">
        <v>2</v>
      </c>
      <c r="S23" s="39" t="s">
        <v>619</v>
      </c>
      <c r="T23" s="103">
        <f t="shared" si="7"/>
        <v>1</v>
      </c>
      <c r="U23" s="101" t="s">
        <v>773</v>
      </c>
      <c r="V23" s="39">
        <f t="shared" si="8"/>
        <v>1</v>
      </c>
      <c r="W23" s="39" t="s">
        <v>620</v>
      </c>
      <c r="X23" s="39">
        <f t="shared" si="9"/>
        <v>1</v>
      </c>
      <c r="Y23" s="39" t="s">
        <v>620</v>
      </c>
      <c r="Z23" s="39">
        <f t="shared" si="10"/>
        <v>1</v>
      </c>
      <c r="AA23" s="39" t="s">
        <v>774</v>
      </c>
      <c r="AB23" s="39">
        <f t="shared" si="11"/>
        <v>3</v>
      </c>
      <c r="AC23" s="43" t="s">
        <v>776</v>
      </c>
      <c r="AD23" s="103">
        <f t="shared" si="12"/>
        <v>1</v>
      </c>
      <c r="AE23" s="101" t="s">
        <v>618</v>
      </c>
      <c r="AF23" s="39">
        <f t="shared" si="13"/>
        <v>2</v>
      </c>
      <c r="AG23" s="39" t="s">
        <v>772</v>
      </c>
      <c r="AH23" s="39">
        <f t="shared" si="14"/>
        <v>3</v>
      </c>
      <c r="AI23" s="39" t="s">
        <v>775</v>
      </c>
      <c r="AJ23" s="39">
        <f t="shared" si="15"/>
        <v>3</v>
      </c>
      <c r="AK23" s="39" t="s">
        <v>619</v>
      </c>
      <c r="AL23" s="39">
        <f t="shared" si="16"/>
        <v>3</v>
      </c>
      <c r="AM23" s="39" t="s">
        <v>780</v>
      </c>
      <c r="AN23" s="39">
        <f t="shared" si="17"/>
        <v>3</v>
      </c>
      <c r="AO23" s="39" t="s">
        <v>783</v>
      </c>
      <c r="AP23" s="103">
        <f t="shared" si="18"/>
        <v>1</v>
      </c>
      <c r="AQ23" s="101" t="s">
        <v>619</v>
      </c>
      <c r="AR23" s="39">
        <f t="shared" si="19"/>
        <v>3</v>
      </c>
      <c r="AS23" s="43" t="s">
        <v>619</v>
      </c>
      <c r="AT23" s="39">
        <f t="shared" si="23"/>
        <v>1</v>
      </c>
      <c r="AU23" s="43" t="s">
        <v>620</v>
      </c>
      <c r="AV23" s="39">
        <f t="shared" si="20"/>
        <v>1</v>
      </c>
      <c r="AW23" s="43" t="s">
        <v>783</v>
      </c>
      <c r="AX23" s="103">
        <f t="shared" si="21"/>
        <v>1</v>
      </c>
      <c r="AY23" s="101" t="s">
        <v>743</v>
      </c>
      <c r="AZ23" s="103">
        <f t="shared" si="24"/>
        <v>1</v>
      </c>
    </row>
    <row r="24" spans="1:52" x14ac:dyDescent="0.25">
      <c r="A24" s="39" t="s">
        <v>620</v>
      </c>
      <c r="B24" s="39">
        <f t="shared" si="22"/>
        <v>3</v>
      </c>
      <c r="C24" s="39" t="s">
        <v>619</v>
      </c>
      <c r="D24" s="39">
        <f t="shared" si="0"/>
        <v>3</v>
      </c>
      <c r="E24" s="39" t="s">
        <v>620</v>
      </c>
      <c r="F24" s="39">
        <f t="shared" si="1"/>
        <v>3</v>
      </c>
      <c r="G24" s="39" t="s">
        <v>623</v>
      </c>
      <c r="H24" s="39">
        <f t="shared" si="2"/>
        <v>1</v>
      </c>
      <c r="I24" s="43" t="s">
        <v>40</v>
      </c>
      <c r="J24" s="39">
        <f t="shared" si="3"/>
        <v>0</v>
      </c>
      <c r="K24" s="39" t="s">
        <v>618</v>
      </c>
      <c r="L24" s="39">
        <f t="shared" si="4"/>
        <v>2</v>
      </c>
      <c r="M24" s="39" t="s">
        <v>737</v>
      </c>
      <c r="N24" s="39">
        <f t="shared" si="5"/>
        <v>3</v>
      </c>
      <c r="O24" s="39" t="s">
        <v>618</v>
      </c>
      <c r="P24" s="103">
        <f t="shared" si="6"/>
        <v>2</v>
      </c>
      <c r="Q24" s="67" t="s">
        <v>752</v>
      </c>
      <c r="R24" s="69">
        <v>2</v>
      </c>
      <c r="S24" s="39" t="s">
        <v>619</v>
      </c>
      <c r="T24" s="103">
        <f t="shared" si="7"/>
        <v>1</v>
      </c>
      <c r="U24" s="101" t="s">
        <v>773</v>
      </c>
      <c r="V24" s="39">
        <f t="shared" si="8"/>
        <v>1</v>
      </c>
      <c r="W24" s="39" t="s">
        <v>620</v>
      </c>
      <c r="X24" s="39">
        <f t="shared" si="9"/>
        <v>1</v>
      </c>
      <c r="Y24" s="39" t="s">
        <v>620</v>
      </c>
      <c r="Z24" s="39">
        <f t="shared" si="10"/>
        <v>1</v>
      </c>
      <c r="AA24" s="39" t="s">
        <v>774</v>
      </c>
      <c r="AB24" s="39">
        <f t="shared" si="11"/>
        <v>3</v>
      </c>
      <c r="AC24" s="43" t="s">
        <v>776</v>
      </c>
      <c r="AD24" s="103">
        <f t="shared" si="12"/>
        <v>1</v>
      </c>
      <c r="AE24" s="101" t="s">
        <v>618</v>
      </c>
      <c r="AF24" s="39">
        <f t="shared" si="13"/>
        <v>2</v>
      </c>
      <c r="AG24" s="39" t="s">
        <v>772</v>
      </c>
      <c r="AH24" s="39">
        <f t="shared" si="14"/>
        <v>3</v>
      </c>
      <c r="AI24" s="39" t="s">
        <v>775</v>
      </c>
      <c r="AJ24" s="39">
        <f t="shared" si="15"/>
        <v>3</v>
      </c>
      <c r="AK24" s="39" t="s">
        <v>619</v>
      </c>
      <c r="AL24" s="39">
        <f t="shared" si="16"/>
        <v>3</v>
      </c>
      <c r="AM24" s="39" t="s">
        <v>780</v>
      </c>
      <c r="AN24" s="39">
        <f t="shared" si="17"/>
        <v>3</v>
      </c>
      <c r="AO24" s="39" t="s">
        <v>783</v>
      </c>
      <c r="AP24" s="103">
        <f t="shared" si="18"/>
        <v>1</v>
      </c>
      <c r="AQ24" s="101" t="s">
        <v>619</v>
      </c>
      <c r="AR24" s="39">
        <f t="shared" si="19"/>
        <v>3</v>
      </c>
      <c r="AS24" s="43" t="s">
        <v>619</v>
      </c>
      <c r="AT24" s="39">
        <f t="shared" si="23"/>
        <v>1</v>
      </c>
      <c r="AU24" s="43" t="s">
        <v>620</v>
      </c>
      <c r="AV24" s="39">
        <f t="shared" si="20"/>
        <v>1</v>
      </c>
      <c r="AW24" s="43" t="s">
        <v>783</v>
      </c>
      <c r="AX24" s="103">
        <f t="shared" si="21"/>
        <v>1</v>
      </c>
      <c r="AY24" s="101" t="s">
        <v>743</v>
      </c>
      <c r="AZ24" s="103">
        <f t="shared" si="24"/>
        <v>1</v>
      </c>
    </row>
    <row r="25" spans="1:52" x14ac:dyDescent="0.25">
      <c r="A25" s="39" t="s">
        <v>618</v>
      </c>
      <c r="B25" s="39">
        <f t="shared" si="22"/>
        <v>2</v>
      </c>
      <c r="C25" s="39" t="s">
        <v>620</v>
      </c>
      <c r="D25" s="39">
        <f t="shared" si="0"/>
        <v>1</v>
      </c>
      <c r="E25" s="39" t="s">
        <v>618</v>
      </c>
      <c r="F25" s="39">
        <f t="shared" si="1"/>
        <v>2</v>
      </c>
      <c r="G25" s="39" t="s">
        <v>623</v>
      </c>
      <c r="H25" s="39">
        <f t="shared" si="2"/>
        <v>1</v>
      </c>
      <c r="I25" s="42" t="s">
        <v>40</v>
      </c>
      <c r="J25" s="39">
        <f t="shared" si="3"/>
        <v>0</v>
      </c>
      <c r="K25" s="39" t="s">
        <v>618</v>
      </c>
      <c r="L25" s="39">
        <f t="shared" si="4"/>
        <v>2</v>
      </c>
      <c r="M25" s="39" t="s">
        <v>618</v>
      </c>
      <c r="N25" s="39">
        <f t="shared" si="5"/>
        <v>2</v>
      </c>
      <c r="O25" s="39" t="s">
        <v>742</v>
      </c>
      <c r="P25" s="103">
        <f t="shared" si="6"/>
        <v>1</v>
      </c>
      <c r="Q25" s="65" t="s">
        <v>746</v>
      </c>
      <c r="R25" s="43">
        <v>2</v>
      </c>
      <c r="S25" s="39" t="s">
        <v>619</v>
      </c>
      <c r="T25" s="103">
        <f t="shared" si="7"/>
        <v>1</v>
      </c>
      <c r="U25" s="101" t="s">
        <v>773</v>
      </c>
      <c r="V25" s="39">
        <f t="shared" si="8"/>
        <v>1</v>
      </c>
      <c r="W25" s="39" t="s">
        <v>618</v>
      </c>
      <c r="X25" s="39">
        <f t="shared" si="9"/>
        <v>2</v>
      </c>
      <c r="Y25" s="39" t="s">
        <v>618</v>
      </c>
      <c r="Z25" s="39">
        <f t="shared" si="10"/>
        <v>2</v>
      </c>
      <c r="AA25" s="39" t="s">
        <v>774</v>
      </c>
      <c r="AB25" s="39">
        <f t="shared" si="11"/>
        <v>3</v>
      </c>
      <c r="AC25" s="43" t="s">
        <v>776</v>
      </c>
      <c r="AD25" s="103">
        <f t="shared" si="12"/>
        <v>1</v>
      </c>
      <c r="AE25" s="101" t="s">
        <v>620</v>
      </c>
      <c r="AF25" s="39">
        <f t="shared" si="13"/>
        <v>1</v>
      </c>
      <c r="AG25" s="39" t="s">
        <v>772</v>
      </c>
      <c r="AH25" s="39">
        <f t="shared" si="14"/>
        <v>3</v>
      </c>
      <c r="AI25" s="39" t="s">
        <v>618</v>
      </c>
      <c r="AJ25" s="39">
        <f t="shared" si="15"/>
        <v>2</v>
      </c>
      <c r="AK25" s="39" t="s">
        <v>620</v>
      </c>
      <c r="AL25" s="39">
        <f t="shared" si="16"/>
        <v>1</v>
      </c>
      <c r="AM25" s="39" t="s">
        <v>782</v>
      </c>
      <c r="AN25" s="39">
        <f t="shared" si="17"/>
        <v>1</v>
      </c>
      <c r="AO25" s="39" t="s">
        <v>743</v>
      </c>
      <c r="AP25" s="103">
        <f t="shared" si="18"/>
        <v>0</v>
      </c>
      <c r="AQ25" s="101" t="s">
        <v>620</v>
      </c>
      <c r="AR25" s="39">
        <f t="shared" si="19"/>
        <v>1</v>
      </c>
      <c r="AS25" s="43" t="s">
        <v>619</v>
      </c>
      <c r="AT25" s="39">
        <f t="shared" si="23"/>
        <v>1</v>
      </c>
      <c r="AU25" s="43" t="s">
        <v>620</v>
      </c>
      <c r="AV25" s="39">
        <f t="shared" si="20"/>
        <v>1</v>
      </c>
      <c r="AW25" s="43" t="s">
        <v>783</v>
      </c>
      <c r="AX25" s="103">
        <f t="shared" si="21"/>
        <v>1</v>
      </c>
      <c r="AY25" s="101" t="s">
        <v>743</v>
      </c>
      <c r="AZ25" s="103">
        <f t="shared" si="24"/>
        <v>1</v>
      </c>
    </row>
    <row r="26" spans="1:52" ht="30" x14ac:dyDescent="0.25">
      <c r="A26" s="39" t="s">
        <v>620</v>
      </c>
      <c r="B26" s="39">
        <f t="shared" si="22"/>
        <v>3</v>
      </c>
      <c r="C26" s="39" t="s">
        <v>620</v>
      </c>
      <c r="D26" s="39">
        <f t="shared" si="0"/>
        <v>1</v>
      </c>
      <c r="E26" s="39" t="s">
        <v>618</v>
      </c>
      <c r="F26" s="39">
        <f t="shared" si="1"/>
        <v>2</v>
      </c>
      <c r="G26" s="39" t="s">
        <v>623</v>
      </c>
      <c r="H26" s="39">
        <f t="shared" si="2"/>
        <v>1</v>
      </c>
      <c r="I26" s="44" t="s">
        <v>56</v>
      </c>
      <c r="J26" s="39">
        <f t="shared" si="3"/>
        <v>1</v>
      </c>
      <c r="K26" s="39" t="s">
        <v>618</v>
      </c>
      <c r="L26" s="39">
        <f t="shared" si="4"/>
        <v>2</v>
      </c>
      <c r="M26" s="39" t="s">
        <v>618</v>
      </c>
      <c r="N26" s="39">
        <f t="shared" si="5"/>
        <v>2</v>
      </c>
      <c r="O26" s="39" t="s">
        <v>618</v>
      </c>
      <c r="P26" s="103">
        <f t="shared" si="6"/>
        <v>2</v>
      </c>
      <c r="Q26" s="67" t="s">
        <v>750</v>
      </c>
      <c r="R26" s="69">
        <v>1</v>
      </c>
      <c r="S26" s="39" t="s">
        <v>619</v>
      </c>
      <c r="T26" s="103">
        <f t="shared" si="7"/>
        <v>1</v>
      </c>
      <c r="U26" s="101" t="s">
        <v>773</v>
      </c>
      <c r="V26" s="39">
        <f t="shared" si="8"/>
        <v>1</v>
      </c>
      <c r="W26" s="39" t="s">
        <v>618</v>
      </c>
      <c r="X26" s="39">
        <f t="shared" si="9"/>
        <v>2</v>
      </c>
      <c r="Y26" s="39" t="s">
        <v>618</v>
      </c>
      <c r="Z26" s="39">
        <f t="shared" si="10"/>
        <v>2</v>
      </c>
      <c r="AA26" s="39" t="s">
        <v>774</v>
      </c>
      <c r="AB26" s="39">
        <f t="shared" si="11"/>
        <v>3</v>
      </c>
      <c r="AC26" s="43" t="s">
        <v>776</v>
      </c>
      <c r="AD26" s="103">
        <f t="shared" si="12"/>
        <v>1</v>
      </c>
      <c r="AE26" s="101" t="s">
        <v>620</v>
      </c>
      <c r="AF26" s="39">
        <f t="shared" si="13"/>
        <v>1</v>
      </c>
      <c r="AG26" s="39" t="s">
        <v>773</v>
      </c>
      <c r="AH26" s="39">
        <f t="shared" si="14"/>
        <v>1</v>
      </c>
      <c r="AI26" s="39" t="s">
        <v>618</v>
      </c>
      <c r="AJ26" s="39">
        <f t="shared" si="15"/>
        <v>2</v>
      </c>
      <c r="AK26" s="39" t="s">
        <v>620</v>
      </c>
      <c r="AL26" s="39">
        <f t="shared" si="16"/>
        <v>1</v>
      </c>
      <c r="AM26" s="39" t="s">
        <v>781</v>
      </c>
      <c r="AN26" s="39">
        <f t="shared" si="17"/>
        <v>2</v>
      </c>
      <c r="AO26" s="39" t="s">
        <v>783</v>
      </c>
      <c r="AP26" s="103">
        <f t="shared" si="18"/>
        <v>1</v>
      </c>
      <c r="AQ26" s="101" t="s">
        <v>619</v>
      </c>
      <c r="AR26" s="39">
        <f t="shared" si="19"/>
        <v>3</v>
      </c>
      <c r="AS26" s="43" t="s">
        <v>618</v>
      </c>
      <c r="AT26" s="39">
        <f t="shared" si="23"/>
        <v>2</v>
      </c>
      <c r="AU26" s="43" t="s">
        <v>620</v>
      </c>
      <c r="AV26" s="39">
        <f t="shared" si="20"/>
        <v>1</v>
      </c>
      <c r="AW26" s="43" t="s">
        <v>783</v>
      </c>
      <c r="AX26" s="103">
        <f t="shared" si="21"/>
        <v>1</v>
      </c>
      <c r="AY26" s="101" t="s">
        <v>743</v>
      </c>
      <c r="AZ26" s="103">
        <f t="shared" si="24"/>
        <v>1</v>
      </c>
    </row>
    <row r="27" spans="1:52" ht="30" x14ac:dyDescent="0.25">
      <c r="A27" s="39" t="s">
        <v>620</v>
      </c>
      <c r="B27" s="39">
        <f t="shared" si="22"/>
        <v>3</v>
      </c>
      <c r="C27" s="39" t="s">
        <v>620</v>
      </c>
      <c r="D27" s="39">
        <f t="shared" si="0"/>
        <v>1</v>
      </c>
      <c r="E27" s="39" t="s">
        <v>618</v>
      </c>
      <c r="F27" s="39">
        <f t="shared" si="1"/>
        <v>2</v>
      </c>
      <c r="G27" s="39" t="s">
        <v>623</v>
      </c>
      <c r="H27" s="39">
        <f t="shared" si="2"/>
        <v>1</v>
      </c>
      <c r="I27" s="44" t="s">
        <v>56</v>
      </c>
      <c r="J27" s="39">
        <f t="shared" si="3"/>
        <v>1</v>
      </c>
      <c r="K27" s="39" t="s">
        <v>618</v>
      </c>
      <c r="L27" s="39">
        <f t="shared" si="4"/>
        <v>2</v>
      </c>
      <c r="M27" s="39" t="s">
        <v>736</v>
      </c>
      <c r="N27" s="39">
        <f t="shared" si="5"/>
        <v>1</v>
      </c>
      <c r="O27" s="39" t="s">
        <v>742</v>
      </c>
      <c r="P27" s="103">
        <f t="shared" si="6"/>
        <v>1</v>
      </c>
      <c r="Q27" s="67" t="s">
        <v>750</v>
      </c>
      <c r="R27" s="69">
        <v>2</v>
      </c>
      <c r="S27" s="39" t="s">
        <v>619</v>
      </c>
      <c r="T27" s="103">
        <f t="shared" si="7"/>
        <v>1</v>
      </c>
      <c r="U27" s="101" t="s">
        <v>773</v>
      </c>
      <c r="V27" s="39">
        <f t="shared" si="8"/>
        <v>1</v>
      </c>
      <c r="W27" s="39" t="s">
        <v>618</v>
      </c>
      <c r="X27" s="39">
        <f t="shared" si="9"/>
        <v>2</v>
      </c>
      <c r="Y27" s="39" t="s">
        <v>618</v>
      </c>
      <c r="Z27" s="39">
        <f t="shared" si="10"/>
        <v>2</v>
      </c>
      <c r="AA27" s="39" t="s">
        <v>774</v>
      </c>
      <c r="AB27" s="39">
        <f t="shared" si="11"/>
        <v>3</v>
      </c>
      <c r="AC27" s="43" t="s">
        <v>776</v>
      </c>
      <c r="AD27" s="103">
        <f t="shared" si="12"/>
        <v>1</v>
      </c>
      <c r="AE27" s="101" t="s">
        <v>619</v>
      </c>
      <c r="AF27" s="39">
        <f t="shared" si="13"/>
        <v>3</v>
      </c>
      <c r="AG27" s="39" t="s">
        <v>773</v>
      </c>
      <c r="AH27" s="39">
        <f t="shared" si="14"/>
        <v>1</v>
      </c>
      <c r="AI27" s="39" t="s">
        <v>618</v>
      </c>
      <c r="AJ27" s="39">
        <f t="shared" si="15"/>
        <v>2</v>
      </c>
      <c r="AK27" s="39" t="s">
        <v>618</v>
      </c>
      <c r="AL27" s="39">
        <f t="shared" si="16"/>
        <v>2</v>
      </c>
      <c r="AM27" s="39" t="s">
        <v>781</v>
      </c>
      <c r="AN27" s="39">
        <f t="shared" si="17"/>
        <v>2</v>
      </c>
      <c r="AO27" s="39" t="s">
        <v>783</v>
      </c>
      <c r="AP27" s="103">
        <f t="shared" si="18"/>
        <v>1</v>
      </c>
      <c r="AQ27" s="101" t="s">
        <v>619</v>
      </c>
      <c r="AR27" s="39">
        <f t="shared" si="19"/>
        <v>3</v>
      </c>
      <c r="AS27" s="43" t="s">
        <v>619</v>
      </c>
      <c r="AT27" s="39">
        <f t="shared" si="23"/>
        <v>1</v>
      </c>
      <c r="AU27" s="43" t="s">
        <v>620</v>
      </c>
      <c r="AV27" s="39">
        <f t="shared" si="20"/>
        <v>1</v>
      </c>
      <c r="AW27" s="43" t="s">
        <v>783</v>
      </c>
      <c r="AX27" s="103">
        <f t="shared" si="21"/>
        <v>1</v>
      </c>
      <c r="AY27" s="101" t="s">
        <v>743</v>
      </c>
      <c r="AZ27" s="103">
        <f t="shared" si="24"/>
        <v>1</v>
      </c>
    </row>
    <row r="28" spans="1:52" ht="30" x14ac:dyDescent="0.25">
      <c r="A28" s="39" t="s">
        <v>620</v>
      </c>
      <c r="B28" s="39">
        <f t="shared" si="22"/>
        <v>3</v>
      </c>
      <c r="C28" s="39" t="s">
        <v>618</v>
      </c>
      <c r="D28" s="39">
        <f t="shared" si="0"/>
        <v>2</v>
      </c>
      <c r="E28" s="39" t="s">
        <v>618</v>
      </c>
      <c r="F28" s="39">
        <f t="shared" si="1"/>
        <v>2</v>
      </c>
      <c r="G28" s="39" t="s">
        <v>623</v>
      </c>
      <c r="H28" s="39">
        <f t="shared" si="2"/>
        <v>1</v>
      </c>
      <c r="I28" s="44" t="s">
        <v>56</v>
      </c>
      <c r="J28" s="39">
        <f t="shared" si="3"/>
        <v>1</v>
      </c>
      <c r="K28" s="39" t="s">
        <v>618</v>
      </c>
      <c r="L28" s="39">
        <f t="shared" si="4"/>
        <v>2</v>
      </c>
      <c r="M28" s="39" t="s">
        <v>736</v>
      </c>
      <c r="N28" s="39">
        <f t="shared" si="5"/>
        <v>1</v>
      </c>
      <c r="O28" s="39" t="s">
        <v>742</v>
      </c>
      <c r="P28" s="103">
        <f t="shared" si="6"/>
        <v>1</v>
      </c>
      <c r="Q28" s="67" t="s">
        <v>750</v>
      </c>
      <c r="R28" s="69">
        <v>2</v>
      </c>
      <c r="S28" s="39" t="s">
        <v>619</v>
      </c>
      <c r="T28" s="103">
        <f t="shared" si="7"/>
        <v>1</v>
      </c>
      <c r="U28" s="101" t="s">
        <v>773</v>
      </c>
      <c r="V28" s="39">
        <f t="shared" si="8"/>
        <v>1</v>
      </c>
      <c r="W28" s="39" t="s">
        <v>618</v>
      </c>
      <c r="X28" s="39">
        <f t="shared" si="9"/>
        <v>2</v>
      </c>
      <c r="Y28" s="39" t="s">
        <v>618</v>
      </c>
      <c r="Z28" s="39">
        <f t="shared" si="10"/>
        <v>2</v>
      </c>
      <c r="AA28" s="39" t="s">
        <v>774</v>
      </c>
      <c r="AB28" s="39">
        <f t="shared" si="11"/>
        <v>3</v>
      </c>
      <c r="AC28" s="43" t="s">
        <v>776</v>
      </c>
      <c r="AD28" s="103">
        <f t="shared" si="12"/>
        <v>1</v>
      </c>
      <c r="AE28" s="101" t="s">
        <v>619</v>
      </c>
      <c r="AF28" s="39">
        <f t="shared" si="13"/>
        <v>3</v>
      </c>
      <c r="AG28" s="39" t="s">
        <v>773</v>
      </c>
      <c r="AH28" s="39">
        <f t="shared" si="14"/>
        <v>1</v>
      </c>
      <c r="AI28" s="39" t="s">
        <v>618</v>
      </c>
      <c r="AJ28" s="39">
        <f t="shared" si="15"/>
        <v>2</v>
      </c>
      <c r="AK28" s="39" t="s">
        <v>618</v>
      </c>
      <c r="AL28" s="39">
        <f t="shared" si="16"/>
        <v>2</v>
      </c>
      <c r="AM28" s="39" t="s">
        <v>781</v>
      </c>
      <c r="AN28" s="39">
        <f t="shared" si="17"/>
        <v>2</v>
      </c>
      <c r="AO28" s="39" t="s">
        <v>783</v>
      </c>
      <c r="AP28" s="103">
        <f t="shared" si="18"/>
        <v>1</v>
      </c>
      <c r="AQ28" s="101" t="s">
        <v>619</v>
      </c>
      <c r="AR28" s="39">
        <f t="shared" si="19"/>
        <v>3</v>
      </c>
      <c r="AS28" s="43" t="s">
        <v>619</v>
      </c>
      <c r="AT28" s="39">
        <f t="shared" si="23"/>
        <v>1</v>
      </c>
      <c r="AU28" s="43" t="s">
        <v>620</v>
      </c>
      <c r="AV28" s="39">
        <f t="shared" si="20"/>
        <v>1</v>
      </c>
      <c r="AW28" s="43" t="s">
        <v>783</v>
      </c>
      <c r="AX28" s="103">
        <f t="shared" si="21"/>
        <v>1</v>
      </c>
      <c r="AY28" s="101" t="s">
        <v>743</v>
      </c>
      <c r="AZ28" s="103">
        <f t="shared" si="24"/>
        <v>1</v>
      </c>
    </row>
    <row r="29" spans="1:52" x14ac:dyDescent="0.25">
      <c r="A29" s="39" t="s">
        <v>620</v>
      </c>
      <c r="B29" s="39">
        <f t="shared" si="22"/>
        <v>3</v>
      </c>
      <c r="C29" s="39" t="s">
        <v>618</v>
      </c>
      <c r="D29" s="39">
        <f t="shared" si="0"/>
        <v>2</v>
      </c>
      <c r="E29" s="39" t="s">
        <v>620</v>
      </c>
      <c r="F29" s="39">
        <f t="shared" si="1"/>
        <v>3</v>
      </c>
      <c r="G29" s="39" t="s">
        <v>621</v>
      </c>
      <c r="H29" s="39">
        <f t="shared" si="2"/>
        <v>2</v>
      </c>
      <c r="I29" s="42" t="s">
        <v>40</v>
      </c>
      <c r="J29" s="39">
        <f t="shared" si="3"/>
        <v>0</v>
      </c>
      <c r="K29" s="39" t="s">
        <v>619</v>
      </c>
      <c r="L29" s="39">
        <f t="shared" si="4"/>
        <v>1</v>
      </c>
      <c r="M29" s="39" t="s">
        <v>737</v>
      </c>
      <c r="N29" s="39">
        <f t="shared" si="5"/>
        <v>3</v>
      </c>
      <c r="O29" s="39" t="s">
        <v>618</v>
      </c>
      <c r="P29" s="103">
        <f t="shared" si="6"/>
        <v>2</v>
      </c>
      <c r="Q29" s="65" t="s">
        <v>746</v>
      </c>
      <c r="R29" s="43">
        <v>2</v>
      </c>
      <c r="S29" s="39" t="s">
        <v>619</v>
      </c>
      <c r="T29" s="103">
        <f t="shared" si="7"/>
        <v>1</v>
      </c>
      <c r="U29" s="101" t="s">
        <v>618</v>
      </c>
      <c r="V29" s="39">
        <f t="shared" si="8"/>
        <v>2</v>
      </c>
      <c r="W29" s="39" t="s">
        <v>619</v>
      </c>
      <c r="X29" s="39">
        <f t="shared" si="9"/>
        <v>3</v>
      </c>
      <c r="Y29" s="39" t="s">
        <v>619</v>
      </c>
      <c r="Z29" s="39">
        <f t="shared" si="10"/>
        <v>3</v>
      </c>
      <c r="AA29" s="39" t="s">
        <v>774</v>
      </c>
      <c r="AB29" s="39">
        <f t="shared" si="11"/>
        <v>3</v>
      </c>
      <c r="AC29" s="43" t="s">
        <v>776</v>
      </c>
      <c r="AD29" s="103">
        <f t="shared" si="12"/>
        <v>1</v>
      </c>
      <c r="AE29" s="101" t="s">
        <v>619</v>
      </c>
      <c r="AF29" s="39">
        <f t="shared" si="13"/>
        <v>3</v>
      </c>
      <c r="AG29" s="39" t="s">
        <v>618</v>
      </c>
      <c r="AH29" s="39">
        <f t="shared" si="14"/>
        <v>2</v>
      </c>
      <c r="AI29" s="39" t="s">
        <v>774</v>
      </c>
      <c r="AJ29" s="39">
        <f t="shared" si="15"/>
        <v>1</v>
      </c>
      <c r="AK29" s="39" t="s">
        <v>619</v>
      </c>
      <c r="AL29" s="39">
        <f t="shared" si="16"/>
        <v>3</v>
      </c>
      <c r="AM29" s="39" t="s">
        <v>782</v>
      </c>
      <c r="AN29" s="39">
        <f t="shared" si="17"/>
        <v>1</v>
      </c>
      <c r="AO29" s="39" t="s">
        <v>783</v>
      </c>
      <c r="AP29" s="103">
        <f t="shared" si="18"/>
        <v>1</v>
      </c>
      <c r="AQ29" s="101" t="s">
        <v>619</v>
      </c>
      <c r="AR29" s="39">
        <f t="shared" si="19"/>
        <v>3</v>
      </c>
      <c r="AS29" s="43" t="s">
        <v>618</v>
      </c>
      <c r="AT29" s="39">
        <f t="shared" si="23"/>
        <v>2</v>
      </c>
      <c r="AU29" s="43" t="s">
        <v>619</v>
      </c>
      <c r="AV29" s="39">
        <f t="shared" si="20"/>
        <v>3</v>
      </c>
      <c r="AW29" s="43" t="s">
        <v>783</v>
      </c>
      <c r="AX29" s="103">
        <f t="shared" si="21"/>
        <v>1</v>
      </c>
      <c r="AY29" s="101" t="s">
        <v>743</v>
      </c>
      <c r="AZ29" s="103">
        <f t="shared" si="24"/>
        <v>1</v>
      </c>
    </row>
    <row r="30" spans="1:52" x14ac:dyDescent="0.25">
      <c r="A30" s="39" t="s">
        <v>618</v>
      </c>
      <c r="B30" s="39">
        <f t="shared" si="22"/>
        <v>2</v>
      </c>
      <c r="C30" s="39" t="s">
        <v>618</v>
      </c>
      <c r="D30" s="39">
        <f t="shared" si="0"/>
        <v>2</v>
      </c>
      <c r="E30" s="39" t="s">
        <v>620</v>
      </c>
      <c r="F30" s="39">
        <f t="shared" si="1"/>
        <v>3</v>
      </c>
      <c r="G30" s="39" t="s">
        <v>623</v>
      </c>
      <c r="H30" s="39">
        <f t="shared" si="2"/>
        <v>1</v>
      </c>
      <c r="I30" s="43" t="s">
        <v>40</v>
      </c>
      <c r="J30" s="39">
        <f t="shared" si="3"/>
        <v>0</v>
      </c>
      <c r="K30" s="39" t="s">
        <v>618</v>
      </c>
      <c r="L30" s="39">
        <f t="shared" si="4"/>
        <v>2</v>
      </c>
      <c r="M30" s="39" t="s">
        <v>737</v>
      </c>
      <c r="N30" s="39">
        <f t="shared" si="5"/>
        <v>3</v>
      </c>
      <c r="O30" s="39" t="s">
        <v>618</v>
      </c>
      <c r="P30" s="103">
        <f t="shared" si="6"/>
        <v>2</v>
      </c>
      <c r="Q30" s="65" t="s">
        <v>746</v>
      </c>
      <c r="R30" s="43">
        <v>2</v>
      </c>
      <c r="S30" s="39" t="s">
        <v>619</v>
      </c>
      <c r="T30" s="103">
        <f t="shared" si="7"/>
        <v>1</v>
      </c>
      <c r="U30" s="101" t="s">
        <v>618</v>
      </c>
      <c r="V30" s="39">
        <f t="shared" si="8"/>
        <v>2</v>
      </c>
      <c r="W30" s="39" t="s">
        <v>618</v>
      </c>
      <c r="X30" s="39">
        <f t="shared" si="9"/>
        <v>2</v>
      </c>
      <c r="Y30" s="39" t="s">
        <v>618</v>
      </c>
      <c r="Z30" s="39">
        <f t="shared" si="10"/>
        <v>2</v>
      </c>
      <c r="AA30" s="39" t="s">
        <v>774</v>
      </c>
      <c r="AB30" s="39">
        <f t="shared" si="11"/>
        <v>3</v>
      </c>
      <c r="AC30" s="43" t="s">
        <v>776</v>
      </c>
      <c r="AD30" s="103">
        <f t="shared" si="12"/>
        <v>1</v>
      </c>
      <c r="AE30" s="101" t="s">
        <v>619</v>
      </c>
      <c r="AF30" s="39">
        <f t="shared" si="13"/>
        <v>3</v>
      </c>
      <c r="AG30" s="39" t="s">
        <v>618</v>
      </c>
      <c r="AH30" s="39">
        <f t="shared" si="14"/>
        <v>2</v>
      </c>
      <c r="AI30" s="39" t="s">
        <v>618</v>
      </c>
      <c r="AJ30" s="39">
        <f t="shared" si="15"/>
        <v>2</v>
      </c>
      <c r="AK30" s="39" t="s">
        <v>619</v>
      </c>
      <c r="AL30" s="39">
        <f t="shared" si="16"/>
        <v>3</v>
      </c>
      <c r="AM30" s="39" t="s">
        <v>782</v>
      </c>
      <c r="AN30" s="39">
        <f t="shared" si="17"/>
        <v>1</v>
      </c>
      <c r="AO30" s="39" t="s">
        <v>783</v>
      </c>
      <c r="AP30" s="103">
        <f t="shared" si="18"/>
        <v>1</v>
      </c>
      <c r="AQ30" s="101" t="s">
        <v>619</v>
      </c>
      <c r="AR30" s="39">
        <f t="shared" si="19"/>
        <v>3</v>
      </c>
      <c r="AS30" s="43" t="s">
        <v>619</v>
      </c>
      <c r="AT30" s="39">
        <f t="shared" si="23"/>
        <v>1</v>
      </c>
      <c r="AU30" s="43" t="s">
        <v>618</v>
      </c>
      <c r="AV30" s="39">
        <f t="shared" si="20"/>
        <v>2</v>
      </c>
      <c r="AW30" s="43" t="s">
        <v>783</v>
      </c>
      <c r="AX30" s="103">
        <f t="shared" si="21"/>
        <v>1</v>
      </c>
      <c r="AY30" s="101" t="s">
        <v>743</v>
      </c>
      <c r="AZ30" s="103">
        <f t="shared" si="24"/>
        <v>1</v>
      </c>
    </row>
    <row r="31" spans="1:52" x14ac:dyDescent="0.25">
      <c r="A31" s="39" t="s">
        <v>619</v>
      </c>
      <c r="B31" s="39">
        <f t="shared" si="22"/>
        <v>1</v>
      </c>
      <c r="C31" s="39" t="s">
        <v>619</v>
      </c>
      <c r="D31" s="39">
        <f t="shared" si="0"/>
        <v>3</v>
      </c>
      <c r="E31" s="39" t="s">
        <v>619</v>
      </c>
      <c r="F31" s="39">
        <f t="shared" si="1"/>
        <v>1</v>
      </c>
      <c r="G31" s="39" t="s">
        <v>623</v>
      </c>
      <c r="H31" s="39">
        <f t="shared" si="2"/>
        <v>1</v>
      </c>
      <c r="I31" s="44" t="s">
        <v>56</v>
      </c>
      <c r="J31" s="39">
        <f t="shared" si="3"/>
        <v>1</v>
      </c>
      <c r="K31" s="39" t="s">
        <v>619</v>
      </c>
      <c r="L31" s="39">
        <f t="shared" si="4"/>
        <v>1</v>
      </c>
      <c r="M31" s="39" t="s">
        <v>736</v>
      </c>
      <c r="N31" s="39">
        <f t="shared" si="5"/>
        <v>1</v>
      </c>
      <c r="O31" s="39" t="s">
        <v>618</v>
      </c>
      <c r="P31" s="103">
        <f t="shared" si="6"/>
        <v>2</v>
      </c>
      <c r="Q31" s="68" t="s">
        <v>753</v>
      </c>
      <c r="R31" s="73">
        <v>1</v>
      </c>
      <c r="S31" s="39" t="s">
        <v>619</v>
      </c>
      <c r="T31" s="103">
        <f t="shared" si="7"/>
        <v>1</v>
      </c>
      <c r="U31" s="101" t="s">
        <v>772</v>
      </c>
      <c r="V31" s="39">
        <f t="shared" si="8"/>
        <v>3</v>
      </c>
      <c r="W31" s="39" t="s">
        <v>620</v>
      </c>
      <c r="X31" s="39">
        <f t="shared" si="9"/>
        <v>1</v>
      </c>
      <c r="Y31" s="39" t="s">
        <v>618</v>
      </c>
      <c r="Z31" s="39">
        <f t="shared" si="10"/>
        <v>2</v>
      </c>
      <c r="AA31" s="39" t="s">
        <v>774</v>
      </c>
      <c r="AB31" s="39">
        <f t="shared" si="11"/>
        <v>3</v>
      </c>
      <c r="AC31" s="43" t="s">
        <v>776</v>
      </c>
      <c r="AD31" s="103">
        <f t="shared" si="12"/>
        <v>1</v>
      </c>
      <c r="AE31" s="101" t="s">
        <v>618</v>
      </c>
      <c r="AF31" s="39">
        <f t="shared" si="13"/>
        <v>2</v>
      </c>
      <c r="AG31" s="39" t="s">
        <v>773</v>
      </c>
      <c r="AH31" s="39">
        <f t="shared" si="14"/>
        <v>1</v>
      </c>
      <c r="AI31" s="39" t="s">
        <v>618</v>
      </c>
      <c r="AJ31" s="39">
        <f t="shared" si="15"/>
        <v>2</v>
      </c>
      <c r="AK31" s="39" t="s">
        <v>618</v>
      </c>
      <c r="AL31" s="39">
        <f t="shared" si="16"/>
        <v>2</v>
      </c>
      <c r="AM31" s="39" t="s">
        <v>782</v>
      </c>
      <c r="AN31" s="39">
        <f t="shared" si="17"/>
        <v>1</v>
      </c>
      <c r="AO31" s="39" t="s">
        <v>743</v>
      </c>
      <c r="AP31" s="103">
        <f t="shared" si="18"/>
        <v>0</v>
      </c>
      <c r="AQ31" s="101" t="s">
        <v>620</v>
      </c>
      <c r="AR31" s="39">
        <f t="shared" si="19"/>
        <v>1</v>
      </c>
      <c r="AS31" s="44" t="s">
        <v>619</v>
      </c>
      <c r="AT31" s="39">
        <f t="shared" si="23"/>
        <v>1</v>
      </c>
      <c r="AU31" s="43" t="s">
        <v>618</v>
      </c>
      <c r="AV31" s="39">
        <f t="shared" si="20"/>
        <v>2</v>
      </c>
      <c r="AW31" s="43" t="s">
        <v>783</v>
      </c>
      <c r="AX31" s="103">
        <f t="shared" si="21"/>
        <v>1</v>
      </c>
      <c r="AY31" s="101" t="s">
        <v>743</v>
      </c>
      <c r="AZ31" s="103">
        <f t="shared" si="24"/>
        <v>1</v>
      </c>
    </row>
    <row r="32" spans="1:52" x14ac:dyDescent="0.25">
      <c r="A32" s="39" t="s">
        <v>618</v>
      </c>
      <c r="B32" s="39">
        <f t="shared" si="22"/>
        <v>2</v>
      </c>
      <c r="C32" s="39" t="s">
        <v>619</v>
      </c>
      <c r="D32" s="39">
        <f t="shared" si="0"/>
        <v>3</v>
      </c>
      <c r="E32" s="39" t="s">
        <v>619</v>
      </c>
      <c r="F32" s="39">
        <f t="shared" si="1"/>
        <v>1</v>
      </c>
      <c r="G32" s="39" t="s">
        <v>621</v>
      </c>
      <c r="H32" s="39">
        <f t="shared" si="2"/>
        <v>2</v>
      </c>
      <c r="I32" s="43" t="s">
        <v>56</v>
      </c>
      <c r="J32" s="39">
        <f t="shared" si="3"/>
        <v>1</v>
      </c>
      <c r="K32" s="39" t="s">
        <v>618</v>
      </c>
      <c r="L32" s="39">
        <f t="shared" si="4"/>
        <v>2</v>
      </c>
      <c r="M32" s="39" t="s">
        <v>618</v>
      </c>
      <c r="N32" s="39">
        <f t="shared" si="5"/>
        <v>2</v>
      </c>
      <c r="O32" s="39" t="s">
        <v>618</v>
      </c>
      <c r="P32" s="103">
        <f t="shared" si="6"/>
        <v>2</v>
      </c>
      <c r="Q32" s="65" t="s">
        <v>746</v>
      </c>
      <c r="R32" s="43">
        <v>2</v>
      </c>
      <c r="S32" s="39" t="s">
        <v>618</v>
      </c>
      <c r="T32" s="103">
        <f t="shared" si="7"/>
        <v>2</v>
      </c>
      <c r="U32" s="101" t="s">
        <v>618</v>
      </c>
      <c r="V32" s="39">
        <f t="shared" si="8"/>
        <v>2</v>
      </c>
      <c r="W32" s="39" t="s">
        <v>619</v>
      </c>
      <c r="X32" s="39">
        <f t="shared" si="9"/>
        <v>3</v>
      </c>
      <c r="Y32" s="39" t="s">
        <v>618</v>
      </c>
      <c r="Z32" s="39">
        <f t="shared" si="10"/>
        <v>2</v>
      </c>
      <c r="AA32" s="39" t="s">
        <v>774</v>
      </c>
      <c r="AB32" s="39">
        <f t="shared" si="11"/>
        <v>3</v>
      </c>
      <c r="AC32" s="43" t="s">
        <v>776</v>
      </c>
      <c r="AD32" s="103">
        <f t="shared" si="12"/>
        <v>1</v>
      </c>
      <c r="AE32" s="101" t="s">
        <v>619</v>
      </c>
      <c r="AF32" s="39">
        <f t="shared" si="13"/>
        <v>3</v>
      </c>
      <c r="AG32" s="39" t="s">
        <v>618</v>
      </c>
      <c r="AH32" s="39">
        <f t="shared" si="14"/>
        <v>2</v>
      </c>
      <c r="AI32" s="39" t="s">
        <v>774</v>
      </c>
      <c r="AJ32" s="39">
        <f t="shared" si="15"/>
        <v>1</v>
      </c>
      <c r="AK32" s="39" t="s">
        <v>618</v>
      </c>
      <c r="AL32" s="39">
        <f t="shared" si="16"/>
        <v>2</v>
      </c>
      <c r="AM32" s="39" t="s">
        <v>781</v>
      </c>
      <c r="AN32" s="39">
        <f t="shared" si="17"/>
        <v>2</v>
      </c>
      <c r="AO32" s="39" t="s">
        <v>783</v>
      </c>
      <c r="AP32" s="103">
        <f t="shared" si="18"/>
        <v>1</v>
      </c>
      <c r="AQ32" s="101" t="s">
        <v>618</v>
      </c>
      <c r="AR32" s="39">
        <f t="shared" si="19"/>
        <v>2</v>
      </c>
      <c r="AS32" s="43" t="s">
        <v>618</v>
      </c>
      <c r="AT32" s="39">
        <f t="shared" si="23"/>
        <v>2</v>
      </c>
      <c r="AU32" s="43" t="s">
        <v>620</v>
      </c>
      <c r="AV32" s="39">
        <f t="shared" si="20"/>
        <v>1</v>
      </c>
      <c r="AW32" s="43" t="s">
        <v>783</v>
      </c>
      <c r="AX32" s="103">
        <f t="shared" si="21"/>
        <v>1</v>
      </c>
      <c r="AY32" s="101" t="s">
        <v>743</v>
      </c>
      <c r="AZ32" s="103">
        <f t="shared" si="24"/>
        <v>1</v>
      </c>
    </row>
    <row r="33" spans="1:52" x14ac:dyDescent="0.25">
      <c r="A33" s="39" t="s">
        <v>619</v>
      </c>
      <c r="B33" s="39">
        <f t="shared" si="22"/>
        <v>1</v>
      </c>
      <c r="C33" s="39" t="s">
        <v>619</v>
      </c>
      <c r="D33" s="39">
        <f t="shared" si="0"/>
        <v>3</v>
      </c>
      <c r="E33" s="39" t="s">
        <v>619</v>
      </c>
      <c r="F33" s="39">
        <f t="shared" si="1"/>
        <v>1</v>
      </c>
      <c r="G33" s="39" t="s">
        <v>623</v>
      </c>
      <c r="H33" s="39">
        <f t="shared" si="2"/>
        <v>1</v>
      </c>
      <c r="I33" s="44" t="s">
        <v>56</v>
      </c>
      <c r="J33" s="39">
        <f t="shared" si="3"/>
        <v>1</v>
      </c>
      <c r="K33" s="39" t="s">
        <v>619</v>
      </c>
      <c r="L33" s="39">
        <f t="shared" si="4"/>
        <v>1</v>
      </c>
      <c r="M33" s="39" t="s">
        <v>618</v>
      </c>
      <c r="N33" s="39">
        <f t="shared" si="5"/>
        <v>2</v>
      </c>
      <c r="O33" s="39" t="s">
        <v>618</v>
      </c>
      <c r="P33" s="103">
        <f t="shared" si="6"/>
        <v>2</v>
      </c>
      <c r="Q33" s="67" t="s">
        <v>754</v>
      </c>
      <c r="R33" s="43">
        <v>1</v>
      </c>
      <c r="S33" s="39" t="s">
        <v>619</v>
      </c>
      <c r="T33" s="103">
        <f t="shared" si="7"/>
        <v>1</v>
      </c>
      <c r="U33" s="101" t="s">
        <v>618</v>
      </c>
      <c r="V33" s="39">
        <f t="shared" si="8"/>
        <v>2</v>
      </c>
      <c r="W33" s="39" t="s">
        <v>619</v>
      </c>
      <c r="X33" s="39">
        <f t="shared" si="9"/>
        <v>3</v>
      </c>
      <c r="Y33" s="39" t="s">
        <v>619</v>
      </c>
      <c r="Z33" s="39">
        <f t="shared" si="10"/>
        <v>3</v>
      </c>
      <c r="AA33" s="39" t="s">
        <v>774</v>
      </c>
      <c r="AB33" s="39">
        <f t="shared" si="11"/>
        <v>3</v>
      </c>
      <c r="AC33" s="43" t="s">
        <v>777</v>
      </c>
      <c r="AD33" s="103">
        <f t="shared" si="12"/>
        <v>0</v>
      </c>
      <c r="AE33" s="101" t="s">
        <v>620</v>
      </c>
      <c r="AF33" s="39">
        <f t="shared" si="13"/>
        <v>1</v>
      </c>
      <c r="AG33" s="39" t="s">
        <v>773</v>
      </c>
      <c r="AH33" s="39">
        <f t="shared" si="14"/>
        <v>1</v>
      </c>
      <c r="AI33" s="39" t="s">
        <v>774</v>
      </c>
      <c r="AJ33" s="39">
        <f t="shared" si="15"/>
        <v>1</v>
      </c>
      <c r="AK33" s="39" t="s">
        <v>620</v>
      </c>
      <c r="AL33" s="39">
        <f t="shared" si="16"/>
        <v>1</v>
      </c>
      <c r="AM33" s="39" t="s">
        <v>782</v>
      </c>
      <c r="AN33" s="39">
        <f t="shared" si="17"/>
        <v>1</v>
      </c>
      <c r="AO33" s="39" t="s">
        <v>743</v>
      </c>
      <c r="AP33" s="103">
        <f t="shared" si="18"/>
        <v>0</v>
      </c>
      <c r="AQ33" s="101" t="s">
        <v>620</v>
      </c>
      <c r="AR33" s="39">
        <f t="shared" si="19"/>
        <v>1</v>
      </c>
      <c r="AS33" s="43" t="s">
        <v>784</v>
      </c>
      <c r="AT33" s="39">
        <f t="shared" si="23"/>
        <v>0</v>
      </c>
      <c r="AU33" s="43" t="s">
        <v>618</v>
      </c>
      <c r="AV33" s="39">
        <f t="shared" si="20"/>
        <v>2</v>
      </c>
      <c r="AW33" s="43" t="s">
        <v>743</v>
      </c>
      <c r="AX33" s="103">
        <f t="shared" si="21"/>
        <v>0</v>
      </c>
      <c r="AY33" s="101" t="s">
        <v>743</v>
      </c>
      <c r="AZ33" s="103">
        <f t="shared" si="24"/>
        <v>1</v>
      </c>
    </row>
    <row r="34" spans="1:52" ht="30" x14ac:dyDescent="0.25">
      <c r="A34" s="39" t="s">
        <v>620</v>
      </c>
      <c r="B34" s="39">
        <f t="shared" si="22"/>
        <v>3</v>
      </c>
      <c r="C34" s="39" t="s">
        <v>619</v>
      </c>
      <c r="D34" s="39">
        <f t="shared" ref="D34:D65" si="25">IF(C34="High",3, IF(C34="Middle",2, IF(C34="Low",1, "")))</f>
        <v>3</v>
      </c>
      <c r="E34" s="39" t="s">
        <v>619</v>
      </c>
      <c r="F34" s="39">
        <f t="shared" ref="F34:F65" si="26">IF(E34="High",1, IF(E34="Middle",2, IF(E34="Low",3, "")))</f>
        <v>1</v>
      </c>
      <c r="G34" s="39" t="s">
        <v>623</v>
      </c>
      <c r="H34" s="39">
        <f t="shared" ref="H34:H65" si="27">IF(G34="Cologne",3, IF(G34="Gregaroius",2, IF(G34="Solitaire",1, "")))</f>
        <v>1</v>
      </c>
      <c r="I34" s="43" t="s">
        <v>56</v>
      </c>
      <c r="J34" s="39">
        <f t="shared" ref="J34:J65" si="28">IF(I34="Diurnal",1, IF(I34="Nocturnal",0, ""))</f>
        <v>1</v>
      </c>
      <c r="K34" s="39" t="s">
        <v>620</v>
      </c>
      <c r="L34" s="39">
        <f t="shared" ref="L34:L65" si="29">IF(K34="High",1, IF(K34="Middle",2, IF(K34="Low",3, "")))</f>
        <v>3</v>
      </c>
      <c r="M34" s="39" t="s">
        <v>737</v>
      </c>
      <c r="N34" s="39">
        <f t="shared" ref="N34:N65" si="30">IF(M34="Difficult",1, IF(M34="Middle",2, IF(M34="Simple",3, "")))</f>
        <v>3</v>
      </c>
      <c r="O34" s="39" t="s">
        <v>737</v>
      </c>
      <c r="P34" s="103">
        <f t="shared" ref="P34:P65" si="31">IF(O34="Complex",1, IF(O34="Middle",2, IF(O34="Simple",3, "")))</f>
        <v>3</v>
      </c>
      <c r="Q34" s="67" t="s">
        <v>755</v>
      </c>
      <c r="R34" s="69">
        <v>1</v>
      </c>
      <c r="S34" s="39" t="s">
        <v>620</v>
      </c>
      <c r="T34" s="103">
        <f t="shared" ref="T34:T65" si="32">IF(S34="High",1, IF(S34="Middle",2, IF(S34="Low",3, "")))</f>
        <v>3</v>
      </c>
      <c r="U34" s="101" t="s">
        <v>772</v>
      </c>
      <c r="V34" s="39">
        <f t="shared" ref="V34:V65" si="33">IF(U34="Late",1, IF(U34="Middle",2, IF(U34="Early",3, "")))</f>
        <v>3</v>
      </c>
      <c r="W34" s="39" t="s">
        <v>619</v>
      </c>
      <c r="X34" s="39">
        <f t="shared" ref="X34:X65" si="34">IF(W34="Low",1, IF(W34="Middle",2, IF(W34="High",3, "")))</f>
        <v>3</v>
      </c>
      <c r="Y34" s="39" t="s">
        <v>619</v>
      </c>
      <c r="Z34" s="39">
        <f t="shared" ref="Z34:Z65" si="35">IF(Y34="Low",1, IF(Y34="Middle",2, IF(Y34="High",3, "")))</f>
        <v>3</v>
      </c>
      <c r="AA34" s="39" t="s">
        <v>774</v>
      </c>
      <c r="AB34" s="39">
        <f t="shared" ref="AB34:AB65" si="36">IF(AA34="Long",1, IF(AA34="Middle",2, IF(AA34="Short",3, "")))</f>
        <v>3</v>
      </c>
      <c r="AC34" s="43" t="s">
        <v>776</v>
      </c>
      <c r="AD34" s="103">
        <f t="shared" ref="AD34:AD65" si="37">IF(AC34="Monogamy",0,IF(AC34="Polygamy",1,""))</f>
        <v>1</v>
      </c>
      <c r="AE34" s="101" t="s">
        <v>620</v>
      </c>
      <c r="AF34" s="39">
        <f t="shared" ref="AF34:AF65" si="38">IF(AE34="Low",1, IF(AE34="Middle",2, IF(AE34="High",3, "")))</f>
        <v>1</v>
      </c>
      <c r="AG34" s="39" t="s">
        <v>772</v>
      </c>
      <c r="AH34" s="39">
        <f t="shared" ref="AH34:AH65" si="39">IF(AG34="Late",1, IF(AG34="Middle",2, IF(AG34="Early",3, "")))</f>
        <v>3</v>
      </c>
      <c r="AI34" s="39" t="s">
        <v>774</v>
      </c>
      <c r="AJ34" s="39">
        <f t="shared" ref="AJ34:AJ65" si="40">IF(AI34="Short",1, IF(AI34="Middle",2, IF(AI34="Long",3, "")))</f>
        <v>1</v>
      </c>
      <c r="AK34" s="39" t="s">
        <v>620</v>
      </c>
      <c r="AL34" s="39">
        <f t="shared" ref="AL34:AL65" si="41">IF(AK34="Low",1, IF(AK34="Middle",2, IF(AK34="High",3, "")))</f>
        <v>1</v>
      </c>
      <c r="AM34" s="39" t="s">
        <v>782</v>
      </c>
      <c r="AN34" s="39">
        <f t="shared" ref="AN34:AN65" si="42">IF(AM34="Open cycle",1, IF(AM34="Mixed cycle",2, IF(AM34="Closed Cycle",3, "")))</f>
        <v>1</v>
      </c>
      <c r="AO34" s="39" t="s">
        <v>743</v>
      </c>
      <c r="AP34" s="103">
        <f t="shared" ref="AP34:AP65" si="43">IF(AO34="No",0,IF(AO34="Yes",1,""))</f>
        <v>0</v>
      </c>
      <c r="AQ34" s="101" t="s">
        <v>620</v>
      </c>
      <c r="AR34" s="39">
        <f t="shared" ref="AR34:AR65" si="44">IF(AQ34="Low",1, IF(AQ34="Middle",2, IF(AQ34="High",3, "")))</f>
        <v>1</v>
      </c>
      <c r="AS34" s="43" t="s">
        <v>784</v>
      </c>
      <c r="AT34" s="39">
        <f t="shared" si="23"/>
        <v>0</v>
      </c>
      <c r="AU34" s="43" t="s">
        <v>618</v>
      </c>
      <c r="AV34" s="39">
        <f t="shared" ref="AV34:AV65" si="45">IF(AU34="Low",1, IF(AU34="Middle",2, IF(AU34="High",3, "")))</f>
        <v>2</v>
      </c>
      <c r="AW34" s="43" t="s">
        <v>743</v>
      </c>
      <c r="AX34" s="103">
        <f t="shared" ref="AX34:AX65" si="46">IF(AW34="Yes",1, IF(AW34="No",0,""))</f>
        <v>0</v>
      </c>
      <c r="AY34" s="101" t="s">
        <v>743</v>
      </c>
      <c r="AZ34" s="103">
        <f t="shared" si="24"/>
        <v>1</v>
      </c>
    </row>
    <row r="35" spans="1:52" x14ac:dyDescent="0.25">
      <c r="A35" s="39" t="s">
        <v>618</v>
      </c>
      <c r="B35" s="39">
        <f t="shared" si="22"/>
        <v>2</v>
      </c>
      <c r="C35" s="39" t="s">
        <v>618</v>
      </c>
      <c r="D35" s="39">
        <f t="shared" si="25"/>
        <v>2</v>
      </c>
      <c r="E35" s="39" t="s">
        <v>619</v>
      </c>
      <c r="F35" s="39">
        <f t="shared" si="26"/>
        <v>1</v>
      </c>
      <c r="G35" s="39" t="s">
        <v>623</v>
      </c>
      <c r="H35" s="39">
        <f t="shared" si="27"/>
        <v>1</v>
      </c>
      <c r="I35" s="43" t="s">
        <v>40</v>
      </c>
      <c r="J35" s="39">
        <f t="shared" si="28"/>
        <v>0</v>
      </c>
      <c r="K35" s="39" t="s">
        <v>618</v>
      </c>
      <c r="L35" s="39">
        <f t="shared" si="29"/>
        <v>2</v>
      </c>
      <c r="M35" s="39" t="s">
        <v>618</v>
      </c>
      <c r="N35" s="39">
        <f t="shared" si="30"/>
        <v>2</v>
      </c>
      <c r="O35" s="39" t="s">
        <v>618</v>
      </c>
      <c r="P35" s="103">
        <f t="shared" si="31"/>
        <v>2</v>
      </c>
      <c r="Q35" s="65" t="s">
        <v>746</v>
      </c>
      <c r="R35" s="43">
        <v>2</v>
      </c>
      <c r="S35" s="39" t="s">
        <v>618</v>
      </c>
      <c r="T35" s="103">
        <f t="shared" si="32"/>
        <v>2</v>
      </c>
      <c r="U35" s="101" t="s">
        <v>618</v>
      </c>
      <c r="V35" s="39">
        <f t="shared" si="33"/>
        <v>2</v>
      </c>
      <c r="W35" s="39" t="s">
        <v>618</v>
      </c>
      <c r="X35" s="39">
        <f t="shared" si="34"/>
        <v>2</v>
      </c>
      <c r="Y35" s="39" t="s">
        <v>619</v>
      </c>
      <c r="Z35" s="39">
        <f t="shared" si="35"/>
        <v>3</v>
      </c>
      <c r="AA35" s="39" t="s">
        <v>774</v>
      </c>
      <c r="AB35" s="39">
        <f t="shared" si="36"/>
        <v>3</v>
      </c>
      <c r="AC35" s="43" t="s">
        <v>776</v>
      </c>
      <c r="AD35" s="103">
        <f t="shared" si="37"/>
        <v>1</v>
      </c>
      <c r="AE35" s="101" t="s">
        <v>618</v>
      </c>
      <c r="AF35" s="39">
        <f t="shared" si="38"/>
        <v>2</v>
      </c>
      <c r="AG35" s="39" t="s">
        <v>772</v>
      </c>
      <c r="AH35" s="39">
        <f t="shared" si="39"/>
        <v>3</v>
      </c>
      <c r="AI35" s="39" t="s">
        <v>618</v>
      </c>
      <c r="AJ35" s="39">
        <f t="shared" si="40"/>
        <v>2</v>
      </c>
      <c r="AK35" s="39" t="s">
        <v>618</v>
      </c>
      <c r="AL35" s="39">
        <f t="shared" si="41"/>
        <v>2</v>
      </c>
      <c r="AM35" s="39" t="s">
        <v>781</v>
      </c>
      <c r="AN35" s="39">
        <f t="shared" si="42"/>
        <v>2</v>
      </c>
      <c r="AO35" s="39" t="s">
        <v>743</v>
      </c>
      <c r="AP35" s="103">
        <f t="shared" si="43"/>
        <v>0</v>
      </c>
      <c r="AQ35" s="101" t="s">
        <v>618</v>
      </c>
      <c r="AR35" s="39">
        <f t="shared" si="44"/>
        <v>2</v>
      </c>
      <c r="AS35" s="43" t="s">
        <v>784</v>
      </c>
      <c r="AT35" s="39">
        <f t="shared" si="23"/>
        <v>0</v>
      </c>
      <c r="AU35" s="43" t="s">
        <v>620</v>
      </c>
      <c r="AV35" s="39">
        <f t="shared" si="45"/>
        <v>1</v>
      </c>
      <c r="AW35" s="43" t="s">
        <v>743</v>
      </c>
      <c r="AX35" s="103">
        <f t="shared" si="46"/>
        <v>0</v>
      </c>
      <c r="AY35" s="101" t="s">
        <v>743</v>
      </c>
      <c r="AZ35" s="103">
        <f t="shared" si="24"/>
        <v>1</v>
      </c>
    </row>
    <row r="36" spans="1:52" x14ac:dyDescent="0.25">
      <c r="A36" s="39" t="s">
        <v>620</v>
      </c>
      <c r="B36" s="39">
        <f t="shared" si="22"/>
        <v>3</v>
      </c>
      <c r="C36" s="39" t="s">
        <v>619</v>
      </c>
      <c r="D36" s="39">
        <f t="shared" si="25"/>
        <v>3</v>
      </c>
      <c r="E36" s="39" t="s">
        <v>618</v>
      </c>
      <c r="F36" s="39">
        <f t="shared" si="26"/>
        <v>2</v>
      </c>
      <c r="G36" s="39" t="s">
        <v>621</v>
      </c>
      <c r="H36" s="39">
        <f t="shared" si="27"/>
        <v>2</v>
      </c>
      <c r="I36" s="43" t="s">
        <v>40</v>
      </c>
      <c r="J36" s="39">
        <f t="shared" si="28"/>
        <v>0</v>
      </c>
      <c r="K36" s="39" t="s">
        <v>620</v>
      </c>
      <c r="L36" s="39">
        <f t="shared" si="29"/>
        <v>3</v>
      </c>
      <c r="M36" s="39" t="s">
        <v>737</v>
      </c>
      <c r="N36" s="39">
        <f t="shared" si="30"/>
        <v>3</v>
      </c>
      <c r="O36" s="39" t="s">
        <v>737</v>
      </c>
      <c r="P36" s="103">
        <f t="shared" si="31"/>
        <v>3</v>
      </c>
      <c r="Q36" s="67" t="s">
        <v>761</v>
      </c>
      <c r="R36" s="72">
        <v>3</v>
      </c>
      <c r="S36" s="39" t="s">
        <v>620</v>
      </c>
      <c r="T36" s="103">
        <f t="shared" si="32"/>
        <v>3</v>
      </c>
      <c r="U36" s="101" t="s">
        <v>772</v>
      </c>
      <c r="V36" s="39">
        <f t="shared" si="33"/>
        <v>3</v>
      </c>
      <c r="W36" s="39" t="s">
        <v>619</v>
      </c>
      <c r="X36" s="39">
        <f t="shared" si="34"/>
        <v>3</v>
      </c>
      <c r="Y36" s="39" t="s">
        <v>619</v>
      </c>
      <c r="Z36" s="39">
        <f t="shared" si="35"/>
        <v>3</v>
      </c>
      <c r="AA36" s="39" t="s">
        <v>618</v>
      </c>
      <c r="AB36" s="39">
        <f t="shared" si="36"/>
        <v>2</v>
      </c>
      <c r="AC36" s="43" t="s">
        <v>776</v>
      </c>
      <c r="AD36" s="103">
        <f t="shared" si="37"/>
        <v>1</v>
      </c>
      <c r="AE36" s="101" t="s">
        <v>619</v>
      </c>
      <c r="AF36" s="39">
        <f t="shared" si="38"/>
        <v>3</v>
      </c>
      <c r="AG36" s="39" t="s">
        <v>772</v>
      </c>
      <c r="AH36" s="39">
        <f t="shared" si="39"/>
        <v>3</v>
      </c>
      <c r="AI36" s="39" t="s">
        <v>618</v>
      </c>
      <c r="AJ36" s="39">
        <f t="shared" si="40"/>
        <v>2</v>
      </c>
      <c r="AK36" s="39" t="s">
        <v>618</v>
      </c>
      <c r="AL36" s="39">
        <f t="shared" si="41"/>
        <v>2</v>
      </c>
      <c r="AM36" s="39" t="s">
        <v>781</v>
      </c>
      <c r="AN36" s="39">
        <f t="shared" si="42"/>
        <v>2</v>
      </c>
      <c r="AO36" s="39" t="s">
        <v>783</v>
      </c>
      <c r="AP36" s="103">
        <f t="shared" si="43"/>
        <v>1</v>
      </c>
      <c r="AQ36" s="101" t="s">
        <v>620</v>
      </c>
      <c r="AR36" s="39">
        <f t="shared" si="44"/>
        <v>1</v>
      </c>
      <c r="AS36" s="43" t="s">
        <v>620</v>
      </c>
      <c r="AT36" s="39">
        <f t="shared" si="23"/>
        <v>3</v>
      </c>
      <c r="AU36" s="43" t="s">
        <v>620</v>
      </c>
      <c r="AV36" s="39">
        <f t="shared" si="45"/>
        <v>1</v>
      </c>
      <c r="AW36" s="43" t="s">
        <v>783</v>
      </c>
      <c r="AX36" s="103">
        <f t="shared" si="46"/>
        <v>1</v>
      </c>
      <c r="AY36" s="101" t="s">
        <v>743</v>
      </c>
      <c r="AZ36" s="103">
        <f t="shared" si="24"/>
        <v>1</v>
      </c>
    </row>
    <row r="37" spans="1:52" ht="30" x14ac:dyDescent="0.25">
      <c r="A37" s="39" t="s">
        <v>619</v>
      </c>
      <c r="B37" s="39">
        <f t="shared" si="22"/>
        <v>1</v>
      </c>
      <c r="C37" s="39" t="s">
        <v>619</v>
      </c>
      <c r="D37" s="39">
        <f t="shared" si="25"/>
        <v>3</v>
      </c>
      <c r="E37" s="39" t="s">
        <v>619</v>
      </c>
      <c r="F37" s="39">
        <f t="shared" si="26"/>
        <v>1</v>
      </c>
      <c r="G37" s="39" t="s">
        <v>622</v>
      </c>
      <c r="H37" s="39">
        <f t="shared" si="27"/>
        <v>3</v>
      </c>
      <c r="I37" s="42" t="s">
        <v>40</v>
      </c>
      <c r="J37" s="39">
        <f t="shared" si="28"/>
        <v>0</v>
      </c>
      <c r="K37" s="39" t="s">
        <v>619</v>
      </c>
      <c r="L37" s="39">
        <f t="shared" si="29"/>
        <v>1</v>
      </c>
      <c r="M37" s="39" t="s">
        <v>736</v>
      </c>
      <c r="N37" s="39">
        <f t="shared" si="30"/>
        <v>1</v>
      </c>
      <c r="O37" s="39" t="s">
        <v>742</v>
      </c>
      <c r="P37" s="103">
        <f t="shared" si="31"/>
        <v>1</v>
      </c>
      <c r="Q37" s="67" t="s">
        <v>756</v>
      </c>
      <c r="R37" s="69">
        <v>2</v>
      </c>
      <c r="S37" s="39" t="s">
        <v>619</v>
      </c>
      <c r="T37" s="103">
        <f t="shared" si="32"/>
        <v>1</v>
      </c>
      <c r="U37" s="101" t="s">
        <v>618</v>
      </c>
      <c r="V37" s="39">
        <f t="shared" si="33"/>
        <v>2</v>
      </c>
      <c r="W37" s="39" t="s">
        <v>618</v>
      </c>
      <c r="X37" s="39">
        <f t="shared" si="34"/>
        <v>2</v>
      </c>
      <c r="Y37" s="39" t="s">
        <v>619</v>
      </c>
      <c r="Z37" s="39">
        <f t="shared" si="35"/>
        <v>3</v>
      </c>
      <c r="AA37" s="39" t="s">
        <v>774</v>
      </c>
      <c r="AB37" s="39">
        <f t="shared" si="36"/>
        <v>3</v>
      </c>
      <c r="AC37" s="43" t="s">
        <v>776</v>
      </c>
      <c r="AD37" s="103">
        <f t="shared" si="37"/>
        <v>1</v>
      </c>
      <c r="AE37" s="101" t="s">
        <v>619</v>
      </c>
      <c r="AF37" s="39">
        <f t="shared" si="38"/>
        <v>3</v>
      </c>
      <c r="AG37" s="39" t="s">
        <v>772</v>
      </c>
      <c r="AH37" s="39">
        <f t="shared" si="39"/>
        <v>3</v>
      </c>
      <c r="AI37" s="39" t="s">
        <v>774</v>
      </c>
      <c r="AJ37" s="39">
        <f t="shared" si="40"/>
        <v>1</v>
      </c>
      <c r="AK37" s="39" t="s">
        <v>618</v>
      </c>
      <c r="AL37" s="39">
        <f t="shared" si="41"/>
        <v>2</v>
      </c>
      <c r="AM37" s="39" t="s">
        <v>781</v>
      </c>
      <c r="AN37" s="39">
        <f t="shared" si="42"/>
        <v>2</v>
      </c>
      <c r="AO37" s="39" t="s">
        <v>743</v>
      </c>
      <c r="AP37" s="103">
        <f t="shared" si="43"/>
        <v>0</v>
      </c>
      <c r="AQ37" s="101" t="s">
        <v>618</v>
      </c>
      <c r="AR37" s="39">
        <f t="shared" si="44"/>
        <v>2</v>
      </c>
      <c r="AS37" s="43" t="s">
        <v>618</v>
      </c>
      <c r="AT37" s="39">
        <f t="shared" si="23"/>
        <v>2</v>
      </c>
      <c r="AU37" s="43" t="s">
        <v>620</v>
      </c>
      <c r="AV37" s="39">
        <f t="shared" si="45"/>
        <v>1</v>
      </c>
      <c r="AW37" s="43" t="s">
        <v>783</v>
      </c>
      <c r="AX37" s="103">
        <f t="shared" si="46"/>
        <v>1</v>
      </c>
      <c r="AY37" s="101" t="s">
        <v>743</v>
      </c>
      <c r="AZ37" s="103">
        <f t="shared" si="24"/>
        <v>1</v>
      </c>
    </row>
    <row r="38" spans="1:52" ht="30" x14ac:dyDescent="0.25">
      <c r="A38" s="39" t="s">
        <v>618</v>
      </c>
      <c r="B38" s="39">
        <f t="shared" si="22"/>
        <v>2</v>
      </c>
      <c r="C38" s="39" t="s">
        <v>620</v>
      </c>
      <c r="D38" s="39">
        <f t="shared" si="25"/>
        <v>1</v>
      </c>
      <c r="E38" s="39" t="s">
        <v>618</v>
      </c>
      <c r="F38" s="39">
        <f t="shared" si="26"/>
        <v>2</v>
      </c>
      <c r="G38" s="39" t="s">
        <v>621</v>
      </c>
      <c r="H38" s="39">
        <f t="shared" si="27"/>
        <v>2</v>
      </c>
      <c r="I38" s="43" t="s">
        <v>40</v>
      </c>
      <c r="J38" s="39">
        <f t="shared" si="28"/>
        <v>0</v>
      </c>
      <c r="K38" s="39" t="s">
        <v>620</v>
      </c>
      <c r="L38" s="39">
        <f t="shared" si="29"/>
        <v>3</v>
      </c>
      <c r="M38" s="39" t="s">
        <v>618</v>
      </c>
      <c r="N38" s="39">
        <f t="shared" si="30"/>
        <v>2</v>
      </c>
      <c r="O38" s="39" t="s">
        <v>618</v>
      </c>
      <c r="P38" s="103">
        <f t="shared" si="31"/>
        <v>2</v>
      </c>
      <c r="Q38" s="67" t="s">
        <v>757</v>
      </c>
      <c r="R38" s="69">
        <v>1</v>
      </c>
      <c r="S38" s="39" t="s">
        <v>618</v>
      </c>
      <c r="T38" s="103">
        <f t="shared" si="32"/>
        <v>2</v>
      </c>
      <c r="U38" s="101" t="s">
        <v>773</v>
      </c>
      <c r="V38" s="39">
        <f t="shared" si="33"/>
        <v>1</v>
      </c>
      <c r="W38" s="39" t="s">
        <v>618</v>
      </c>
      <c r="X38" s="39">
        <f t="shared" si="34"/>
        <v>2</v>
      </c>
      <c r="Y38" s="39" t="s">
        <v>618</v>
      </c>
      <c r="Z38" s="39">
        <f t="shared" si="35"/>
        <v>2</v>
      </c>
      <c r="AA38" s="39" t="s">
        <v>774</v>
      </c>
      <c r="AB38" s="39">
        <f t="shared" si="36"/>
        <v>3</v>
      </c>
      <c r="AC38" s="43" t="s">
        <v>777</v>
      </c>
      <c r="AD38" s="103">
        <f t="shared" si="37"/>
        <v>0</v>
      </c>
      <c r="AE38" s="101" t="s">
        <v>620</v>
      </c>
      <c r="AF38" s="39">
        <f t="shared" si="38"/>
        <v>1</v>
      </c>
      <c r="AG38" s="39" t="s">
        <v>773</v>
      </c>
      <c r="AH38" s="39">
        <f t="shared" si="39"/>
        <v>1</v>
      </c>
      <c r="AI38" s="39" t="s">
        <v>775</v>
      </c>
      <c r="AJ38" s="39">
        <f t="shared" si="40"/>
        <v>3</v>
      </c>
      <c r="AK38" s="39" t="s">
        <v>620</v>
      </c>
      <c r="AL38" s="39">
        <f t="shared" si="41"/>
        <v>1</v>
      </c>
      <c r="AM38" s="39" t="s">
        <v>782</v>
      </c>
      <c r="AN38" s="39">
        <f t="shared" si="42"/>
        <v>1</v>
      </c>
      <c r="AO38" s="39" t="s">
        <v>743</v>
      </c>
      <c r="AP38" s="103">
        <f t="shared" si="43"/>
        <v>0</v>
      </c>
      <c r="AQ38" s="101" t="s">
        <v>618</v>
      </c>
      <c r="AR38" s="39">
        <f t="shared" si="44"/>
        <v>2</v>
      </c>
      <c r="AS38" s="43" t="s">
        <v>784</v>
      </c>
      <c r="AT38" s="39">
        <f t="shared" si="23"/>
        <v>0</v>
      </c>
      <c r="AU38" s="43" t="s">
        <v>620</v>
      </c>
      <c r="AV38" s="39">
        <f t="shared" si="45"/>
        <v>1</v>
      </c>
      <c r="AW38" s="43" t="s">
        <v>743</v>
      </c>
      <c r="AX38" s="103">
        <f t="shared" si="46"/>
        <v>0</v>
      </c>
      <c r="AY38" s="101" t="s">
        <v>743</v>
      </c>
      <c r="AZ38" s="103">
        <f t="shared" si="24"/>
        <v>1</v>
      </c>
    </row>
    <row r="39" spans="1:52" x14ac:dyDescent="0.25">
      <c r="A39" s="39" t="s">
        <v>618</v>
      </c>
      <c r="B39" s="39">
        <f t="shared" si="22"/>
        <v>2</v>
      </c>
      <c r="C39" s="39" t="s">
        <v>620</v>
      </c>
      <c r="D39" s="39">
        <f t="shared" si="25"/>
        <v>1</v>
      </c>
      <c r="E39" s="39" t="s">
        <v>618</v>
      </c>
      <c r="F39" s="39">
        <f t="shared" si="26"/>
        <v>2</v>
      </c>
      <c r="G39" s="39" t="s">
        <v>623</v>
      </c>
      <c r="H39" s="39">
        <f t="shared" si="27"/>
        <v>1</v>
      </c>
      <c r="I39" s="43" t="s">
        <v>40</v>
      </c>
      <c r="J39" s="39">
        <f t="shared" si="28"/>
        <v>0</v>
      </c>
      <c r="K39" s="39" t="s">
        <v>619</v>
      </c>
      <c r="L39" s="39">
        <f t="shared" si="29"/>
        <v>1</v>
      </c>
      <c r="M39" s="39" t="s">
        <v>618</v>
      </c>
      <c r="N39" s="39">
        <f t="shared" si="30"/>
        <v>2</v>
      </c>
      <c r="O39" s="39" t="s">
        <v>618</v>
      </c>
      <c r="P39" s="103">
        <f t="shared" si="31"/>
        <v>2</v>
      </c>
      <c r="Q39" s="67" t="s">
        <v>747</v>
      </c>
      <c r="R39" s="69">
        <v>2</v>
      </c>
      <c r="S39" s="39" t="s">
        <v>619</v>
      </c>
      <c r="T39" s="103">
        <f t="shared" si="32"/>
        <v>1</v>
      </c>
      <c r="U39" s="101" t="s">
        <v>773</v>
      </c>
      <c r="V39" s="39">
        <f t="shared" si="33"/>
        <v>1</v>
      </c>
      <c r="W39" s="39" t="s">
        <v>618</v>
      </c>
      <c r="X39" s="39">
        <f t="shared" si="34"/>
        <v>2</v>
      </c>
      <c r="Y39" s="39" t="s">
        <v>620</v>
      </c>
      <c r="Z39" s="39">
        <f t="shared" si="35"/>
        <v>1</v>
      </c>
      <c r="AA39" s="39" t="s">
        <v>774</v>
      </c>
      <c r="AB39" s="39">
        <f t="shared" si="36"/>
        <v>3</v>
      </c>
      <c r="AC39" s="43" t="s">
        <v>776</v>
      </c>
      <c r="AD39" s="103">
        <f t="shared" si="37"/>
        <v>1</v>
      </c>
      <c r="AE39" s="101" t="s">
        <v>620</v>
      </c>
      <c r="AF39" s="39">
        <f t="shared" si="38"/>
        <v>1</v>
      </c>
      <c r="AG39" s="39" t="s">
        <v>773</v>
      </c>
      <c r="AH39" s="39">
        <f t="shared" si="39"/>
        <v>1</v>
      </c>
      <c r="AI39" s="39" t="s">
        <v>775</v>
      </c>
      <c r="AJ39" s="39">
        <f t="shared" si="40"/>
        <v>3</v>
      </c>
      <c r="AK39" s="39" t="s">
        <v>620</v>
      </c>
      <c r="AL39" s="39">
        <f t="shared" si="41"/>
        <v>1</v>
      </c>
      <c r="AM39" s="39" t="s">
        <v>782</v>
      </c>
      <c r="AN39" s="39">
        <f t="shared" si="42"/>
        <v>1</v>
      </c>
      <c r="AO39" s="39" t="s">
        <v>743</v>
      </c>
      <c r="AP39" s="103">
        <f t="shared" si="43"/>
        <v>0</v>
      </c>
      <c r="AQ39" s="101" t="s">
        <v>618</v>
      </c>
      <c r="AR39" s="39">
        <f t="shared" si="44"/>
        <v>2</v>
      </c>
      <c r="AS39" s="43" t="s">
        <v>784</v>
      </c>
      <c r="AT39" s="39">
        <f t="shared" si="23"/>
        <v>0</v>
      </c>
      <c r="AU39" s="43" t="s">
        <v>620</v>
      </c>
      <c r="AV39" s="39">
        <f t="shared" si="45"/>
        <v>1</v>
      </c>
      <c r="AW39" s="43" t="s">
        <v>743</v>
      </c>
      <c r="AX39" s="103">
        <f t="shared" si="46"/>
        <v>0</v>
      </c>
      <c r="AY39" s="101" t="s">
        <v>743</v>
      </c>
      <c r="AZ39" s="103">
        <f t="shared" si="24"/>
        <v>1</v>
      </c>
    </row>
    <row r="40" spans="1:52" x14ac:dyDescent="0.25">
      <c r="A40" s="39" t="s">
        <v>619</v>
      </c>
      <c r="B40" s="39">
        <f t="shared" si="22"/>
        <v>1</v>
      </c>
      <c r="C40" s="39" t="s">
        <v>619</v>
      </c>
      <c r="D40" s="39">
        <f t="shared" si="25"/>
        <v>3</v>
      </c>
      <c r="E40" s="39" t="s">
        <v>619</v>
      </c>
      <c r="F40" s="39">
        <f t="shared" si="26"/>
        <v>1</v>
      </c>
      <c r="G40" s="39" t="s">
        <v>623</v>
      </c>
      <c r="H40" s="39">
        <f t="shared" si="27"/>
        <v>1</v>
      </c>
      <c r="I40" s="43" t="s">
        <v>40</v>
      </c>
      <c r="J40" s="39">
        <f t="shared" si="28"/>
        <v>0</v>
      </c>
      <c r="K40" s="39" t="s">
        <v>619</v>
      </c>
      <c r="L40" s="39">
        <f t="shared" si="29"/>
        <v>1</v>
      </c>
      <c r="M40" s="39" t="s">
        <v>618</v>
      </c>
      <c r="N40" s="39">
        <f t="shared" si="30"/>
        <v>2</v>
      </c>
      <c r="O40" s="39" t="s">
        <v>618</v>
      </c>
      <c r="P40" s="103">
        <f t="shared" si="31"/>
        <v>2</v>
      </c>
      <c r="Q40" s="65" t="s">
        <v>758</v>
      </c>
      <c r="R40" s="43">
        <v>2</v>
      </c>
      <c r="S40" s="39" t="s">
        <v>619</v>
      </c>
      <c r="T40" s="103">
        <f t="shared" si="32"/>
        <v>1</v>
      </c>
      <c r="U40" s="101" t="s">
        <v>773</v>
      </c>
      <c r="V40" s="39">
        <f t="shared" si="33"/>
        <v>1</v>
      </c>
      <c r="W40" s="39" t="s">
        <v>618</v>
      </c>
      <c r="X40" s="39">
        <f t="shared" si="34"/>
        <v>2</v>
      </c>
      <c r="Y40" s="39" t="s">
        <v>620</v>
      </c>
      <c r="Z40" s="39">
        <f t="shared" si="35"/>
        <v>1</v>
      </c>
      <c r="AA40" s="39" t="s">
        <v>774</v>
      </c>
      <c r="AB40" s="39">
        <f t="shared" si="36"/>
        <v>3</v>
      </c>
      <c r="AC40" s="43" t="s">
        <v>777</v>
      </c>
      <c r="AD40" s="103">
        <f t="shared" si="37"/>
        <v>0</v>
      </c>
      <c r="AE40" s="101" t="s">
        <v>620</v>
      </c>
      <c r="AF40" s="39">
        <f t="shared" si="38"/>
        <v>1</v>
      </c>
      <c r="AG40" s="39" t="s">
        <v>773</v>
      </c>
      <c r="AH40" s="39">
        <f t="shared" si="39"/>
        <v>1</v>
      </c>
      <c r="AI40" s="39" t="s">
        <v>775</v>
      </c>
      <c r="AJ40" s="39">
        <f t="shared" si="40"/>
        <v>3</v>
      </c>
      <c r="AK40" s="39" t="s">
        <v>620</v>
      </c>
      <c r="AL40" s="39">
        <f t="shared" si="41"/>
        <v>1</v>
      </c>
      <c r="AM40" s="39" t="s">
        <v>782</v>
      </c>
      <c r="AN40" s="39">
        <f t="shared" si="42"/>
        <v>1</v>
      </c>
      <c r="AO40" s="39" t="s">
        <v>743</v>
      </c>
      <c r="AP40" s="103">
        <f t="shared" si="43"/>
        <v>0</v>
      </c>
      <c r="AQ40" s="101" t="s">
        <v>620</v>
      </c>
      <c r="AR40" s="39">
        <f t="shared" si="44"/>
        <v>1</v>
      </c>
      <c r="AS40" s="43" t="s">
        <v>619</v>
      </c>
      <c r="AT40" s="39">
        <f t="shared" si="23"/>
        <v>1</v>
      </c>
      <c r="AU40" s="43" t="s">
        <v>620</v>
      </c>
      <c r="AV40" s="39">
        <f t="shared" si="45"/>
        <v>1</v>
      </c>
      <c r="AW40" s="43" t="s">
        <v>783</v>
      </c>
      <c r="AX40" s="103">
        <f t="shared" si="46"/>
        <v>1</v>
      </c>
      <c r="AY40" s="101" t="s">
        <v>743</v>
      </c>
      <c r="AZ40" s="103">
        <f t="shared" si="24"/>
        <v>1</v>
      </c>
    </row>
    <row r="41" spans="1:52" x14ac:dyDescent="0.25">
      <c r="A41" s="39" t="s">
        <v>619</v>
      </c>
      <c r="B41" s="39">
        <f t="shared" si="22"/>
        <v>1</v>
      </c>
      <c r="C41" s="39" t="s">
        <v>619</v>
      </c>
      <c r="D41" s="39">
        <f t="shared" si="25"/>
        <v>3</v>
      </c>
      <c r="E41" s="39" t="s">
        <v>619</v>
      </c>
      <c r="F41" s="39">
        <f t="shared" si="26"/>
        <v>1</v>
      </c>
      <c r="G41" s="39" t="s">
        <v>622</v>
      </c>
      <c r="H41" s="39">
        <f t="shared" si="27"/>
        <v>3</v>
      </c>
      <c r="I41" s="44" t="s">
        <v>56</v>
      </c>
      <c r="J41" s="39">
        <f t="shared" si="28"/>
        <v>1</v>
      </c>
      <c r="K41" s="39" t="s">
        <v>619</v>
      </c>
      <c r="L41" s="39">
        <f t="shared" si="29"/>
        <v>1</v>
      </c>
      <c r="M41" s="39" t="s">
        <v>736</v>
      </c>
      <c r="N41" s="39">
        <f t="shared" si="30"/>
        <v>1</v>
      </c>
      <c r="O41" s="39" t="s">
        <v>742</v>
      </c>
      <c r="P41" s="103">
        <f t="shared" si="31"/>
        <v>1</v>
      </c>
      <c r="Q41" s="65" t="s">
        <v>749</v>
      </c>
      <c r="R41" s="43">
        <v>1</v>
      </c>
      <c r="S41" s="39" t="s">
        <v>619</v>
      </c>
      <c r="T41" s="103">
        <f t="shared" si="32"/>
        <v>1</v>
      </c>
      <c r="U41" s="101" t="s">
        <v>618</v>
      </c>
      <c r="V41" s="39">
        <f t="shared" si="33"/>
        <v>2</v>
      </c>
      <c r="W41" s="39" t="s">
        <v>618</v>
      </c>
      <c r="X41" s="39">
        <f t="shared" si="34"/>
        <v>2</v>
      </c>
      <c r="Y41" s="39" t="s">
        <v>619</v>
      </c>
      <c r="Z41" s="39">
        <f t="shared" si="35"/>
        <v>3</v>
      </c>
      <c r="AA41" s="39" t="s">
        <v>774</v>
      </c>
      <c r="AB41" s="39">
        <f t="shared" si="36"/>
        <v>3</v>
      </c>
      <c r="AC41" s="43" t="s">
        <v>776</v>
      </c>
      <c r="AD41" s="103">
        <f t="shared" si="37"/>
        <v>1</v>
      </c>
      <c r="AE41" s="101" t="s">
        <v>620</v>
      </c>
      <c r="AF41" s="39">
        <f t="shared" si="38"/>
        <v>1</v>
      </c>
      <c r="AG41" s="39" t="s">
        <v>772</v>
      </c>
      <c r="AH41" s="39">
        <f t="shared" si="39"/>
        <v>3</v>
      </c>
      <c r="AI41" s="39" t="s">
        <v>774</v>
      </c>
      <c r="AJ41" s="39">
        <f t="shared" si="40"/>
        <v>1</v>
      </c>
      <c r="AK41" s="39" t="s">
        <v>618</v>
      </c>
      <c r="AL41" s="39">
        <f t="shared" si="41"/>
        <v>2</v>
      </c>
      <c r="AM41" s="39" t="s">
        <v>782</v>
      </c>
      <c r="AN41" s="39">
        <f t="shared" si="42"/>
        <v>1</v>
      </c>
      <c r="AO41" s="39" t="s">
        <v>743</v>
      </c>
      <c r="AP41" s="103">
        <f t="shared" si="43"/>
        <v>0</v>
      </c>
      <c r="AQ41" s="101" t="s">
        <v>618</v>
      </c>
      <c r="AR41" s="39">
        <f t="shared" si="44"/>
        <v>2</v>
      </c>
      <c r="AS41" s="43" t="s">
        <v>784</v>
      </c>
      <c r="AT41" s="39">
        <f t="shared" si="23"/>
        <v>0</v>
      </c>
      <c r="AU41" s="43" t="s">
        <v>620</v>
      </c>
      <c r="AV41" s="39">
        <f t="shared" si="45"/>
        <v>1</v>
      </c>
      <c r="AW41" s="43" t="s">
        <v>783</v>
      </c>
      <c r="AX41" s="103">
        <f t="shared" si="46"/>
        <v>1</v>
      </c>
      <c r="AY41" s="101" t="s">
        <v>743</v>
      </c>
      <c r="AZ41" s="103">
        <f t="shared" si="24"/>
        <v>1</v>
      </c>
    </row>
    <row r="42" spans="1:52" x14ac:dyDescent="0.25">
      <c r="A42" s="39" t="s">
        <v>619</v>
      </c>
      <c r="B42" s="39">
        <f t="shared" si="22"/>
        <v>1</v>
      </c>
      <c r="C42" s="39" t="s">
        <v>619</v>
      </c>
      <c r="D42" s="39">
        <f t="shared" si="25"/>
        <v>3</v>
      </c>
      <c r="E42" s="39" t="s">
        <v>619</v>
      </c>
      <c r="F42" s="39">
        <f t="shared" si="26"/>
        <v>1</v>
      </c>
      <c r="G42" s="39" t="s">
        <v>622</v>
      </c>
      <c r="H42" s="39">
        <f t="shared" si="27"/>
        <v>3</v>
      </c>
      <c r="I42" s="42" t="s">
        <v>40</v>
      </c>
      <c r="J42" s="39">
        <f t="shared" si="28"/>
        <v>0</v>
      </c>
      <c r="K42" s="39" t="s">
        <v>619</v>
      </c>
      <c r="L42" s="39">
        <f t="shared" si="29"/>
        <v>1</v>
      </c>
      <c r="M42" s="39" t="s">
        <v>736</v>
      </c>
      <c r="N42" s="39">
        <f t="shared" si="30"/>
        <v>1</v>
      </c>
      <c r="O42" s="39" t="s">
        <v>742</v>
      </c>
      <c r="P42" s="103">
        <f t="shared" si="31"/>
        <v>1</v>
      </c>
      <c r="Q42" s="65" t="s">
        <v>749</v>
      </c>
      <c r="R42" s="43">
        <v>1</v>
      </c>
      <c r="S42" s="39" t="s">
        <v>619</v>
      </c>
      <c r="T42" s="103">
        <f t="shared" si="32"/>
        <v>1</v>
      </c>
      <c r="U42" s="101" t="s">
        <v>618</v>
      </c>
      <c r="V42" s="39">
        <f t="shared" si="33"/>
        <v>2</v>
      </c>
      <c r="W42" s="39" t="s">
        <v>618</v>
      </c>
      <c r="X42" s="39">
        <f t="shared" si="34"/>
        <v>2</v>
      </c>
      <c r="Y42" s="39" t="s">
        <v>619</v>
      </c>
      <c r="Z42" s="39">
        <f t="shared" si="35"/>
        <v>3</v>
      </c>
      <c r="AA42" s="39" t="s">
        <v>774</v>
      </c>
      <c r="AB42" s="39">
        <f t="shared" si="36"/>
        <v>3</v>
      </c>
      <c r="AC42" s="43" t="s">
        <v>776</v>
      </c>
      <c r="AD42" s="103">
        <f t="shared" si="37"/>
        <v>1</v>
      </c>
      <c r="AE42" s="101" t="s">
        <v>618</v>
      </c>
      <c r="AF42" s="39">
        <f t="shared" si="38"/>
        <v>2</v>
      </c>
      <c r="AG42" s="39" t="s">
        <v>772</v>
      </c>
      <c r="AH42" s="39">
        <f t="shared" si="39"/>
        <v>3</v>
      </c>
      <c r="AI42" s="39" t="s">
        <v>774</v>
      </c>
      <c r="AJ42" s="39">
        <f t="shared" si="40"/>
        <v>1</v>
      </c>
      <c r="AK42" s="39" t="s">
        <v>618</v>
      </c>
      <c r="AL42" s="39">
        <f t="shared" si="41"/>
        <v>2</v>
      </c>
      <c r="AM42" s="39" t="s">
        <v>782</v>
      </c>
      <c r="AN42" s="39">
        <f t="shared" si="42"/>
        <v>1</v>
      </c>
      <c r="AO42" s="39" t="s">
        <v>743</v>
      </c>
      <c r="AP42" s="103">
        <f t="shared" si="43"/>
        <v>0</v>
      </c>
      <c r="AQ42" s="101" t="s">
        <v>618</v>
      </c>
      <c r="AR42" s="39">
        <f t="shared" si="44"/>
        <v>2</v>
      </c>
      <c r="AS42" s="43" t="s">
        <v>784</v>
      </c>
      <c r="AT42" s="39">
        <f t="shared" si="23"/>
        <v>0</v>
      </c>
      <c r="AU42" s="43" t="s">
        <v>620</v>
      </c>
      <c r="AV42" s="39">
        <f t="shared" si="45"/>
        <v>1</v>
      </c>
      <c r="AW42" s="43" t="s">
        <v>743</v>
      </c>
      <c r="AX42" s="103">
        <f t="shared" si="46"/>
        <v>0</v>
      </c>
      <c r="AY42" s="101" t="s">
        <v>743</v>
      </c>
      <c r="AZ42" s="103">
        <f t="shared" si="24"/>
        <v>1</v>
      </c>
    </row>
    <row r="43" spans="1:52" x14ac:dyDescent="0.25">
      <c r="A43" s="39" t="s">
        <v>619</v>
      </c>
      <c r="B43" s="39">
        <f t="shared" si="22"/>
        <v>1</v>
      </c>
      <c r="C43" s="39" t="s">
        <v>619</v>
      </c>
      <c r="D43" s="39">
        <f t="shared" si="25"/>
        <v>3</v>
      </c>
      <c r="E43" s="39" t="s">
        <v>619</v>
      </c>
      <c r="F43" s="39">
        <f t="shared" si="26"/>
        <v>1</v>
      </c>
      <c r="G43" s="39" t="s">
        <v>623</v>
      </c>
      <c r="H43" s="39">
        <f t="shared" si="27"/>
        <v>1</v>
      </c>
      <c r="I43" s="43" t="s">
        <v>40</v>
      </c>
      <c r="J43" s="39">
        <f t="shared" si="28"/>
        <v>0</v>
      </c>
      <c r="K43" s="39" t="s">
        <v>619</v>
      </c>
      <c r="L43" s="39">
        <f t="shared" si="29"/>
        <v>1</v>
      </c>
      <c r="M43" s="39" t="s">
        <v>736</v>
      </c>
      <c r="N43" s="39">
        <f t="shared" si="30"/>
        <v>1</v>
      </c>
      <c r="O43" s="39" t="s">
        <v>742</v>
      </c>
      <c r="P43" s="103">
        <f t="shared" si="31"/>
        <v>1</v>
      </c>
      <c r="Q43" s="65" t="s">
        <v>759</v>
      </c>
      <c r="R43" s="43">
        <v>1</v>
      </c>
      <c r="S43" s="39" t="s">
        <v>619</v>
      </c>
      <c r="T43" s="103">
        <f t="shared" si="32"/>
        <v>1</v>
      </c>
      <c r="U43" s="101" t="s">
        <v>618</v>
      </c>
      <c r="V43" s="39">
        <f t="shared" si="33"/>
        <v>2</v>
      </c>
      <c r="W43" s="39" t="s">
        <v>618</v>
      </c>
      <c r="X43" s="39">
        <f t="shared" si="34"/>
        <v>2</v>
      </c>
      <c r="Y43" s="39" t="s">
        <v>618</v>
      </c>
      <c r="Z43" s="39">
        <f t="shared" si="35"/>
        <v>2</v>
      </c>
      <c r="AA43" s="39" t="s">
        <v>774</v>
      </c>
      <c r="AB43" s="39">
        <f t="shared" si="36"/>
        <v>3</v>
      </c>
      <c r="AC43" s="43" t="s">
        <v>776</v>
      </c>
      <c r="AD43" s="103">
        <f t="shared" si="37"/>
        <v>1</v>
      </c>
      <c r="AE43" s="101" t="s">
        <v>620</v>
      </c>
      <c r="AF43" s="39">
        <f t="shared" si="38"/>
        <v>1</v>
      </c>
      <c r="AG43" s="39" t="s">
        <v>618</v>
      </c>
      <c r="AH43" s="39">
        <f t="shared" si="39"/>
        <v>2</v>
      </c>
      <c r="AI43" s="39" t="s">
        <v>618</v>
      </c>
      <c r="AJ43" s="39">
        <f t="shared" si="40"/>
        <v>2</v>
      </c>
      <c r="AK43" s="39" t="s">
        <v>620</v>
      </c>
      <c r="AL43" s="39">
        <f t="shared" si="41"/>
        <v>1</v>
      </c>
      <c r="AM43" s="39" t="s">
        <v>782</v>
      </c>
      <c r="AN43" s="39">
        <f t="shared" si="42"/>
        <v>1</v>
      </c>
      <c r="AO43" s="39" t="s">
        <v>743</v>
      </c>
      <c r="AP43" s="103">
        <f t="shared" si="43"/>
        <v>0</v>
      </c>
      <c r="AQ43" s="101" t="s">
        <v>620</v>
      </c>
      <c r="AR43" s="39">
        <f t="shared" si="44"/>
        <v>1</v>
      </c>
      <c r="AS43" s="43" t="s">
        <v>784</v>
      </c>
      <c r="AT43" s="39">
        <f t="shared" si="23"/>
        <v>0</v>
      </c>
      <c r="AU43" s="43" t="s">
        <v>620</v>
      </c>
      <c r="AV43" s="39">
        <f t="shared" si="45"/>
        <v>1</v>
      </c>
      <c r="AW43" s="44" t="s">
        <v>783</v>
      </c>
      <c r="AX43" s="103">
        <f t="shared" si="46"/>
        <v>1</v>
      </c>
      <c r="AY43" s="101" t="s">
        <v>743</v>
      </c>
      <c r="AZ43" s="103">
        <f t="shared" si="24"/>
        <v>1</v>
      </c>
    </row>
    <row r="44" spans="1:52" x14ac:dyDescent="0.25">
      <c r="A44" s="39" t="s">
        <v>620</v>
      </c>
      <c r="B44" s="39">
        <f t="shared" si="22"/>
        <v>3</v>
      </c>
      <c r="C44" s="39" t="s">
        <v>620</v>
      </c>
      <c r="D44" s="39">
        <f t="shared" si="25"/>
        <v>1</v>
      </c>
      <c r="E44" s="39" t="s">
        <v>619</v>
      </c>
      <c r="F44" s="39">
        <f t="shared" si="26"/>
        <v>1</v>
      </c>
      <c r="G44" s="39" t="s">
        <v>621</v>
      </c>
      <c r="H44" s="39">
        <f t="shared" si="27"/>
        <v>2</v>
      </c>
      <c r="I44" s="42" t="s">
        <v>56</v>
      </c>
      <c r="J44" s="39">
        <f t="shared" si="28"/>
        <v>1</v>
      </c>
      <c r="K44" s="39" t="s">
        <v>620</v>
      </c>
      <c r="L44" s="39">
        <f t="shared" si="29"/>
        <v>3</v>
      </c>
      <c r="M44" s="39" t="s">
        <v>618</v>
      </c>
      <c r="N44" s="39">
        <f t="shared" si="30"/>
        <v>2</v>
      </c>
      <c r="O44" s="39" t="s">
        <v>618</v>
      </c>
      <c r="P44" s="103">
        <f t="shared" si="31"/>
        <v>2</v>
      </c>
      <c r="Q44" s="67" t="s">
        <v>760</v>
      </c>
      <c r="R44" s="69">
        <v>3</v>
      </c>
      <c r="S44" s="39" t="s">
        <v>620</v>
      </c>
      <c r="T44" s="103">
        <f t="shared" si="32"/>
        <v>3</v>
      </c>
      <c r="U44" s="101" t="s">
        <v>618</v>
      </c>
      <c r="V44" s="39">
        <f t="shared" si="33"/>
        <v>2</v>
      </c>
      <c r="W44" s="39" t="s">
        <v>619</v>
      </c>
      <c r="X44" s="39">
        <f t="shared" si="34"/>
        <v>3</v>
      </c>
      <c r="Y44" s="39" t="s">
        <v>618</v>
      </c>
      <c r="Z44" s="39">
        <f t="shared" si="35"/>
        <v>2</v>
      </c>
      <c r="AA44" s="39" t="s">
        <v>774</v>
      </c>
      <c r="AB44" s="39">
        <f t="shared" si="36"/>
        <v>3</v>
      </c>
      <c r="AC44" s="43" t="s">
        <v>776</v>
      </c>
      <c r="AD44" s="103">
        <f t="shared" si="37"/>
        <v>1</v>
      </c>
      <c r="AE44" s="101" t="s">
        <v>620</v>
      </c>
      <c r="AF44" s="39">
        <f t="shared" si="38"/>
        <v>1</v>
      </c>
      <c r="AG44" s="39" t="s">
        <v>773</v>
      </c>
      <c r="AH44" s="39">
        <f t="shared" si="39"/>
        <v>1</v>
      </c>
      <c r="AI44" s="39" t="s">
        <v>774</v>
      </c>
      <c r="AJ44" s="39">
        <f t="shared" si="40"/>
        <v>1</v>
      </c>
      <c r="AK44" s="39" t="s">
        <v>620</v>
      </c>
      <c r="AL44" s="39">
        <f t="shared" si="41"/>
        <v>1</v>
      </c>
      <c r="AM44" s="39" t="s">
        <v>782</v>
      </c>
      <c r="AN44" s="39">
        <f t="shared" si="42"/>
        <v>1</v>
      </c>
      <c r="AO44" s="39" t="s">
        <v>743</v>
      </c>
      <c r="AP44" s="103">
        <f t="shared" si="43"/>
        <v>0</v>
      </c>
      <c r="AQ44" s="101" t="s">
        <v>620</v>
      </c>
      <c r="AR44" s="39">
        <f t="shared" si="44"/>
        <v>1</v>
      </c>
      <c r="AS44" s="43" t="s">
        <v>784</v>
      </c>
      <c r="AT44" s="39">
        <f t="shared" si="23"/>
        <v>0</v>
      </c>
      <c r="AU44" s="43" t="s">
        <v>620</v>
      </c>
      <c r="AV44" s="39">
        <f t="shared" si="45"/>
        <v>1</v>
      </c>
      <c r="AW44" s="43" t="s">
        <v>783</v>
      </c>
      <c r="AX44" s="103">
        <f t="shared" si="46"/>
        <v>1</v>
      </c>
      <c r="AY44" s="101" t="s">
        <v>743</v>
      </c>
      <c r="AZ44" s="103">
        <f t="shared" si="24"/>
        <v>1</v>
      </c>
    </row>
    <row r="45" spans="1:52" x14ac:dyDescent="0.25">
      <c r="A45" s="39" t="s">
        <v>618</v>
      </c>
      <c r="B45" s="39">
        <f t="shared" si="22"/>
        <v>2</v>
      </c>
      <c r="C45" s="39" t="s">
        <v>618</v>
      </c>
      <c r="D45" s="39">
        <f t="shared" si="25"/>
        <v>2</v>
      </c>
      <c r="E45" s="39" t="s">
        <v>618</v>
      </c>
      <c r="F45" s="39">
        <f t="shared" si="26"/>
        <v>2</v>
      </c>
      <c r="G45" s="39" t="s">
        <v>623</v>
      </c>
      <c r="H45" s="39">
        <f t="shared" si="27"/>
        <v>1</v>
      </c>
      <c r="I45" s="42" t="s">
        <v>40</v>
      </c>
      <c r="J45" s="39">
        <f t="shared" si="28"/>
        <v>0</v>
      </c>
      <c r="K45" s="39" t="s">
        <v>618</v>
      </c>
      <c r="L45" s="39">
        <f t="shared" si="29"/>
        <v>2</v>
      </c>
      <c r="M45" s="39" t="s">
        <v>618</v>
      </c>
      <c r="N45" s="39">
        <f t="shared" si="30"/>
        <v>2</v>
      </c>
      <c r="O45" s="39" t="s">
        <v>618</v>
      </c>
      <c r="P45" s="103">
        <f t="shared" si="31"/>
        <v>2</v>
      </c>
      <c r="Q45" s="67" t="s">
        <v>747</v>
      </c>
      <c r="R45" s="69">
        <v>2</v>
      </c>
      <c r="S45" s="39" t="s">
        <v>619</v>
      </c>
      <c r="T45" s="103">
        <f t="shared" si="32"/>
        <v>1</v>
      </c>
      <c r="U45" s="101" t="s">
        <v>773</v>
      </c>
      <c r="V45" s="39">
        <f t="shared" si="33"/>
        <v>1</v>
      </c>
      <c r="W45" s="39" t="s">
        <v>620</v>
      </c>
      <c r="X45" s="39">
        <f t="shared" si="34"/>
        <v>1</v>
      </c>
      <c r="Y45" s="39" t="s">
        <v>620</v>
      </c>
      <c r="Z45" s="39">
        <f t="shared" si="35"/>
        <v>1</v>
      </c>
      <c r="AA45" s="39" t="s">
        <v>774</v>
      </c>
      <c r="AB45" s="39">
        <f t="shared" si="36"/>
        <v>3</v>
      </c>
      <c r="AC45" s="43" t="s">
        <v>776</v>
      </c>
      <c r="AD45" s="103">
        <f t="shared" si="37"/>
        <v>1</v>
      </c>
      <c r="AE45" s="101" t="s">
        <v>620</v>
      </c>
      <c r="AF45" s="39">
        <f t="shared" si="38"/>
        <v>1</v>
      </c>
      <c r="AG45" s="39" t="s">
        <v>772</v>
      </c>
      <c r="AH45" s="39">
        <f t="shared" si="39"/>
        <v>3</v>
      </c>
      <c r="AI45" s="39" t="s">
        <v>775</v>
      </c>
      <c r="AJ45" s="39">
        <f t="shared" si="40"/>
        <v>3</v>
      </c>
      <c r="AK45" s="39" t="s">
        <v>620</v>
      </c>
      <c r="AL45" s="39">
        <f t="shared" si="41"/>
        <v>1</v>
      </c>
      <c r="AM45" s="39" t="s">
        <v>781</v>
      </c>
      <c r="AN45" s="39">
        <f t="shared" si="42"/>
        <v>2</v>
      </c>
      <c r="AO45" s="39" t="s">
        <v>783</v>
      </c>
      <c r="AP45" s="103">
        <f t="shared" si="43"/>
        <v>1</v>
      </c>
      <c r="AQ45" s="101" t="s">
        <v>618</v>
      </c>
      <c r="AR45" s="39">
        <f t="shared" si="44"/>
        <v>2</v>
      </c>
      <c r="AS45" s="43" t="s">
        <v>784</v>
      </c>
      <c r="AT45" s="39">
        <f t="shared" si="23"/>
        <v>0</v>
      </c>
      <c r="AU45" s="43" t="s">
        <v>620</v>
      </c>
      <c r="AV45" s="39">
        <f t="shared" si="45"/>
        <v>1</v>
      </c>
      <c r="AW45" s="44" t="s">
        <v>783</v>
      </c>
      <c r="AX45" s="103">
        <f t="shared" si="46"/>
        <v>1</v>
      </c>
      <c r="AY45" s="101" t="s">
        <v>743</v>
      </c>
      <c r="AZ45" s="103">
        <f t="shared" si="24"/>
        <v>1</v>
      </c>
    </row>
    <row r="46" spans="1:52" x14ac:dyDescent="0.25">
      <c r="A46" s="39" t="s">
        <v>618</v>
      </c>
      <c r="B46" s="39">
        <f t="shared" si="22"/>
        <v>2</v>
      </c>
      <c r="C46" s="39" t="s">
        <v>618</v>
      </c>
      <c r="D46" s="39">
        <f t="shared" si="25"/>
        <v>2</v>
      </c>
      <c r="E46" s="39" t="s">
        <v>618</v>
      </c>
      <c r="F46" s="39">
        <f t="shared" si="26"/>
        <v>2</v>
      </c>
      <c r="G46" s="39" t="s">
        <v>623</v>
      </c>
      <c r="H46" s="39">
        <f t="shared" si="27"/>
        <v>1</v>
      </c>
      <c r="I46" s="43" t="s">
        <v>56</v>
      </c>
      <c r="J46" s="39">
        <f t="shared" si="28"/>
        <v>1</v>
      </c>
      <c r="K46" s="39" t="s">
        <v>618</v>
      </c>
      <c r="L46" s="39">
        <f t="shared" si="29"/>
        <v>2</v>
      </c>
      <c r="M46" s="39" t="s">
        <v>736</v>
      </c>
      <c r="N46" s="39">
        <f t="shared" si="30"/>
        <v>1</v>
      </c>
      <c r="O46" s="39" t="s">
        <v>618</v>
      </c>
      <c r="P46" s="103">
        <f t="shared" si="31"/>
        <v>2</v>
      </c>
      <c r="Q46" s="67" t="s">
        <v>751</v>
      </c>
      <c r="R46" s="69">
        <v>1</v>
      </c>
      <c r="S46" s="39" t="s">
        <v>620</v>
      </c>
      <c r="T46" s="103">
        <f t="shared" si="32"/>
        <v>3</v>
      </c>
      <c r="U46" s="101" t="s">
        <v>773</v>
      </c>
      <c r="V46" s="39">
        <f t="shared" si="33"/>
        <v>1</v>
      </c>
      <c r="W46" s="39" t="s">
        <v>620</v>
      </c>
      <c r="X46" s="39">
        <f t="shared" si="34"/>
        <v>1</v>
      </c>
      <c r="Y46" s="39" t="s">
        <v>620</v>
      </c>
      <c r="Z46" s="39">
        <f t="shared" si="35"/>
        <v>1</v>
      </c>
      <c r="AA46" s="39" t="s">
        <v>774</v>
      </c>
      <c r="AB46" s="39">
        <f t="shared" si="36"/>
        <v>3</v>
      </c>
      <c r="AC46" s="43" t="s">
        <v>776</v>
      </c>
      <c r="AD46" s="103">
        <f t="shared" si="37"/>
        <v>1</v>
      </c>
      <c r="AE46" s="101" t="s">
        <v>618</v>
      </c>
      <c r="AF46" s="39">
        <f t="shared" si="38"/>
        <v>2</v>
      </c>
      <c r="AG46" s="39" t="s">
        <v>772</v>
      </c>
      <c r="AH46" s="39">
        <f t="shared" si="39"/>
        <v>3</v>
      </c>
      <c r="AI46" s="39" t="s">
        <v>618</v>
      </c>
      <c r="AJ46" s="39">
        <f t="shared" si="40"/>
        <v>2</v>
      </c>
      <c r="AK46" s="39" t="s">
        <v>618</v>
      </c>
      <c r="AL46" s="39">
        <f t="shared" si="41"/>
        <v>2</v>
      </c>
      <c r="AM46" s="39" t="s">
        <v>781</v>
      </c>
      <c r="AN46" s="39">
        <f t="shared" si="42"/>
        <v>2</v>
      </c>
      <c r="AO46" s="39" t="s">
        <v>783</v>
      </c>
      <c r="AP46" s="103">
        <f t="shared" si="43"/>
        <v>1</v>
      </c>
      <c r="AQ46" s="101" t="s">
        <v>618</v>
      </c>
      <c r="AR46" s="39">
        <f t="shared" si="44"/>
        <v>2</v>
      </c>
      <c r="AS46" s="43" t="s">
        <v>619</v>
      </c>
      <c r="AT46" s="39">
        <f t="shared" si="23"/>
        <v>1</v>
      </c>
      <c r="AU46" s="43" t="s">
        <v>620</v>
      </c>
      <c r="AV46" s="39">
        <f t="shared" si="45"/>
        <v>1</v>
      </c>
      <c r="AW46" s="43" t="s">
        <v>783</v>
      </c>
      <c r="AX46" s="103">
        <f t="shared" si="46"/>
        <v>1</v>
      </c>
      <c r="AY46" s="101" t="s">
        <v>743</v>
      </c>
      <c r="AZ46" s="103">
        <f t="shared" si="24"/>
        <v>1</v>
      </c>
    </row>
    <row r="47" spans="1:52" x14ac:dyDescent="0.25">
      <c r="A47" s="39" t="s">
        <v>619</v>
      </c>
      <c r="B47" s="39">
        <f t="shared" si="22"/>
        <v>1</v>
      </c>
      <c r="C47" s="39" t="s">
        <v>618</v>
      </c>
      <c r="D47" s="39">
        <f t="shared" si="25"/>
        <v>2</v>
      </c>
      <c r="E47" s="39" t="s">
        <v>619</v>
      </c>
      <c r="F47" s="39">
        <f t="shared" si="26"/>
        <v>1</v>
      </c>
      <c r="G47" s="39" t="s">
        <v>622</v>
      </c>
      <c r="H47" s="39">
        <f t="shared" si="27"/>
        <v>3</v>
      </c>
      <c r="I47" s="44" t="s">
        <v>56</v>
      </c>
      <c r="J47" s="39">
        <f t="shared" si="28"/>
        <v>1</v>
      </c>
      <c r="K47" s="39" t="s">
        <v>619</v>
      </c>
      <c r="L47" s="39">
        <f t="shared" si="29"/>
        <v>1</v>
      </c>
      <c r="M47" s="39" t="s">
        <v>736</v>
      </c>
      <c r="N47" s="39">
        <f t="shared" si="30"/>
        <v>1</v>
      </c>
      <c r="O47" s="39" t="s">
        <v>742</v>
      </c>
      <c r="P47" s="103">
        <f t="shared" si="31"/>
        <v>1</v>
      </c>
      <c r="Q47" s="67" t="s">
        <v>751</v>
      </c>
      <c r="R47" s="69">
        <v>1</v>
      </c>
      <c r="S47" s="39" t="s">
        <v>620</v>
      </c>
      <c r="T47" s="103">
        <f t="shared" si="32"/>
        <v>3</v>
      </c>
      <c r="U47" s="101" t="s">
        <v>773</v>
      </c>
      <c r="V47" s="39">
        <f t="shared" si="33"/>
        <v>1</v>
      </c>
      <c r="W47" s="39" t="s">
        <v>618</v>
      </c>
      <c r="X47" s="39">
        <f t="shared" si="34"/>
        <v>2</v>
      </c>
      <c r="Y47" s="39" t="s">
        <v>618</v>
      </c>
      <c r="Z47" s="39">
        <f t="shared" si="35"/>
        <v>2</v>
      </c>
      <c r="AA47" s="39" t="s">
        <v>774</v>
      </c>
      <c r="AB47" s="39">
        <f t="shared" si="36"/>
        <v>3</v>
      </c>
      <c r="AC47" s="43" t="s">
        <v>776</v>
      </c>
      <c r="AD47" s="103">
        <f t="shared" si="37"/>
        <v>1</v>
      </c>
      <c r="AE47" s="101" t="s">
        <v>619</v>
      </c>
      <c r="AF47" s="39">
        <f t="shared" si="38"/>
        <v>3</v>
      </c>
      <c r="AG47" s="39" t="s">
        <v>773</v>
      </c>
      <c r="AH47" s="39">
        <f t="shared" si="39"/>
        <v>1</v>
      </c>
      <c r="AI47" s="39" t="s">
        <v>618</v>
      </c>
      <c r="AJ47" s="39">
        <f t="shared" si="40"/>
        <v>2</v>
      </c>
      <c r="AK47" s="39" t="s">
        <v>618</v>
      </c>
      <c r="AL47" s="39">
        <f t="shared" si="41"/>
        <v>2</v>
      </c>
      <c r="AM47" s="39" t="s">
        <v>780</v>
      </c>
      <c r="AN47" s="39">
        <f t="shared" si="42"/>
        <v>3</v>
      </c>
      <c r="AO47" s="39" t="s">
        <v>783</v>
      </c>
      <c r="AP47" s="103">
        <f t="shared" si="43"/>
        <v>1</v>
      </c>
      <c r="AQ47" s="101" t="s">
        <v>618</v>
      </c>
      <c r="AR47" s="39">
        <f t="shared" si="44"/>
        <v>2</v>
      </c>
      <c r="AS47" s="43" t="s">
        <v>618</v>
      </c>
      <c r="AT47" s="39">
        <f t="shared" si="23"/>
        <v>2</v>
      </c>
      <c r="AU47" s="43" t="s">
        <v>618</v>
      </c>
      <c r="AV47" s="39">
        <f t="shared" si="45"/>
        <v>2</v>
      </c>
      <c r="AW47" s="43" t="s">
        <v>783</v>
      </c>
      <c r="AX47" s="103">
        <f t="shared" si="46"/>
        <v>1</v>
      </c>
      <c r="AY47" s="101" t="s">
        <v>743</v>
      </c>
      <c r="AZ47" s="103">
        <f t="shared" si="24"/>
        <v>1</v>
      </c>
    </row>
    <row r="48" spans="1:52" x14ac:dyDescent="0.25">
      <c r="A48" s="39" t="s">
        <v>620</v>
      </c>
      <c r="B48" s="39">
        <f t="shared" si="22"/>
        <v>3</v>
      </c>
      <c r="C48" s="39" t="s">
        <v>619</v>
      </c>
      <c r="D48" s="39">
        <f t="shared" si="25"/>
        <v>3</v>
      </c>
      <c r="E48" s="39" t="s">
        <v>618</v>
      </c>
      <c r="F48" s="39">
        <f t="shared" si="26"/>
        <v>2</v>
      </c>
      <c r="G48" s="39" t="s">
        <v>621</v>
      </c>
      <c r="H48" s="39">
        <f t="shared" si="27"/>
        <v>2</v>
      </c>
      <c r="I48" s="43" t="s">
        <v>40</v>
      </c>
      <c r="J48" s="39">
        <f t="shared" si="28"/>
        <v>0</v>
      </c>
      <c r="K48" s="39" t="s">
        <v>620</v>
      </c>
      <c r="L48" s="39">
        <f t="shared" si="29"/>
        <v>3</v>
      </c>
      <c r="M48" s="39" t="s">
        <v>737</v>
      </c>
      <c r="N48" s="39">
        <f t="shared" si="30"/>
        <v>3</v>
      </c>
      <c r="O48" s="39" t="s">
        <v>737</v>
      </c>
      <c r="P48" s="103">
        <f t="shared" si="31"/>
        <v>3</v>
      </c>
      <c r="Q48" s="67" t="s">
        <v>761</v>
      </c>
      <c r="R48" s="72">
        <v>3</v>
      </c>
      <c r="S48" s="39" t="s">
        <v>620</v>
      </c>
      <c r="T48" s="103">
        <f t="shared" si="32"/>
        <v>3</v>
      </c>
      <c r="U48" s="101" t="s">
        <v>772</v>
      </c>
      <c r="V48" s="39">
        <f t="shared" si="33"/>
        <v>3</v>
      </c>
      <c r="W48" s="39" t="s">
        <v>619</v>
      </c>
      <c r="X48" s="39">
        <f t="shared" si="34"/>
        <v>3</v>
      </c>
      <c r="Y48" s="39" t="s">
        <v>619</v>
      </c>
      <c r="Z48" s="39">
        <f t="shared" si="35"/>
        <v>3</v>
      </c>
      <c r="AA48" s="39" t="s">
        <v>618</v>
      </c>
      <c r="AB48" s="39">
        <f t="shared" si="36"/>
        <v>2</v>
      </c>
      <c r="AC48" s="43" t="s">
        <v>776</v>
      </c>
      <c r="AD48" s="103">
        <f t="shared" si="37"/>
        <v>1</v>
      </c>
      <c r="AE48" s="101" t="s">
        <v>620</v>
      </c>
      <c r="AF48" s="39">
        <f t="shared" si="38"/>
        <v>1</v>
      </c>
      <c r="AG48" s="39" t="s">
        <v>772</v>
      </c>
      <c r="AH48" s="39">
        <f t="shared" si="39"/>
        <v>3</v>
      </c>
      <c r="AI48" s="39" t="s">
        <v>618</v>
      </c>
      <c r="AJ48" s="39">
        <f t="shared" si="40"/>
        <v>2</v>
      </c>
      <c r="AK48" s="39" t="s">
        <v>620</v>
      </c>
      <c r="AL48" s="39">
        <f t="shared" si="41"/>
        <v>1</v>
      </c>
      <c r="AM48" s="39" t="s">
        <v>782</v>
      </c>
      <c r="AN48" s="39">
        <f t="shared" si="42"/>
        <v>1</v>
      </c>
      <c r="AO48" s="39" t="s">
        <v>743</v>
      </c>
      <c r="AP48" s="103">
        <f t="shared" si="43"/>
        <v>0</v>
      </c>
      <c r="AQ48" s="101" t="s">
        <v>620</v>
      </c>
      <c r="AR48" s="39">
        <f t="shared" si="44"/>
        <v>1</v>
      </c>
      <c r="AS48" s="43" t="s">
        <v>784</v>
      </c>
      <c r="AT48" s="39">
        <f t="shared" si="23"/>
        <v>0</v>
      </c>
      <c r="AU48" s="43" t="s">
        <v>620</v>
      </c>
      <c r="AV48" s="39">
        <f t="shared" si="45"/>
        <v>1</v>
      </c>
      <c r="AW48" s="43" t="s">
        <v>743</v>
      </c>
      <c r="AX48" s="103">
        <f t="shared" si="46"/>
        <v>0</v>
      </c>
      <c r="AY48" s="101" t="s">
        <v>743</v>
      </c>
      <c r="AZ48" s="103">
        <f t="shared" si="24"/>
        <v>1</v>
      </c>
    </row>
    <row r="49" spans="1:52" x14ac:dyDescent="0.25">
      <c r="A49" s="39" t="s">
        <v>620</v>
      </c>
      <c r="B49" s="39">
        <f t="shared" si="22"/>
        <v>3</v>
      </c>
      <c r="C49" s="39" t="s">
        <v>618</v>
      </c>
      <c r="D49" s="39">
        <f t="shared" si="25"/>
        <v>2</v>
      </c>
      <c r="E49" s="39" t="s">
        <v>618</v>
      </c>
      <c r="F49" s="39">
        <f t="shared" si="26"/>
        <v>2</v>
      </c>
      <c r="G49" s="39" t="s">
        <v>621</v>
      </c>
      <c r="H49" s="39">
        <f t="shared" si="27"/>
        <v>2</v>
      </c>
      <c r="I49" s="43" t="s">
        <v>40</v>
      </c>
      <c r="J49" s="39">
        <f t="shared" si="28"/>
        <v>0</v>
      </c>
      <c r="K49" s="39" t="s">
        <v>618</v>
      </c>
      <c r="L49" s="39">
        <f t="shared" si="29"/>
        <v>2</v>
      </c>
      <c r="M49" s="39" t="s">
        <v>737</v>
      </c>
      <c r="N49" s="39">
        <f t="shared" si="30"/>
        <v>3</v>
      </c>
      <c r="O49" s="39" t="s">
        <v>737</v>
      </c>
      <c r="P49" s="103">
        <f t="shared" si="31"/>
        <v>3</v>
      </c>
      <c r="Q49" s="64" t="s">
        <v>745</v>
      </c>
      <c r="R49" s="72">
        <v>3</v>
      </c>
      <c r="S49" s="39" t="s">
        <v>620</v>
      </c>
      <c r="T49" s="103">
        <f t="shared" si="32"/>
        <v>3</v>
      </c>
      <c r="U49" s="101" t="s">
        <v>618</v>
      </c>
      <c r="V49" s="39">
        <f t="shared" si="33"/>
        <v>2</v>
      </c>
      <c r="W49" s="39" t="s">
        <v>618</v>
      </c>
      <c r="X49" s="39">
        <f t="shared" si="34"/>
        <v>2</v>
      </c>
      <c r="Y49" s="39" t="s">
        <v>619</v>
      </c>
      <c r="Z49" s="39">
        <f t="shared" si="35"/>
        <v>3</v>
      </c>
      <c r="AA49" s="39" t="s">
        <v>774</v>
      </c>
      <c r="AB49" s="39">
        <f t="shared" si="36"/>
        <v>3</v>
      </c>
      <c r="AC49" s="43" t="s">
        <v>776</v>
      </c>
      <c r="AD49" s="103">
        <f t="shared" si="37"/>
        <v>1</v>
      </c>
      <c r="AE49" s="101" t="s">
        <v>618</v>
      </c>
      <c r="AF49" s="39">
        <f t="shared" si="38"/>
        <v>2</v>
      </c>
      <c r="AG49" s="39" t="s">
        <v>772</v>
      </c>
      <c r="AH49" s="39">
        <f t="shared" si="39"/>
        <v>3</v>
      </c>
      <c r="AI49" s="39" t="s">
        <v>618</v>
      </c>
      <c r="AJ49" s="39">
        <f t="shared" si="40"/>
        <v>2</v>
      </c>
      <c r="AK49" s="39" t="s">
        <v>618</v>
      </c>
      <c r="AL49" s="39">
        <f t="shared" si="41"/>
        <v>2</v>
      </c>
      <c r="AM49" s="39" t="s">
        <v>780</v>
      </c>
      <c r="AN49" s="39">
        <f t="shared" si="42"/>
        <v>3</v>
      </c>
      <c r="AO49" s="39" t="s">
        <v>743</v>
      </c>
      <c r="AP49" s="103">
        <f t="shared" si="43"/>
        <v>0</v>
      </c>
      <c r="AQ49" s="101" t="s">
        <v>620</v>
      </c>
      <c r="AR49" s="39">
        <f t="shared" si="44"/>
        <v>1</v>
      </c>
      <c r="AS49" s="43" t="s">
        <v>620</v>
      </c>
      <c r="AT49" s="39">
        <f t="shared" si="23"/>
        <v>3</v>
      </c>
      <c r="AU49" s="43" t="s">
        <v>618</v>
      </c>
      <c r="AV49" s="39">
        <f t="shared" si="45"/>
        <v>2</v>
      </c>
      <c r="AW49" s="43" t="s">
        <v>783</v>
      </c>
      <c r="AX49" s="103">
        <f t="shared" si="46"/>
        <v>1</v>
      </c>
      <c r="AY49" s="101" t="s">
        <v>743</v>
      </c>
      <c r="AZ49" s="103">
        <f t="shared" si="24"/>
        <v>1</v>
      </c>
    </row>
    <row r="50" spans="1:52" x14ac:dyDescent="0.25">
      <c r="A50" s="39" t="s">
        <v>620</v>
      </c>
      <c r="B50" s="39">
        <f t="shared" si="22"/>
        <v>3</v>
      </c>
      <c r="C50" s="39" t="s">
        <v>618</v>
      </c>
      <c r="D50" s="39">
        <f t="shared" si="25"/>
        <v>2</v>
      </c>
      <c r="E50" s="39" t="s">
        <v>618</v>
      </c>
      <c r="F50" s="39">
        <f t="shared" si="26"/>
        <v>2</v>
      </c>
      <c r="G50" s="39" t="s">
        <v>623</v>
      </c>
      <c r="H50" s="39">
        <f t="shared" si="27"/>
        <v>1</v>
      </c>
      <c r="I50" s="43" t="s">
        <v>56</v>
      </c>
      <c r="J50" s="39">
        <f t="shared" si="28"/>
        <v>1</v>
      </c>
      <c r="K50" s="39" t="s">
        <v>620</v>
      </c>
      <c r="L50" s="39">
        <f t="shared" si="29"/>
        <v>3</v>
      </c>
      <c r="M50" s="39" t="s">
        <v>737</v>
      </c>
      <c r="N50" s="39">
        <f t="shared" si="30"/>
        <v>3</v>
      </c>
      <c r="O50" s="39" t="s">
        <v>737</v>
      </c>
      <c r="P50" s="103">
        <f t="shared" si="31"/>
        <v>3</v>
      </c>
      <c r="Q50" s="64" t="s">
        <v>745</v>
      </c>
      <c r="R50" s="72">
        <v>3</v>
      </c>
      <c r="S50" s="39" t="s">
        <v>620</v>
      </c>
      <c r="T50" s="103">
        <f t="shared" si="32"/>
        <v>3</v>
      </c>
      <c r="U50" s="101" t="s">
        <v>772</v>
      </c>
      <c r="V50" s="39">
        <f t="shared" si="33"/>
        <v>3</v>
      </c>
      <c r="W50" s="39" t="s">
        <v>619</v>
      </c>
      <c r="X50" s="39">
        <f t="shared" si="34"/>
        <v>3</v>
      </c>
      <c r="Y50" s="39" t="s">
        <v>619</v>
      </c>
      <c r="Z50" s="39">
        <f t="shared" si="35"/>
        <v>3</v>
      </c>
      <c r="AA50" s="39" t="s">
        <v>774</v>
      </c>
      <c r="AB50" s="39">
        <f t="shared" si="36"/>
        <v>3</v>
      </c>
      <c r="AC50" s="43" t="s">
        <v>776</v>
      </c>
      <c r="AD50" s="103">
        <f t="shared" si="37"/>
        <v>1</v>
      </c>
      <c r="AE50" s="101" t="s">
        <v>620</v>
      </c>
      <c r="AF50" s="39">
        <f t="shared" si="38"/>
        <v>1</v>
      </c>
      <c r="AG50" s="39" t="s">
        <v>772</v>
      </c>
      <c r="AH50" s="39">
        <f t="shared" si="39"/>
        <v>3</v>
      </c>
      <c r="AI50" s="39" t="s">
        <v>774</v>
      </c>
      <c r="AJ50" s="39">
        <f t="shared" si="40"/>
        <v>1</v>
      </c>
      <c r="AK50" s="39" t="s">
        <v>620</v>
      </c>
      <c r="AL50" s="39">
        <f t="shared" si="41"/>
        <v>1</v>
      </c>
      <c r="AM50" s="39" t="s">
        <v>782</v>
      </c>
      <c r="AN50" s="39">
        <f t="shared" si="42"/>
        <v>1</v>
      </c>
      <c r="AO50" s="39" t="s">
        <v>743</v>
      </c>
      <c r="AP50" s="103">
        <f t="shared" si="43"/>
        <v>0</v>
      </c>
      <c r="AQ50" s="101" t="s">
        <v>620</v>
      </c>
      <c r="AR50" s="39">
        <f t="shared" si="44"/>
        <v>1</v>
      </c>
      <c r="AS50" s="43" t="s">
        <v>784</v>
      </c>
      <c r="AT50" s="39">
        <f t="shared" si="23"/>
        <v>0</v>
      </c>
      <c r="AU50" s="43" t="s">
        <v>620</v>
      </c>
      <c r="AV50" s="39">
        <f t="shared" si="45"/>
        <v>1</v>
      </c>
      <c r="AW50" s="43" t="s">
        <v>743</v>
      </c>
      <c r="AX50" s="103">
        <f t="shared" si="46"/>
        <v>0</v>
      </c>
      <c r="AY50" s="101" t="s">
        <v>743</v>
      </c>
      <c r="AZ50" s="103">
        <f t="shared" si="24"/>
        <v>1</v>
      </c>
    </row>
    <row r="51" spans="1:52" x14ac:dyDescent="0.25">
      <c r="A51" s="39" t="s">
        <v>620</v>
      </c>
      <c r="B51" s="39">
        <f t="shared" si="22"/>
        <v>3</v>
      </c>
      <c r="C51" s="39" t="s">
        <v>619</v>
      </c>
      <c r="D51" s="39">
        <f t="shared" si="25"/>
        <v>3</v>
      </c>
      <c r="E51" s="39" t="s">
        <v>618</v>
      </c>
      <c r="F51" s="39">
        <f t="shared" si="26"/>
        <v>2</v>
      </c>
      <c r="G51" s="39" t="s">
        <v>621</v>
      </c>
      <c r="H51" s="39">
        <f t="shared" si="27"/>
        <v>2</v>
      </c>
      <c r="I51" s="43" t="s">
        <v>40</v>
      </c>
      <c r="J51" s="39">
        <f t="shared" si="28"/>
        <v>0</v>
      </c>
      <c r="K51" s="39" t="s">
        <v>618</v>
      </c>
      <c r="L51" s="39">
        <f t="shared" si="29"/>
        <v>2</v>
      </c>
      <c r="M51" s="39" t="s">
        <v>737</v>
      </c>
      <c r="N51" s="39">
        <f t="shared" si="30"/>
        <v>3</v>
      </c>
      <c r="O51" s="39" t="s">
        <v>737</v>
      </c>
      <c r="P51" s="103">
        <f t="shared" si="31"/>
        <v>3</v>
      </c>
      <c r="Q51" s="64" t="s">
        <v>745</v>
      </c>
      <c r="R51" s="72">
        <v>3</v>
      </c>
      <c r="S51" s="39" t="s">
        <v>620</v>
      </c>
      <c r="T51" s="103">
        <f t="shared" si="32"/>
        <v>3</v>
      </c>
      <c r="U51" s="101" t="s">
        <v>618</v>
      </c>
      <c r="V51" s="39">
        <f t="shared" si="33"/>
        <v>2</v>
      </c>
      <c r="W51" s="39" t="s">
        <v>618</v>
      </c>
      <c r="X51" s="39">
        <f t="shared" si="34"/>
        <v>2</v>
      </c>
      <c r="Y51" s="39" t="s">
        <v>619</v>
      </c>
      <c r="Z51" s="39">
        <f t="shared" si="35"/>
        <v>3</v>
      </c>
      <c r="AA51" s="39" t="s">
        <v>774</v>
      </c>
      <c r="AB51" s="39">
        <f t="shared" si="36"/>
        <v>3</v>
      </c>
      <c r="AC51" s="43" t="s">
        <v>776</v>
      </c>
      <c r="AD51" s="103">
        <f t="shared" si="37"/>
        <v>1</v>
      </c>
      <c r="AE51" s="101" t="s">
        <v>619</v>
      </c>
      <c r="AF51" s="39">
        <f t="shared" si="38"/>
        <v>3</v>
      </c>
      <c r="AG51" s="39" t="s">
        <v>772</v>
      </c>
      <c r="AH51" s="39">
        <f t="shared" si="39"/>
        <v>3</v>
      </c>
      <c r="AI51" s="39" t="s">
        <v>618</v>
      </c>
      <c r="AJ51" s="39">
        <f t="shared" si="40"/>
        <v>2</v>
      </c>
      <c r="AK51" s="39" t="s">
        <v>619</v>
      </c>
      <c r="AL51" s="39">
        <f t="shared" si="41"/>
        <v>3</v>
      </c>
      <c r="AM51" s="39" t="s">
        <v>780</v>
      </c>
      <c r="AN51" s="39">
        <f t="shared" si="42"/>
        <v>3</v>
      </c>
      <c r="AO51" s="39" t="s">
        <v>783</v>
      </c>
      <c r="AP51" s="103">
        <f t="shared" si="43"/>
        <v>1</v>
      </c>
      <c r="AQ51" s="101" t="s">
        <v>618</v>
      </c>
      <c r="AR51" s="39">
        <f t="shared" si="44"/>
        <v>2</v>
      </c>
      <c r="AS51" s="43" t="s">
        <v>784</v>
      </c>
      <c r="AT51" s="39">
        <f t="shared" si="23"/>
        <v>0</v>
      </c>
      <c r="AU51" s="43" t="s">
        <v>620</v>
      </c>
      <c r="AV51" s="39">
        <f t="shared" si="45"/>
        <v>1</v>
      </c>
      <c r="AW51" s="44" t="s">
        <v>743</v>
      </c>
      <c r="AX51" s="103">
        <f t="shared" si="46"/>
        <v>0</v>
      </c>
      <c r="AY51" s="101" t="s">
        <v>743</v>
      </c>
      <c r="AZ51" s="103">
        <f t="shared" si="24"/>
        <v>1</v>
      </c>
    </row>
    <row r="52" spans="1:52" x14ac:dyDescent="0.25">
      <c r="A52" s="39" t="s">
        <v>618</v>
      </c>
      <c r="B52" s="39">
        <f t="shared" si="22"/>
        <v>2</v>
      </c>
      <c r="C52" s="39" t="s">
        <v>620</v>
      </c>
      <c r="D52" s="39">
        <f t="shared" si="25"/>
        <v>1</v>
      </c>
      <c r="E52" s="39" t="s">
        <v>618</v>
      </c>
      <c r="F52" s="39">
        <f t="shared" si="26"/>
        <v>2</v>
      </c>
      <c r="G52" s="39" t="s">
        <v>621</v>
      </c>
      <c r="H52" s="39">
        <f t="shared" si="27"/>
        <v>2</v>
      </c>
      <c r="I52" s="42" t="s">
        <v>40</v>
      </c>
      <c r="J52" s="39">
        <f t="shared" si="28"/>
        <v>0</v>
      </c>
      <c r="K52" s="39" t="s">
        <v>618</v>
      </c>
      <c r="L52" s="39">
        <f t="shared" si="29"/>
        <v>2</v>
      </c>
      <c r="M52" s="39" t="s">
        <v>618</v>
      </c>
      <c r="N52" s="39">
        <f t="shared" si="30"/>
        <v>2</v>
      </c>
      <c r="O52" s="39" t="s">
        <v>742</v>
      </c>
      <c r="P52" s="103">
        <f t="shared" si="31"/>
        <v>1</v>
      </c>
      <c r="Q52" s="65" t="s">
        <v>762</v>
      </c>
      <c r="R52" s="43">
        <v>1</v>
      </c>
      <c r="S52" s="39" t="s">
        <v>619</v>
      </c>
      <c r="T52" s="103">
        <f t="shared" si="32"/>
        <v>1</v>
      </c>
      <c r="U52" s="101" t="s">
        <v>773</v>
      </c>
      <c r="V52" s="39">
        <f t="shared" si="33"/>
        <v>1</v>
      </c>
      <c r="W52" s="39" t="s">
        <v>620</v>
      </c>
      <c r="X52" s="39">
        <f t="shared" si="34"/>
        <v>1</v>
      </c>
      <c r="Y52" s="39" t="s">
        <v>620</v>
      </c>
      <c r="Z52" s="39">
        <f t="shared" si="35"/>
        <v>1</v>
      </c>
      <c r="AA52" s="39" t="s">
        <v>775</v>
      </c>
      <c r="AB52" s="39">
        <f t="shared" si="36"/>
        <v>1</v>
      </c>
      <c r="AC52" s="43" t="s">
        <v>776</v>
      </c>
      <c r="AD52" s="103">
        <f t="shared" si="37"/>
        <v>1</v>
      </c>
      <c r="AE52" s="101" t="s">
        <v>618</v>
      </c>
      <c r="AF52" s="39">
        <f t="shared" si="38"/>
        <v>2</v>
      </c>
      <c r="AG52" s="39" t="s">
        <v>772</v>
      </c>
      <c r="AH52" s="39">
        <f t="shared" si="39"/>
        <v>3</v>
      </c>
      <c r="AI52" s="39" t="s">
        <v>775</v>
      </c>
      <c r="AJ52" s="39">
        <f t="shared" si="40"/>
        <v>3</v>
      </c>
      <c r="AK52" s="39" t="s">
        <v>618</v>
      </c>
      <c r="AL52" s="39">
        <f t="shared" si="41"/>
        <v>2</v>
      </c>
      <c r="AM52" s="39" t="s">
        <v>782</v>
      </c>
      <c r="AN52" s="39">
        <f t="shared" si="42"/>
        <v>1</v>
      </c>
      <c r="AO52" s="39" t="s">
        <v>743</v>
      </c>
      <c r="AP52" s="103">
        <f t="shared" si="43"/>
        <v>0</v>
      </c>
      <c r="AQ52" s="101" t="s">
        <v>620</v>
      </c>
      <c r="AR52" s="39">
        <f t="shared" si="44"/>
        <v>1</v>
      </c>
      <c r="AS52" s="43" t="s">
        <v>784</v>
      </c>
      <c r="AT52" s="39">
        <f t="shared" si="23"/>
        <v>0</v>
      </c>
      <c r="AU52" s="43" t="s">
        <v>620</v>
      </c>
      <c r="AV52" s="39">
        <f t="shared" si="45"/>
        <v>1</v>
      </c>
      <c r="AW52" s="43" t="s">
        <v>783</v>
      </c>
      <c r="AX52" s="103">
        <f t="shared" si="46"/>
        <v>1</v>
      </c>
      <c r="AY52" s="101" t="s">
        <v>743</v>
      </c>
      <c r="AZ52" s="103">
        <f t="shared" si="24"/>
        <v>1</v>
      </c>
    </row>
    <row r="53" spans="1:52" x14ac:dyDescent="0.25">
      <c r="A53" s="39" t="s">
        <v>618</v>
      </c>
      <c r="B53" s="39">
        <f t="shared" si="22"/>
        <v>2</v>
      </c>
      <c r="C53" s="39" t="s">
        <v>618</v>
      </c>
      <c r="D53" s="39">
        <f t="shared" si="25"/>
        <v>2</v>
      </c>
      <c r="E53" s="39" t="s">
        <v>618</v>
      </c>
      <c r="F53" s="39">
        <f t="shared" si="26"/>
        <v>2</v>
      </c>
      <c r="G53" s="39" t="s">
        <v>621</v>
      </c>
      <c r="H53" s="39">
        <f t="shared" si="27"/>
        <v>2</v>
      </c>
      <c r="I53" s="42" t="s">
        <v>40</v>
      </c>
      <c r="J53" s="39">
        <f t="shared" si="28"/>
        <v>0</v>
      </c>
      <c r="K53" s="39" t="s">
        <v>618</v>
      </c>
      <c r="L53" s="39">
        <f t="shared" si="29"/>
        <v>2</v>
      </c>
      <c r="M53" s="39" t="s">
        <v>618</v>
      </c>
      <c r="N53" s="39">
        <f t="shared" si="30"/>
        <v>2</v>
      </c>
      <c r="O53" s="39" t="s">
        <v>618</v>
      </c>
      <c r="P53" s="103">
        <f t="shared" si="31"/>
        <v>2</v>
      </c>
      <c r="Q53" s="65" t="s">
        <v>747</v>
      </c>
      <c r="R53" s="43">
        <v>2</v>
      </c>
      <c r="S53" s="39" t="s">
        <v>619</v>
      </c>
      <c r="T53" s="103">
        <f t="shared" si="32"/>
        <v>1</v>
      </c>
      <c r="U53" s="101" t="s">
        <v>773</v>
      </c>
      <c r="V53" s="39">
        <f t="shared" si="33"/>
        <v>1</v>
      </c>
      <c r="W53" s="39" t="s">
        <v>620</v>
      </c>
      <c r="X53" s="39">
        <f t="shared" si="34"/>
        <v>1</v>
      </c>
      <c r="Y53" s="39" t="s">
        <v>620</v>
      </c>
      <c r="Z53" s="39">
        <f t="shared" si="35"/>
        <v>1</v>
      </c>
      <c r="AA53" s="39" t="s">
        <v>774</v>
      </c>
      <c r="AB53" s="39">
        <f t="shared" si="36"/>
        <v>3</v>
      </c>
      <c r="AC53" s="43" t="s">
        <v>776</v>
      </c>
      <c r="AD53" s="103">
        <f t="shared" si="37"/>
        <v>1</v>
      </c>
      <c r="AE53" s="101" t="s">
        <v>618</v>
      </c>
      <c r="AF53" s="39">
        <f t="shared" si="38"/>
        <v>2</v>
      </c>
      <c r="AG53" s="39" t="s">
        <v>772</v>
      </c>
      <c r="AH53" s="39">
        <f t="shared" si="39"/>
        <v>3</v>
      </c>
      <c r="AI53" s="39" t="s">
        <v>775</v>
      </c>
      <c r="AJ53" s="39">
        <f t="shared" si="40"/>
        <v>3</v>
      </c>
      <c r="AK53" s="39" t="s">
        <v>618</v>
      </c>
      <c r="AL53" s="39">
        <f t="shared" si="41"/>
        <v>2</v>
      </c>
      <c r="AM53" s="39" t="s">
        <v>781</v>
      </c>
      <c r="AN53" s="39">
        <f t="shared" si="42"/>
        <v>2</v>
      </c>
      <c r="AO53" s="39" t="s">
        <v>783</v>
      </c>
      <c r="AP53" s="103">
        <f t="shared" si="43"/>
        <v>1</v>
      </c>
      <c r="AQ53" s="101" t="s">
        <v>618</v>
      </c>
      <c r="AR53" s="39">
        <f t="shared" si="44"/>
        <v>2</v>
      </c>
      <c r="AS53" s="43" t="s">
        <v>784</v>
      </c>
      <c r="AT53" s="39">
        <f t="shared" si="23"/>
        <v>0</v>
      </c>
      <c r="AU53" s="43" t="s">
        <v>620</v>
      </c>
      <c r="AV53" s="39">
        <f t="shared" si="45"/>
        <v>1</v>
      </c>
      <c r="AW53" s="43" t="s">
        <v>783</v>
      </c>
      <c r="AX53" s="103">
        <f t="shared" si="46"/>
        <v>1</v>
      </c>
      <c r="AY53" s="101" t="s">
        <v>743</v>
      </c>
      <c r="AZ53" s="103">
        <f t="shared" si="24"/>
        <v>1</v>
      </c>
    </row>
    <row r="54" spans="1:52" x14ac:dyDescent="0.25">
      <c r="A54" s="39" t="s">
        <v>619</v>
      </c>
      <c r="B54" s="39">
        <f t="shared" si="22"/>
        <v>1</v>
      </c>
      <c r="C54" s="39" t="s">
        <v>619</v>
      </c>
      <c r="D54" s="39">
        <f t="shared" si="25"/>
        <v>3</v>
      </c>
      <c r="E54" s="39" t="s">
        <v>619</v>
      </c>
      <c r="F54" s="39">
        <f t="shared" si="26"/>
        <v>1</v>
      </c>
      <c r="G54" s="39" t="s">
        <v>622</v>
      </c>
      <c r="H54" s="39">
        <f t="shared" si="27"/>
        <v>3</v>
      </c>
      <c r="I54" s="43" t="s">
        <v>40</v>
      </c>
      <c r="J54" s="39">
        <f t="shared" si="28"/>
        <v>0</v>
      </c>
      <c r="K54" s="39" t="s">
        <v>619</v>
      </c>
      <c r="L54" s="39">
        <f t="shared" si="29"/>
        <v>1</v>
      </c>
      <c r="M54" s="39" t="s">
        <v>736</v>
      </c>
      <c r="N54" s="39">
        <f t="shared" si="30"/>
        <v>1</v>
      </c>
      <c r="O54" s="39" t="s">
        <v>742</v>
      </c>
      <c r="P54" s="103">
        <f t="shared" si="31"/>
        <v>1</v>
      </c>
      <c r="Q54" s="65" t="s">
        <v>749</v>
      </c>
      <c r="R54" s="43">
        <v>1</v>
      </c>
      <c r="S54" s="39" t="s">
        <v>619</v>
      </c>
      <c r="T54" s="103">
        <f t="shared" si="32"/>
        <v>1</v>
      </c>
      <c r="U54" s="101" t="s">
        <v>773</v>
      </c>
      <c r="V54" s="39">
        <f t="shared" si="33"/>
        <v>1</v>
      </c>
      <c r="W54" s="39" t="s">
        <v>619</v>
      </c>
      <c r="X54" s="39">
        <f t="shared" si="34"/>
        <v>3</v>
      </c>
      <c r="Y54" s="39" t="s">
        <v>619</v>
      </c>
      <c r="Z54" s="39">
        <f t="shared" si="35"/>
        <v>3</v>
      </c>
      <c r="AA54" s="39" t="s">
        <v>774</v>
      </c>
      <c r="AB54" s="39">
        <f t="shared" si="36"/>
        <v>3</v>
      </c>
      <c r="AC54" s="43" t="s">
        <v>776</v>
      </c>
      <c r="AD54" s="103">
        <f t="shared" si="37"/>
        <v>1</v>
      </c>
      <c r="AE54" s="101" t="s">
        <v>618</v>
      </c>
      <c r="AF54" s="39">
        <f t="shared" si="38"/>
        <v>2</v>
      </c>
      <c r="AG54" s="39" t="s">
        <v>772</v>
      </c>
      <c r="AH54" s="39">
        <f t="shared" si="39"/>
        <v>3</v>
      </c>
      <c r="AI54" s="39" t="s">
        <v>774</v>
      </c>
      <c r="AJ54" s="39">
        <f t="shared" si="40"/>
        <v>1</v>
      </c>
      <c r="AK54" s="39" t="s">
        <v>619</v>
      </c>
      <c r="AL54" s="39">
        <f t="shared" si="41"/>
        <v>3</v>
      </c>
      <c r="AM54" s="39" t="s">
        <v>782</v>
      </c>
      <c r="AN54" s="39">
        <f t="shared" si="42"/>
        <v>1</v>
      </c>
      <c r="AO54" s="39" t="s">
        <v>743</v>
      </c>
      <c r="AP54" s="103">
        <f t="shared" si="43"/>
        <v>0</v>
      </c>
      <c r="AQ54" s="101" t="s">
        <v>618</v>
      </c>
      <c r="AR54" s="39">
        <f t="shared" si="44"/>
        <v>2</v>
      </c>
      <c r="AS54" s="43" t="s">
        <v>784</v>
      </c>
      <c r="AT54" s="39">
        <f t="shared" si="23"/>
        <v>0</v>
      </c>
      <c r="AU54" s="43" t="s">
        <v>620</v>
      </c>
      <c r="AV54" s="39">
        <f t="shared" si="45"/>
        <v>1</v>
      </c>
      <c r="AW54" s="43" t="s">
        <v>743</v>
      </c>
      <c r="AX54" s="103">
        <f t="shared" si="46"/>
        <v>0</v>
      </c>
      <c r="AY54" s="101" t="s">
        <v>743</v>
      </c>
      <c r="AZ54" s="103">
        <f t="shared" si="24"/>
        <v>1</v>
      </c>
    </row>
    <row r="55" spans="1:52" x14ac:dyDescent="0.25">
      <c r="A55" s="39" t="s">
        <v>619</v>
      </c>
      <c r="B55" s="39">
        <f t="shared" si="22"/>
        <v>1</v>
      </c>
      <c r="C55" s="39" t="s">
        <v>619</v>
      </c>
      <c r="D55" s="39">
        <f t="shared" si="25"/>
        <v>3</v>
      </c>
      <c r="E55" s="39" t="s">
        <v>619</v>
      </c>
      <c r="F55" s="39">
        <f t="shared" si="26"/>
        <v>1</v>
      </c>
      <c r="G55" s="39" t="s">
        <v>622</v>
      </c>
      <c r="H55" s="39">
        <f t="shared" si="27"/>
        <v>3</v>
      </c>
      <c r="I55" s="43" t="s">
        <v>56</v>
      </c>
      <c r="J55" s="39">
        <f t="shared" si="28"/>
        <v>1</v>
      </c>
      <c r="K55" s="39" t="s">
        <v>619</v>
      </c>
      <c r="L55" s="39">
        <f t="shared" si="29"/>
        <v>1</v>
      </c>
      <c r="M55" s="39" t="s">
        <v>736</v>
      </c>
      <c r="N55" s="39">
        <f t="shared" si="30"/>
        <v>1</v>
      </c>
      <c r="O55" s="39" t="s">
        <v>742</v>
      </c>
      <c r="P55" s="103">
        <f t="shared" si="31"/>
        <v>1</v>
      </c>
      <c r="Q55" s="65" t="s">
        <v>751</v>
      </c>
      <c r="R55" s="69">
        <v>1</v>
      </c>
      <c r="S55" s="39" t="s">
        <v>620</v>
      </c>
      <c r="T55" s="103">
        <f t="shared" si="32"/>
        <v>3</v>
      </c>
      <c r="U55" s="101" t="s">
        <v>618</v>
      </c>
      <c r="V55" s="39">
        <f t="shared" si="33"/>
        <v>2</v>
      </c>
      <c r="W55" s="39" t="s">
        <v>619</v>
      </c>
      <c r="X55" s="39">
        <f t="shared" si="34"/>
        <v>3</v>
      </c>
      <c r="Y55" s="39" t="s">
        <v>619</v>
      </c>
      <c r="Z55" s="39">
        <f t="shared" si="35"/>
        <v>3</v>
      </c>
      <c r="AA55" s="39" t="s">
        <v>774</v>
      </c>
      <c r="AB55" s="39">
        <f t="shared" si="36"/>
        <v>3</v>
      </c>
      <c r="AC55" s="43" t="s">
        <v>776</v>
      </c>
      <c r="AD55" s="103">
        <f t="shared" si="37"/>
        <v>1</v>
      </c>
      <c r="AE55" s="101" t="s">
        <v>619</v>
      </c>
      <c r="AF55" s="39">
        <f t="shared" si="38"/>
        <v>3</v>
      </c>
      <c r="AG55" s="39" t="s">
        <v>773</v>
      </c>
      <c r="AH55" s="39">
        <f t="shared" si="39"/>
        <v>1</v>
      </c>
      <c r="AI55" s="39" t="s">
        <v>774</v>
      </c>
      <c r="AJ55" s="39">
        <f t="shared" si="40"/>
        <v>1</v>
      </c>
      <c r="AK55" s="39" t="s">
        <v>619</v>
      </c>
      <c r="AL55" s="39">
        <f t="shared" si="41"/>
        <v>3</v>
      </c>
      <c r="AM55" s="39" t="s">
        <v>780</v>
      </c>
      <c r="AN55" s="39">
        <f t="shared" si="42"/>
        <v>3</v>
      </c>
      <c r="AO55" s="39" t="s">
        <v>783</v>
      </c>
      <c r="AP55" s="103">
        <f t="shared" si="43"/>
        <v>1</v>
      </c>
      <c r="AQ55" s="101" t="s">
        <v>619</v>
      </c>
      <c r="AR55" s="39">
        <f t="shared" si="44"/>
        <v>3</v>
      </c>
      <c r="AS55" s="43" t="s">
        <v>618</v>
      </c>
      <c r="AT55" s="39">
        <f t="shared" si="23"/>
        <v>2</v>
      </c>
      <c r="AU55" s="43" t="s">
        <v>619</v>
      </c>
      <c r="AV55" s="39">
        <f t="shared" si="45"/>
        <v>3</v>
      </c>
      <c r="AW55" s="43" t="s">
        <v>783</v>
      </c>
      <c r="AX55" s="103">
        <f t="shared" si="46"/>
        <v>1</v>
      </c>
      <c r="AY55" s="101" t="s">
        <v>743</v>
      </c>
      <c r="AZ55" s="103">
        <f t="shared" si="24"/>
        <v>1</v>
      </c>
    </row>
    <row r="56" spans="1:52" x14ac:dyDescent="0.25">
      <c r="A56" s="39" t="s">
        <v>619</v>
      </c>
      <c r="B56" s="39">
        <f t="shared" si="22"/>
        <v>1</v>
      </c>
      <c r="C56" s="39" t="s">
        <v>619</v>
      </c>
      <c r="D56" s="39">
        <f t="shared" si="25"/>
        <v>3</v>
      </c>
      <c r="E56" s="39" t="s">
        <v>619</v>
      </c>
      <c r="F56" s="39">
        <f t="shared" si="26"/>
        <v>1</v>
      </c>
      <c r="G56" s="39" t="s">
        <v>622</v>
      </c>
      <c r="H56" s="39">
        <f t="shared" si="27"/>
        <v>3</v>
      </c>
      <c r="I56" s="42" t="s">
        <v>40</v>
      </c>
      <c r="J56" s="39">
        <f t="shared" si="28"/>
        <v>0</v>
      </c>
      <c r="K56" s="39" t="s">
        <v>619</v>
      </c>
      <c r="L56" s="39">
        <f t="shared" si="29"/>
        <v>1</v>
      </c>
      <c r="M56" s="39" t="s">
        <v>736</v>
      </c>
      <c r="N56" s="39">
        <f t="shared" si="30"/>
        <v>1</v>
      </c>
      <c r="O56" s="39" t="s">
        <v>742</v>
      </c>
      <c r="P56" s="103">
        <f t="shared" si="31"/>
        <v>1</v>
      </c>
      <c r="Q56" s="64" t="s">
        <v>745</v>
      </c>
      <c r="R56" s="72">
        <v>3</v>
      </c>
      <c r="S56" s="39" t="s">
        <v>618</v>
      </c>
      <c r="T56" s="103">
        <f t="shared" si="32"/>
        <v>2</v>
      </c>
      <c r="U56" s="101" t="s">
        <v>618</v>
      </c>
      <c r="V56" s="39">
        <f t="shared" si="33"/>
        <v>2</v>
      </c>
      <c r="W56" s="39" t="s">
        <v>619</v>
      </c>
      <c r="X56" s="39">
        <f t="shared" si="34"/>
        <v>3</v>
      </c>
      <c r="Y56" s="39" t="s">
        <v>619</v>
      </c>
      <c r="Z56" s="39">
        <f t="shared" si="35"/>
        <v>3</v>
      </c>
      <c r="AA56" s="39" t="s">
        <v>774</v>
      </c>
      <c r="AB56" s="39">
        <f t="shared" si="36"/>
        <v>3</v>
      </c>
      <c r="AC56" s="43" t="s">
        <v>776</v>
      </c>
      <c r="AD56" s="103">
        <f t="shared" si="37"/>
        <v>1</v>
      </c>
      <c r="AE56" s="101" t="s">
        <v>619</v>
      </c>
      <c r="AF56" s="39">
        <f t="shared" si="38"/>
        <v>3</v>
      </c>
      <c r="AG56" s="39" t="s">
        <v>772</v>
      </c>
      <c r="AH56" s="39">
        <f t="shared" si="39"/>
        <v>3</v>
      </c>
      <c r="AI56" s="39" t="s">
        <v>774</v>
      </c>
      <c r="AJ56" s="39">
        <f t="shared" si="40"/>
        <v>1</v>
      </c>
      <c r="AK56" s="39" t="s">
        <v>619</v>
      </c>
      <c r="AL56" s="39">
        <f t="shared" si="41"/>
        <v>3</v>
      </c>
      <c r="AM56" s="39" t="s">
        <v>781</v>
      </c>
      <c r="AN56" s="39">
        <f t="shared" si="42"/>
        <v>2</v>
      </c>
      <c r="AO56" s="39" t="s">
        <v>783</v>
      </c>
      <c r="AP56" s="103">
        <f t="shared" si="43"/>
        <v>1</v>
      </c>
      <c r="AQ56" s="101" t="s">
        <v>618</v>
      </c>
      <c r="AR56" s="39">
        <f t="shared" si="44"/>
        <v>2</v>
      </c>
      <c r="AS56" s="43" t="s">
        <v>784</v>
      </c>
      <c r="AT56" s="39">
        <f t="shared" si="23"/>
        <v>0</v>
      </c>
      <c r="AU56" s="43" t="s">
        <v>620</v>
      </c>
      <c r="AV56" s="39">
        <f t="shared" si="45"/>
        <v>1</v>
      </c>
      <c r="AW56" s="43" t="s">
        <v>783</v>
      </c>
      <c r="AX56" s="103">
        <f t="shared" si="46"/>
        <v>1</v>
      </c>
      <c r="AY56" s="101" t="s">
        <v>743</v>
      </c>
      <c r="AZ56" s="103">
        <f t="shared" si="24"/>
        <v>1</v>
      </c>
    </row>
    <row r="57" spans="1:52" x14ac:dyDescent="0.25">
      <c r="A57" s="39" t="s">
        <v>619</v>
      </c>
      <c r="B57" s="39">
        <f t="shared" si="22"/>
        <v>1</v>
      </c>
      <c r="C57" s="39" t="s">
        <v>619</v>
      </c>
      <c r="D57" s="39">
        <f t="shared" si="25"/>
        <v>3</v>
      </c>
      <c r="E57" s="39" t="s">
        <v>619</v>
      </c>
      <c r="F57" s="39">
        <f t="shared" si="26"/>
        <v>1</v>
      </c>
      <c r="G57" s="39" t="s">
        <v>622</v>
      </c>
      <c r="H57" s="39">
        <f t="shared" si="27"/>
        <v>3</v>
      </c>
      <c r="I57" s="42" t="s">
        <v>56</v>
      </c>
      <c r="J57" s="39">
        <f t="shared" si="28"/>
        <v>1</v>
      </c>
      <c r="K57" s="39" t="s">
        <v>619</v>
      </c>
      <c r="L57" s="39">
        <f t="shared" si="29"/>
        <v>1</v>
      </c>
      <c r="M57" s="39" t="s">
        <v>736</v>
      </c>
      <c r="N57" s="39">
        <f t="shared" si="30"/>
        <v>1</v>
      </c>
      <c r="O57" s="39" t="s">
        <v>742</v>
      </c>
      <c r="P57" s="103">
        <f t="shared" si="31"/>
        <v>1</v>
      </c>
      <c r="Q57" s="65" t="s">
        <v>746</v>
      </c>
      <c r="R57" s="43">
        <v>2</v>
      </c>
      <c r="S57" s="39" t="s">
        <v>618</v>
      </c>
      <c r="T57" s="103">
        <f t="shared" si="32"/>
        <v>2</v>
      </c>
      <c r="U57" s="101" t="s">
        <v>773</v>
      </c>
      <c r="V57" s="39">
        <f t="shared" si="33"/>
        <v>1</v>
      </c>
      <c r="W57" s="39" t="s">
        <v>618</v>
      </c>
      <c r="X57" s="39">
        <f t="shared" si="34"/>
        <v>2</v>
      </c>
      <c r="Y57" s="39" t="s">
        <v>619</v>
      </c>
      <c r="Z57" s="39">
        <f t="shared" si="35"/>
        <v>3</v>
      </c>
      <c r="AA57" s="39" t="s">
        <v>774</v>
      </c>
      <c r="AB57" s="39">
        <f t="shared" si="36"/>
        <v>3</v>
      </c>
      <c r="AC57" s="43" t="s">
        <v>776</v>
      </c>
      <c r="AD57" s="103">
        <f t="shared" si="37"/>
        <v>1</v>
      </c>
      <c r="AE57" s="101" t="s">
        <v>619</v>
      </c>
      <c r="AF57" s="39">
        <f t="shared" si="38"/>
        <v>3</v>
      </c>
      <c r="AG57" s="39" t="s">
        <v>772</v>
      </c>
      <c r="AH57" s="39">
        <f t="shared" si="39"/>
        <v>3</v>
      </c>
      <c r="AI57" s="39" t="s">
        <v>774</v>
      </c>
      <c r="AJ57" s="39">
        <f t="shared" si="40"/>
        <v>1</v>
      </c>
      <c r="AK57" s="39" t="s">
        <v>619</v>
      </c>
      <c r="AL57" s="39">
        <f t="shared" si="41"/>
        <v>3</v>
      </c>
      <c r="AM57" s="39" t="s">
        <v>781</v>
      </c>
      <c r="AN57" s="39">
        <f t="shared" si="42"/>
        <v>2</v>
      </c>
      <c r="AO57" s="39" t="s">
        <v>783</v>
      </c>
      <c r="AP57" s="103">
        <f t="shared" si="43"/>
        <v>1</v>
      </c>
      <c r="AQ57" s="101" t="s">
        <v>620</v>
      </c>
      <c r="AR57" s="39">
        <f t="shared" si="44"/>
        <v>1</v>
      </c>
      <c r="AS57" s="43" t="s">
        <v>784</v>
      </c>
      <c r="AT57" s="39">
        <f t="shared" si="23"/>
        <v>0</v>
      </c>
      <c r="AU57" s="43" t="s">
        <v>620</v>
      </c>
      <c r="AV57" s="39">
        <f t="shared" si="45"/>
        <v>1</v>
      </c>
      <c r="AW57" s="43" t="s">
        <v>743</v>
      </c>
      <c r="AX57" s="103">
        <f t="shared" si="46"/>
        <v>0</v>
      </c>
      <c r="AY57" s="101" t="s">
        <v>743</v>
      </c>
      <c r="AZ57" s="103">
        <f t="shared" si="24"/>
        <v>1</v>
      </c>
    </row>
    <row r="58" spans="1:52" x14ac:dyDescent="0.25">
      <c r="A58" s="39" t="s">
        <v>620</v>
      </c>
      <c r="B58" s="39">
        <f t="shared" si="22"/>
        <v>3</v>
      </c>
      <c r="C58" s="39" t="s">
        <v>619</v>
      </c>
      <c r="D58" s="39">
        <f t="shared" si="25"/>
        <v>3</v>
      </c>
      <c r="E58" s="39" t="s">
        <v>618</v>
      </c>
      <c r="F58" s="39">
        <f t="shared" si="26"/>
        <v>2</v>
      </c>
      <c r="G58" s="39" t="s">
        <v>621</v>
      </c>
      <c r="H58" s="39">
        <f t="shared" si="27"/>
        <v>2</v>
      </c>
      <c r="I58" s="43" t="s">
        <v>40</v>
      </c>
      <c r="J58" s="39">
        <f t="shared" si="28"/>
        <v>0</v>
      </c>
      <c r="K58" s="39" t="s">
        <v>618</v>
      </c>
      <c r="L58" s="39">
        <f t="shared" si="29"/>
        <v>2</v>
      </c>
      <c r="M58" s="39" t="s">
        <v>737</v>
      </c>
      <c r="N58" s="39">
        <f t="shared" si="30"/>
        <v>3</v>
      </c>
      <c r="O58" s="39" t="s">
        <v>737</v>
      </c>
      <c r="P58" s="103">
        <f t="shared" si="31"/>
        <v>3</v>
      </c>
      <c r="Q58" s="64" t="s">
        <v>745</v>
      </c>
      <c r="R58" s="72">
        <v>3</v>
      </c>
      <c r="S58" s="39" t="s">
        <v>620</v>
      </c>
      <c r="T58" s="103">
        <f t="shared" si="32"/>
        <v>3</v>
      </c>
      <c r="U58" s="101" t="s">
        <v>772</v>
      </c>
      <c r="V58" s="39">
        <f t="shared" si="33"/>
        <v>3</v>
      </c>
      <c r="W58" s="39" t="s">
        <v>619</v>
      </c>
      <c r="X58" s="39">
        <f t="shared" si="34"/>
        <v>3</v>
      </c>
      <c r="Y58" s="39" t="s">
        <v>619</v>
      </c>
      <c r="Z58" s="39">
        <f t="shared" si="35"/>
        <v>3</v>
      </c>
      <c r="AA58" s="39" t="s">
        <v>774</v>
      </c>
      <c r="AB58" s="39">
        <f t="shared" si="36"/>
        <v>3</v>
      </c>
      <c r="AC58" s="43" t="s">
        <v>776</v>
      </c>
      <c r="AD58" s="103">
        <f t="shared" si="37"/>
        <v>1</v>
      </c>
      <c r="AE58" s="101" t="s">
        <v>619</v>
      </c>
      <c r="AF58" s="39">
        <f t="shared" si="38"/>
        <v>3</v>
      </c>
      <c r="AG58" s="39" t="s">
        <v>773</v>
      </c>
      <c r="AH58" s="39">
        <f t="shared" si="39"/>
        <v>1</v>
      </c>
      <c r="AI58" s="39" t="s">
        <v>774</v>
      </c>
      <c r="AJ58" s="39">
        <f t="shared" si="40"/>
        <v>1</v>
      </c>
      <c r="AK58" s="39" t="s">
        <v>618</v>
      </c>
      <c r="AL58" s="39">
        <f t="shared" si="41"/>
        <v>2</v>
      </c>
      <c r="AM58" s="39" t="s">
        <v>780</v>
      </c>
      <c r="AN58" s="39">
        <f t="shared" si="42"/>
        <v>3</v>
      </c>
      <c r="AO58" s="39" t="s">
        <v>783</v>
      </c>
      <c r="AP58" s="103">
        <f t="shared" si="43"/>
        <v>1</v>
      </c>
      <c r="AQ58" s="101" t="s">
        <v>618</v>
      </c>
      <c r="AR58" s="39">
        <f t="shared" si="44"/>
        <v>2</v>
      </c>
      <c r="AS58" s="43" t="s">
        <v>620</v>
      </c>
      <c r="AT58" s="39">
        <f t="shared" si="23"/>
        <v>3</v>
      </c>
      <c r="AU58" s="43" t="s">
        <v>620</v>
      </c>
      <c r="AV58" s="39">
        <f t="shared" si="45"/>
        <v>1</v>
      </c>
      <c r="AW58" s="43" t="s">
        <v>783</v>
      </c>
      <c r="AX58" s="103">
        <f t="shared" si="46"/>
        <v>1</v>
      </c>
      <c r="AY58" s="101" t="s">
        <v>743</v>
      </c>
      <c r="AZ58" s="103">
        <f t="shared" si="24"/>
        <v>1</v>
      </c>
    </row>
    <row r="59" spans="1:52" x14ac:dyDescent="0.25">
      <c r="A59" s="39" t="s">
        <v>620</v>
      </c>
      <c r="B59" s="39">
        <f t="shared" si="22"/>
        <v>3</v>
      </c>
      <c r="C59" s="39" t="s">
        <v>619</v>
      </c>
      <c r="D59" s="39">
        <f t="shared" si="25"/>
        <v>3</v>
      </c>
      <c r="E59" s="39" t="s">
        <v>618</v>
      </c>
      <c r="F59" s="39">
        <f t="shared" si="26"/>
        <v>2</v>
      </c>
      <c r="G59" s="39" t="s">
        <v>621</v>
      </c>
      <c r="H59" s="39">
        <f t="shared" si="27"/>
        <v>2</v>
      </c>
      <c r="I59" s="43" t="s">
        <v>40</v>
      </c>
      <c r="J59" s="39">
        <f t="shared" si="28"/>
        <v>0</v>
      </c>
      <c r="K59" s="39" t="s">
        <v>618</v>
      </c>
      <c r="L59" s="39">
        <f t="shared" si="29"/>
        <v>2</v>
      </c>
      <c r="M59" s="39" t="s">
        <v>737</v>
      </c>
      <c r="N59" s="39">
        <f t="shared" si="30"/>
        <v>3</v>
      </c>
      <c r="O59" s="39" t="s">
        <v>737</v>
      </c>
      <c r="P59" s="103">
        <f t="shared" si="31"/>
        <v>3</v>
      </c>
      <c r="Q59" s="67" t="s">
        <v>761</v>
      </c>
      <c r="R59" s="72">
        <v>3</v>
      </c>
      <c r="S59" s="39" t="s">
        <v>620</v>
      </c>
      <c r="T59" s="103">
        <f t="shared" si="32"/>
        <v>3</v>
      </c>
      <c r="U59" s="101" t="s">
        <v>618</v>
      </c>
      <c r="V59" s="39">
        <f t="shared" si="33"/>
        <v>2</v>
      </c>
      <c r="W59" s="39" t="s">
        <v>618</v>
      </c>
      <c r="X59" s="39">
        <f t="shared" si="34"/>
        <v>2</v>
      </c>
      <c r="Y59" s="39" t="s">
        <v>619</v>
      </c>
      <c r="Z59" s="39">
        <f t="shared" si="35"/>
        <v>3</v>
      </c>
      <c r="AA59" s="39" t="s">
        <v>618</v>
      </c>
      <c r="AB59" s="39">
        <f t="shared" si="36"/>
        <v>2</v>
      </c>
      <c r="AC59" s="43" t="s">
        <v>776</v>
      </c>
      <c r="AD59" s="103">
        <f t="shared" si="37"/>
        <v>1</v>
      </c>
      <c r="AE59" s="101" t="s">
        <v>619</v>
      </c>
      <c r="AF59" s="39">
        <f t="shared" si="38"/>
        <v>3</v>
      </c>
      <c r="AG59" s="39" t="s">
        <v>772</v>
      </c>
      <c r="AH59" s="39">
        <f t="shared" si="39"/>
        <v>3</v>
      </c>
      <c r="AI59" s="39" t="s">
        <v>775</v>
      </c>
      <c r="AJ59" s="39">
        <f t="shared" si="40"/>
        <v>3</v>
      </c>
      <c r="AK59" s="39" t="s">
        <v>619</v>
      </c>
      <c r="AL59" s="39">
        <f t="shared" si="41"/>
        <v>3</v>
      </c>
      <c r="AM59" s="39" t="s">
        <v>781</v>
      </c>
      <c r="AN59" s="39">
        <f t="shared" si="42"/>
        <v>2</v>
      </c>
      <c r="AO59" s="39" t="s">
        <v>743</v>
      </c>
      <c r="AP59" s="103">
        <f t="shared" si="43"/>
        <v>0</v>
      </c>
      <c r="AQ59" s="101" t="s">
        <v>620</v>
      </c>
      <c r="AR59" s="39">
        <f t="shared" si="44"/>
        <v>1</v>
      </c>
      <c r="AS59" s="43" t="s">
        <v>620</v>
      </c>
      <c r="AT59" s="39">
        <f t="shared" si="23"/>
        <v>3</v>
      </c>
      <c r="AU59" s="43" t="s">
        <v>618</v>
      </c>
      <c r="AV59" s="39">
        <f t="shared" si="45"/>
        <v>2</v>
      </c>
      <c r="AW59" s="43" t="s">
        <v>783</v>
      </c>
      <c r="AX59" s="103">
        <f t="shared" si="46"/>
        <v>1</v>
      </c>
      <c r="AY59" s="101" t="s">
        <v>743</v>
      </c>
      <c r="AZ59" s="103">
        <f t="shared" si="24"/>
        <v>1</v>
      </c>
    </row>
    <row r="60" spans="1:52" x14ac:dyDescent="0.25">
      <c r="A60" s="39" t="s">
        <v>620</v>
      </c>
      <c r="B60" s="39">
        <f t="shared" si="22"/>
        <v>3</v>
      </c>
      <c r="C60" s="39" t="s">
        <v>619</v>
      </c>
      <c r="D60" s="39">
        <f t="shared" si="25"/>
        <v>3</v>
      </c>
      <c r="E60" s="39" t="s">
        <v>618</v>
      </c>
      <c r="F60" s="39">
        <f t="shared" si="26"/>
        <v>2</v>
      </c>
      <c r="G60" s="39" t="s">
        <v>621</v>
      </c>
      <c r="H60" s="39">
        <f t="shared" si="27"/>
        <v>2</v>
      </c>
      <c r="I60" s="43" t="s">
        <v>40</v>
      </c>
      <c r="J60" s="39">
        <f t="shared" si="28"/>
        <v>0</v>
      </c>
      <c r="K60" s="39" t="s">
        <v>618</v>
      </c>
      <c r="L60" s="39">
        <f t="shared" si="29"/>
        <v>2</v>
      </c>
      <c r="M60" s="39" t="s">
        <v>737</v>
      </c>
      <c r="N60" s="39">
        <f t="shared" si="30"/>
        <v>3</v>
      </c>
      <c r="O60" s="39" t="s">
        <v>737</v>
      </c>
      <c r="P60" s="103">
        <f t="shared" si="31"/>
        <v>3</v>
      </c>
      <c r="Q60" s="64" t="s">
        <v>745</v>
      </c>
      <c r="R60" s="72">
        <v>3</v>
      </c>
      <c r="S60" s="39" t="s">
        <v>620</v>
      </c>
      <c r="T60" s="103">
        <f t="shared" si="32"/>
        <v>3</v>
      </c>
      <c r="U60" s="101" t="s">
        <v>618</v>
      </c>
      <c r="V60" s="39">
        <f t="shared" si="33"/>
        <v>2</v>
      </c>
      <c r="W60" s="39" t="s">
        <v>619</v>
      </c>
      <c r="X60" s="39">
        <f t="shared" si="34"/>
        <v>3</v>
      </c>
      <c r="Y60" s="39" t="s">
        <v>619</v>
      </c>
      <c r="Z60" s="39">
        <f t="shared" si="35"/>
        <v>3</v>
      </c>
      <c r="AA60" s="39" t="s">
        <v>774</v>
      </c>
      <c r="AB60" s="39">
        <f t="shared" si="36"/>
        <v>3</v>
      </c>
      <c r="AC60" s="43" t="s">
        <v>776</v>
      </c>
      <c r="AD60" s="103">
        <f t="shared" si="37"/>
        <v>1</v>
      </c>
      <c r="AE60" s="101" t="s">
        <v>619</v>
      </c>
      <c r="AF60" s="39">
        <f t="shared" si="38"/>
        <v>3</v>
      </c>
      <c r="AG60" s="39" t="s">
        <v>772</v>
      </c>
      <c r="AH60" s="39">
        <f t="shared" si="39"/>
        <v>3</v>
      </c>
      <c r="AI60" s="39" t="s">
        <v>618</v>
      </c>
      <c r="AJ60" s="39">
        <f t="shared" si="40"/>
        <v>2</v>
      </c>
      <c r="AK60" s="39" t="s">
        <v>619</v>
      </c>
      <c r="AL60" s="39">
        <f t="shared" si="41"/>
        <v>3</v>
      </c>
      <c r="AM60" s="39" t="s">
        <v>780</v>
      </c>
      <c r="AN60" s="39">
        <f t="shared" si="42"/>
        <v>3</v>
      </c>
      <c r="AO60" s="39" t="s">
        <v>783</v>
      </c>
      <c r="AP60" s="103">
        <f t="shared" si="43"/>
        <v>1</v>
      </c>
      <c r="AQ60" s="101" t="s">
        <v>618</v>
      </c>
      <c r="AR60" s="39">
        <f t="shared" si="44"/>
        <v>2</v>
      </c>
      <c r="AS60" s="43" t="s">
        <v>620</v>
      </c>
      <c r="AT60" s="39">
        <f t="shared" si="23"/>
        <v>3</v>
      </c>
      <c r="AU60" s="43" t="s">
        <v>618</v>
      </c>
      <c r="AV60" s="39">
        <f t="shared" si="45"/>
        <v>2</v>
      </c>
      <c r="AW60" s="43" t="s">
        <v>783</v>
      </c>
      <c r="AX60" s="103">
        <f t="shared" si="46"/>
        <v>1</v>
      </c>
      <c r="AY60" s="101" t="s">
        <v>743</v>
      </c>
      <c r="AZ60" s="103">
        <f t="shared" si="24"/>
        <v>1</v>
      </c>
    </row>
    <row r="61" spans="1:52" x14ac:dyDescent="0.25">
      <c r="A61" s="39" t="s">
        <v>620</v>
      </c>
      <c r="B61" s="39">
        <f t="shared" si="22"/>
        <v>3</v>
      </c>
      <c r="C61" s="39" t="s">
        <v>619</v>
      </c>
      <c r="D61" s="39">
        <f t="shared" si="25"/>
        <v>3</v>
      </c>
      <c r="E61" s="39" t="s">
        <v>619</v>
      </c>
      <c r="F61" s="39">
        <f t="shared" si="26"/>
        <v>1</v>
      </c>
      <c r="G61" s="39" t="s">
        <v>623</v>
      </c>
      <c r="H61" s="39">
        <f t="shared" si="27"/>
        <v>1</v>
      </c>
      <c r="I61" s="43" t="s">
        <v>56</v>
      </c>
      <c r="J61" s="39">
        <f t="shared" si="28"/>
        <v>1</v>
      </c>
      <c r="K61" s="39" t="s">
        <v>620</v>
      </c>
      <c r="L61" s="39">
        <f t="shared" si="29"/>
        <v>3</v>
      </c>
      <c r="M61" s="39" t="s">
        <v>737</v>
      </c>
      <c r="N61" s="39">
        <f t="shared" si="30"/>
        <v>3</v>
      </c>
      <c r="O61" s="39" t="s">
        <v>737</v>
      </c>
      <c r="P61" s="103">
        <f t="shared" si="31"/>
        <v>3</v>
      </c>
      <c r="Q61" s="64" t="s">
        <v>745</v>
      </c>
      <c r="R61" s="72">
        <v>3</v>
      </c>
      <c r="S61" s="39" t="s">
        <v>620</v>
      </c>
      <c r="T61" s="103">
        <f t="shared" si="32"/>
        <v>3</v>
      </c>
      <c r="U61" s="101" t="s">
        <v>772</v>
      </c>
      <c r="V61" s="39">
        <f t="shared" si="33"/>
        <v>3</v>
      </c>
      <c r="W61" s="39" t="s">
        <v>619</v>
      </c>
      <c r="X61" s="39">
        <f t="shared" si="34"/>
        <v>3</v>
      </c>
      <c r="Y61" s="39" t="s">
        <v>619</v>
      </c>
      <c r="Z61" s="39">
        <f t="shared" si="35"/>
        <v>3</v>
      </c>
      <c r="AA61" s="39" t="s">
        <v>774</v>
      </c>
      <c r="AB61" s="39">
        <f t="shared" si="36"/>
        <v>3</v>
      </c>
      <c r="AC61" s="43" t="s">
        <v>776</v>
      </c>
      <c r="AD61" s="103">
        <f t="shared" si="37"/>
        <v>1</v>
      </c>
      <c r="AE61" s="101" t="s">
        <v>618</v>
      </c>
      <c r="AF61" s="39">
        <f t="shared" si="38"/>
        <v>2</v>
      </c>
      <c r="AG61" s="39" t="s">
        <v>772</v>
      </c>
      <c r="AH61" s="39">
        <f t="shared" si="39"/>
        <v>3</v>
      </c>
      <c r="AI61" s="39" t="s">
        <v>774</v>
      </c>
      <c r="AJ61" s="39">
        <f t="shared" si="40"/>
        <v>1</v>
      </c>
      <c r="AK61" s="39" t="s">
        <v>618</v>
      </c>
      <c r="AL61" s="39">
        <f t="shared" si="41"/>
        <v>2</v>
      </c>
      <c r="AM61" s="39" t="s">
        <v>782</v>
      </c>
      <c r="AN61" s="39">
        <f t="shared" si="42"/>
        <v>1</v>
      </c>
      <c r="AO61" s="39" t="s">
        <v>743</v>
      </c>
      <c r="AP61" s="103">
        <f t="shared" si="43"/>
        <v>0</v>
      </c>
      <c r="AQ61" s="101" t="s">
        <v>620</v>
      </c>
      <c r="AR61" s="39">
        <f t="shared" si="44"/>
        <v>1</v>
      </c>
      <c r="AS61" s="43" t="s">
        <v>620</v>
      </c>
      <c r="AT61" s="39">
        <f t="shared" si="23"/>
        <v>3</v>
      </c>
      <c r="AU61" s="43" t="s">
        <v>620</v>
      </c>
      <c r="AV61" s="39">
        <f t="shared" si="45"/>
        <v>1</v>
      </c>
      <c r="AW61" s="44" t="s">
        <v>783</v>
      </c>
      <c r="AX61" s="103">
        <f t="shared" si="46"/>
        <v>1</v>
      </c>
      <c r="AY61" s="101" t="s">
        <v>743</v>
      </c>
      <c r="AZ61" s="103">
        <f t="shared" si="24"/>
        <v>1</v>
      </c>
    </row>
    <row r="62" spans="1:52" ht="30" x14ac:dyDescent="0.25">
      <c r="A62" s="39" t="s">
        <v>620</v>
      </c>
      <c r="B62" s="39">
        <f t="shared" si="22"/>
        <v>3</v>
      </c>
      <c r="C62" s="39" t="s">
        <v>619</v>
      </c>
      <c r="D62" s="39">
        <f t="shared" si="25"/>
        <v>3</v>
      </c>
      <c r="E62" s="39" t="s">
        <v>619</v>
      </c>
      <c r="F62" s="39">
        <f t="shared" si="26"/>
        <v>1</v>
      </c>
      <c r="G62" s="39" t="s">
        <v>623</v>
      </c>
      <c r="H62" s="39">
        <f t="shared" si="27"/>
        <v>1</v>
      </c>
      <c r="I62" s="43" t="s">
        <v>56</v>
      </c>
      <c r="J62" s="39">
        <f t="shared" si="28"/>
        <v>1</v>
      </c>
      <c r="K62" s="39" t="s">
        <v>620</v>
      </c>
      <c r="L62" s="39">
        <f t="shared" si="29"/>
        <v>3</v>
      </c>
      <c r="M62" s="39" t="s">
        <v>737</v>
      </c>
      <c r="N62" s="39">
        <f t="shared" si="30"/>
        <v>3</v>
      </c>
      <c r="O62" s="39" t="s">
        <v>737</v>
      </c>
      <c r="P62" s="103">
        <f t="shared" si="31"/>
        <v>3</v>
      </c>
      <c r="Q62" s="67" t="s">
        <v>755</v>
      </c>
      <c r="R62" s="69">
        <v>1</v>
      </c>
      <c r="S62" s="39" t="s">
        <v>620</v>
      </c>
      <c r="T62" s="103">
        <f t="shared" si="32"/>
        <v>3</v>
      </c>
      <c r="U62" s="101" t="s">
        <v>772</v>
      </c>
      <c r="V62" s="39">
        <f t="shared" si="33"/>
        <v>3</v>
      </c>
      <c r="W62" s="39" t="s">
        <v>619</v>
      </c>
      <c r="X62" s="39">
        <f t="shared" si="34"/>
        <v>3</v>
      </c>
      <c r="Y62" s="39" t="s">
        <v>619</v>
      </c>
      <c r="Z62" s="39">
        <f t="shared" si="35"/>
        <v>3</v>
      </c>
      <c r="AA62" s="39" t="s">
        <v>774</v>
      </c>
      <c r="AB62" s="39">
        <f t="shared" si="36"/>
        <v>3</v>
      </c>
      <c r="AC62" s="43" t="s">
        <v>776</v>
      </c>
      <c r="AD62" s="103">
        <f t="shared" si="37"/>
        <v>1</v>
      </c>
      <c r="AE62" s="101" t="s">
        <v>618</v>
      </c>
      <c r="AF62" s="39">
        <f t="shared" si="38"/>
        <v>2</v>
      </c>
      <c r="AG62" s="39" t="s">
        <v>772</v>
      </c>
      <c r="AH62" s="39">
        <f t="shared" si="39"/>
        <v>3</v>
      </c>
      <c r="AI62" s="39" t="s">
        <v>774</v>
      </c>
      <c r="AJ62" s="39">
        <f t="shared" si="40"/>
        <v>1</v>
      </c>
      <c r="AK62" s="39" t="s">
        <v>618</v>
      </c>
      <c r="AL62" s="39">
        <f t="shared" si="41"/>
        <v>2</v>
      </c>
      <c r="AM62" s="39" t="s">
        <v>782</v>
      </c>
      <c r="AN62" s="39">
        <f t="shared" si="42"/>
        <v>1</v>
      </c>
      <c r="AO62" s="39" t="s">
        <v>743</v>
      </c>
      <c r="AP62" s="103">
        <f t="shared" si="43"/>
        <v>0</v>
      </c>
      <c r="AQ62" s="101" t="s">
        <v>620</v>
      </c>
      <c r="AR62" s="39">
        <f t="shared" si="44"/>
        <v>1</v>
      </c>
      <c r="AS62" s="43" t="s">
        <v>784</v>
      </c>
      <c r="AT62" s="39">
        <f t="shared" si="23"/>
        <v>0</v>
      </c>
      <c r="AU62" s="43" t="s">
        <v>620</v>
      </c>
      <c r="AV62" s="39">
        <f t="shared" si="45"/>
        <v>1</v>
      </c>
      <c r="AW62" s="43" t="s">
        <v>743</v>
      </c>
      <c r="AX62" s="103">
        <f t="shared" si="46"/>
        <v>0</v>
      </c>
      <c r="AY62" s="101" t="s">
        <v>743</v>
      </c>
      <c r="AZ62" s="103">
        <f t="shared" si="24"/>
        <v>1</v>
      </c>
    </row>
    <row r="63" spans="1:52" ht="45" x14ac:dyDescent="0.25">
      <c r="A63" s="39" t="s">
        <v>618</v>
      </c>
      <c r="B63" s="39">
        <f t="shared" si="22"/>
        <v>2</v>
      </c>
      <c r="C63" s="39" t="s">
        <v>618</v>
      </c>
      <c r="D63" s="39">
        <f t="shared" si="25"/>
        <v>2</v>
      </c>
      <c r="E63" s="39" t="s">
        <v>619</v>
      </c>
      <c r="F63" s="39">
        <f t="shared" si="26"/>
        <v>1</v>
      </c>
      <c r="G63" s="39" t="s">
        <v>623</v>
      </c>
      <c r="H63" s="39">
        <f t="shared" si="27"/>
        <v>1</v>
      </c>
      <c r="I63" s="43" t="s">
        <v>56</v>
      </c>
      <c r="J63" s="39">
        <f t="shared" si="28"/>
        <v>1</v>
      </c>
      <c r="K63" s="39" t="s">
        <v>618</v>
      </c>
      <c r="L63" s="39">
        <f t="shared" si="29"/>
        <v>2</v>
      </c>
      <c r="M63" s="39" t="s">
        <v>618</v>
      </c>
      <c r="N63" s="39">
        <f t="shared" si="30"/>
        <v>2</v>
      </c>
      <c r="O63" s="39" t="s">
        <v>737</v>
      </c>
      <c r="P63" s="103">
        <f t="shared" si="31"/>
        <v>3</v>
      </c>
      <c r="Q63" s="65" t="s">
        <v>763</v>
      </c>
      <c r="R63" s="43">
        <v>1</v>
      </c>
      <c r="S63" s="39" t="s">
        <v>619</v>
      </c>
      <c r="T63" s="103">
        <f t="shared" si="32"/>
        <v>1</v>
      </c>
      <c r="U63" s="101" t="s">
        <v>772</v>
      </c>
      <c r="V63" s="39">
        <f t="shared" si="33"/>
        <v>3</v>
      </c>
      <c r="W63" s="39" t="s">
        <v>619</v>
      </c>
      <c r="X63" s="39">
        <f t="shared" si="34"/>
        <v>3</v>
      </c>
      <c r="Y63" s="39" t="s">
        <v>619</v>
      </c>
      <c r="Z63" s="39">
        <f t="shared" si="35"/>
        <v>3</v>
      </c>
      <c r="AA63" s="39" t="s">
        <v>774</v>
      </c>
      <c r="AB63" s="39">
        <f t="shared" si="36"/>
        <v>3</v>
      </c>
      <c r="AC63" s="43" t="s">
        <v>776</v>
      </c>
      <c r="AD63" s="103">
        <f t="shared" si="37"/>
        <v>1</v>
      </c>
      <c r="AE63" s="101" t="s">
        <v>619</v>
      </c>
      <c r="AF63" s="39">
        <f t="shared" si="38"/>
        <v>3</v>
      </c>
      <c r="AG63" s="39" t="s">
        <v>772</v>
      </c>
      <c r="AH63" s="39">
        <f t="shared" si="39"/>
        <v>3</v>
      </c>
      <c r="AI63" s="39" t="s">
        <v>774</v>
      </c>
      <c r="AJ63" s="39">
        <f t="shared" si="40"/>
        <v>1</v>
      </c>
      <c r="AK63" s="39" t="s">
        <v>619</v>
      </c>
      <c r="AL63" s="39">
        <f t="shared" si="41"/>
        <v>3</v>
      </c>
      <c r="AM63" s="39" t="s">
        <v>781</v>
      </c>
      <c r="AN63" s="39">
        <f t="shared" si="42"/>
        <v>2</v>
      </c>
      <c r="AO63" s="39" t="s">
        <v>743</v>
      </c>
      <c r="AP63" s="103">
        <f t="shared" si="43"/>
        <v>0</v>
      </c>
      <c r="AQ63" s="101" t="s">
        <v>620</v>
      </c>
      <c r="AR63" s="39">
        <f t="shared" si="44"/>
        <v>1</v>
      </c>
      <c r="AS63" s="43" t="s">
        <v>784</v>
      </c>
      <c r="AT63" s="39">
        <f t="shared" si="23"/>
        <v>0</v>
      </c>
      <c r="AU63" s="43" t="s">
        <v>618</v>
      </c>
      <c r="AV63" s="39">
        <f t="shared" si="45"/>
        <v>2</v>
      </c>
      <c r="AW63" s="43" t="s">
        <v>743</v>
      </c>
      <c r="AX63" s="103">
        <f t="shared" si="46"/>
        <v>0</v>
      </c>
      <c r="AY63" s="101" t="s">
        <v>743</v>
      </c>
      <c r="AZ63" s="103">
        <f t="shared" si="24"/>
        <v>1</v>
      </c>
    </row>
    <row r="64" spans="1:52" x14ac:dyDescent="0.25">
      <c r="A64" s="39" t="s">
        <v>618</v>
      </c>
      <c r="B64" s="39">
        <f t="shared" si="22"/>
        <v>2</v>
      </c>
      <c r="C64" s="39" t="s">
        <v>619</v>
      </c>
      <c r="D64" s="39">
        <f t="shared" si="25"/>
        <v>3</v>
      </c>
      <c r="E64" s="39" t="s">
        <v>619</v>
      </c>
      <c r="F64" s="39">
        <f t="shared" si="26"/>
        <v>1</v>
      </c>
      <c r="G64" s="39" t="s">
        <v>621</v>
      </c>
      <c r="H64" s="39">
        <f t="shared" si="27"/>
        <v>2</v>
      </c>
      <c r="I64" s="43" t="s">
        <v>56</v>
      </c>
      <c r="J64" s="39">
        <f t="shared" si="28"/>
        <v>1</v>
      </c>
      <c r="K64" s="39" t="s">
        <v>618</v>
      </c>
      <c r="L64" s="39">
        <f t="shared" si="29"/>
        <v>2</v>
      </c>
      <c r="M64" s="39" t="s">
        <v>618</v>
      </c>
      <c r="N64" s="39">
        <f t="shared" si="30"/>
        <v>2</v>
      </c>
      <c r="O64" s="39" t="s">
        <v>618</v>
      </c>
      <c r="P64" s="103">
        <f t="shared" si="31"/>
        <v>2</v>
      </c>
      <c r="Q64" s="64" t="s">
        <v>745</v>
      </c>
      <c r="R64" s="72">
        <v>3</v>
      </c>
      <c r="S64" s="39" t="s">
        <v>620</v>
      </c>
      <c r="T64" s="103">
        <f t="shared" si="32"/>
        <v>3</v>
      </c>
      <c r="U64" s="101" t="s">
        <v>618</v>
      </c>
      <c r="V64" s="39">
        <f t="shared" si="33"/>
        <v>2</v>
      </c>
      <c r="W64" s="39" t="s">
        <v>618</v>
      </c>
      <c r="X64" s="39">
        <f t="shared" si="34"/>
        <v>2</v>
      </c>
      <c r="Y64" s="39" t="s">
        <v>618</v>
      </c>
      <c r="Z64" s="39">
        <f t="shared" si="35"/>
        <v>2</v>
      </c>
      <c r="AA64" s="39" t="s">
        <v>774</v>
      </c>
      <c r="AB64" s="39">
        <f t="shared" si="36"/>
        <v>3</v>
      </c>
      <c r="AC64" s="43" t="s">
        <v>776</v>
      </c>
      <c r="AD64" s="103">
        <f t="shared" si="37"/>
        <v>1</v>
      </c>
      <c r="AE64" s="101" t="s">
        <v>619</v>
      </c>
      <c r="AF64" s="39">
        <f t="shared" si="38"/>
        <v>3</v>
      </c>
      <c r="AG64" s="39" t="s">
        <v>618</v>
      </c>
      <c r="AH64" s="39">
        <f t="shared" si="39"/>
        <v>2</v>
      </c>
      <c r="AI64" s="39" t="s">
        <v>618</v>
      </c>
      <c r="AJ64" s="39">
        <f t="shared" si="40"/>
        <v>2</v>
      </c>
      <c r="AK64" s="39" t="s">
        <v>619</v>
      </c>
      <c r="AL64" s="39">
        <f t="shared" si="41"/>
        <v>3</v>
      </c>
      <c r="AM64" s="39" t="s">
        <v>780</v>
      </c>
      <c r="AN64" s="39">
        <f t="shared" si="42"/>
        <v>3</v>
      </c>
      <c r="AO64" s="39" t="s">
        <v>743</v>
      </c>
      <c r="AP64" s="103">
        <f t="shared" si="43"/>
        <v>0</v>
      </c>
      <c r="AQ64" s="101" t="s">
        <v>618</v>
      </c>
      <c r="AR64" s="39">
        <f t="shared" si="44"/>
        <v>2</v>
      </c>
      <c r="AS64" s="43" t="s">
        <v>784</v>
      </c>
      <c r="AT64" s="39">
        <f t="shared" si="23"/>
        <v>0</v>
      </c>
      <c r="AU64" s="43" t="s">
        <v>620</v>
      </c>
      <c r="AV64" s="39">
        <f t="shared" si="45"/>
        <v>1</v>
      </c>
      <c r="AW64" s="43" t="s">
        <v>783</v>
      </c>
      <c r="AX64" s="103">
        <f t="shared" si="46"/>
        <v>1</v>
      </c>
      <c r="AY64" s="101" t="s">
        <v>743</v>
      </c>
      <c r="AZ64" s="103">
        <f t="shared" si="24"/>
        <v>1</v>
      </c>
    </row>
    <row r="65" spans="1:52" x14ac:dyDescent="0.25">
      <c r="A65" s="39" t="s">
        <v>619</v>
      </c>
      <c r="B65" s="39">
        <f t="shared" si="22"/>
        <v>1</v>
      </c>
      <c r="C65" s="39" t="s">
        <v>620</v>
      </c>
      <c r="D65" s="39">
        <f t="shared" si="25"/>
        <v>1</v>
      </c>
      <c r="E65" s="39" t="s">
        <v>618</v>
      </c>
      <c r="F65" s="39">
        <f t="shared" si="26"/>
        <v>2</v>
      </c>
      <c r="G65" s="39" t="s">
        <v>623</v>
      </c>
      <c r="H65" s="39">
        <f t="shared" si="27"/>
        <v>1</v>
      </c>
      <c r="I65" s="43" t="s">
        <v>40</v>
      </c>
      <c r="J65" s="39">
        <f t="shared" si="28"/>
        <v>0</v>
      </c>
      <c r="K65" s="39" t="s">
        <v>619</v>
      </c>
      <c r="L65" s="39">
        <f t="shared" si="29"/>
        <v>1</v>
      </c>
      <c r="M65" s="39" t="s">
        <v>736</v>
      </c>
      <c r="N65" s="39">
        <f t="shared" si="30"/>
        <v>1</v>
      </c>
      <c r="O65" s="39" t="s">
        <v>742</v>
      </c>
      <c r="P65" s="103">
        <f t="shared" si="31"/>
        <v>1</v>
      </c>
      <c r="Q65" s="65" t="s">
        <v>759</v>
      </c>
      <c r="R65" s="43">
        <v>1</v>
      </c>
      <c r="S65" s="39" t="s">
        <v>619</v>
      </c>
      <c r="T65" s="103">
        <f t="shared" si="32"/>
        <v>1</v>
      </c>
      <c r="U65" s="101" t="s">
        <v>618</v>
      </c>
      <c r="V65" s="39">
        <f t="shared" si="33"/>
        <v>2</v>
      </c>
      <c r="W65" s="39" t="s">
        <v>620</v>
      </c>
      <c r="X65" s="39">
        <f t="shared" si="34"/>
        <v>1</v>
      </c>
      <c r="Y65" s="39" t="s">
        <v>618</v>
      </c>
      <c r="Z65" s="39">
        <f t="shared" si="35"/>
        <v>2</v>
      </c>
      <c r="AA65" s="39" t="s">
        <v>774</v>
      </c>
      <c r="AB65" s="39">
        <f t="shared" si="36"/>
        <v>3</v>
      </c>
      <c r="AC65" s="43" t="s">
        <v>776</v>
      </c>
      <c r="AD65" s="103">
        <f t="shared" si="37"/>
        <v>1</v>
      </c>
      <c r="AE65" s="101" t="s">
        <v>620</v>
      </c>
      <c r="AF65" s="39">
        <f t="shared" si="38"/>
        <v>1</v>
      </c>
      <c r="AG65" s="39" t="s">
        <v>772</v>
      </c>
      <c r="AH65" s="39">
        <f t="shared" si="39"/>
        <v>3</v>
      </c>
      <c r="AI65" s="39" t="s">
        <v>618</v>
      </c>
      <c r="AJ65" s="39">
        <f t="shared" si="40"/>
        <v>2</v>
      </c>
      <c r="AK65" s="39" t="s">
        <v>620</v>
      </c>
      <c r="AL65" s="39">
        <f t="shared" si="41"/>
        <v>1</v>
      </c>
      <c r="AM65" s="39" t="s">
        <v>782</v>
      </c>
      <c r="AN65" s="39">
        <f t="shared" si="42"/>
        <v>1</v>
      </c>
      <c r="AO65" s="39" t="s">
        <v>743</v>
      </c>
      <c r="AP65" s="103">
        <f t="shared" si="43"/>
        <v>0</v>
      </c>
      <c r="AQ65" s="101" t="s">
        <v>620</v>
      </c>
      <c r="AR65" s="39">
        <f t="shared" si="44"/>
        <v>1</v>
      </c>
      <c r="AS65" s="43" t="s">
        <v>784</v>
      </c>
      <c r="AT65" s="39">
        <f t="shared" si="23"/>
        <v>0</v>
      </c>
      <c r="AU65" s="43" t="s">
        <v>620</v>
      </c>
      <c r="AV65" s="39">
        <f t="shared" si="45"/>
        <v>1</v>
      </c>
      <c r="AW65" s="43" t="s">
        <v>783</v>
      </c>
      <c r="AX65" s="103">
        <f t="shared" si="46"/>
        <v>1</v>
      </c>
      <c r="AY65" s="101" t="s">
        <v>743</v>
      </c>
      <c r="AZ65" s="103">
        <f t="shared" si="24"/>
        <v>1</v>
      </c>
    </row>
    <row r="66" spans="1:52" ht="30" x14ac:dyDescent="0.25">
      <c r="A66" s="39" t="s">
        <v>618</v>
      </c>
      <c r="B66" s="39">
        <f t="shared" si="22"/>
        <v>2</v>
      </c>
      <c r="C66" s="39" t="s">
        <v>618</v>
      </c>
      <c r="D66" s="39">
        <f t="shared" ref="D66:D97" si="47">IF(C66="High",3, IF(C66="Middle",2, IF(C66="Low",1, "")))</f>
        <v>2</v>
      </c>
      <c r="E66" s="39" t="s">
        <v>618</v>
      </c>
      <c r="F66" s="39">
        <f t="shared" ref="F66:F97" si="48">IF(E66="High",1, IF(E66="Middle",2, IF(E66="Low",3, "")))</f>
        <v>2</v>
      </c>
      <c r="G66" s="39" t="s">
        <v>623</v>
      </c>
      <c r="H66" s="39">
        <f t="shared" ref="H66:H97" si="49">IF(G66="Cologne",3, IF(G66="Gregaroius",2, IF(G66="Solitaire",1, "")))</f>
        <v>1</v>
      </c>
      <c r="I66" s="43" t="s">
        <v>40</v>
      </c>
      <c r="J66" s="39">
        <f t="shared" ref="J66:J97" si="50">IF(I66="Diurnal",1, IF(I66="Nocturnal",0, ""))</f>
        <v>0</v>
      </c>
      <c r="K66" s="39" t="s">
        <v>618</v>
      </c>
      <c r="L66" s="39">
        <f t="shared" ref="L66:L97" si="51">IF(K66="High",1, IF(K66="Middle",2, IF(K66="Low",3, "")))</f>
        <v>2</v>
      </c>
      <c r="M66" s="39" t="s">
        <v>618</v>
      </c>
      <c r="N66" s="39">
        <f t="shared" ref="N66:N97" si="52">IF(M66="Difficult",1, IF(M66="Middle",2, IF(M66="Simple",3, "")))</f>
        <v>2</v>
      </c>
      <c r="O66" s="39" t="s">
        <v>618</v>
      </c>
      <c r="P66" s="103">
        <f t="shared" ref="P66:P97" si="53">IF(O66="Complex",1, IF(O66="Middle",2, IF(O66="Simple",3, "")))</f>
        <v>2</v>
      </c>
      <c r="Q66" s="67" t="s">
        <v>750</v>
      </c>
      <c r="R66" s="69">
        <v>2</v>
      </c>
      <c r="S66" s="39" t="s">
        <v>620</v>
      </c>
      <c r="T66" s="103">
        <f t="shared" ref="T66:T97" si="54">IF(S66="High",1, IF(S66="Middle",2, IF(S66="Low",3, "")))</f>
        <v>3</v>
      </c>
      <c r="U66" s="101" t="s">
        <v>618</v>
      </c>
      <c r="V66" s="39">
        <f t="shared" ref="V66:V97" si="55">IF(U66="Late",1, IF(U66="Middle",2, IF(U66="Early",3, "")))</f>
        <v>2</v>
      </c>
      <c r="W66" s="39" t="s">
        <v>618</v>
      </c>
      <c r="X66" s="39">
        <f t="shared" ref="X66:X97" si="56">IF(W66="Low",1, IF(W66="Middle",2, IF(W66="High",3, "")))</f>
        <v>2</v>
      </c>
      <c r="Y66" s="39" t="s">
        <v>618</v>
      </c>
      <c r="Z66" s="39">
        <f t="shared" ref="Z66:Z97" si="57">IF(Y66="Low",1, IF(Y66="Middle",2, IF(Y66="High",3, "")))</f>
        <v>2</v>
      </c>
      <c r="AA66" s="39" t="s">
        <v>774</v>
      </c>
      <c r="AB66" s="39">
        <f t="shared" ref="AB66:AB97" si="58">IF(AA66="Long",1, IF(AA66="Middle",2, IF(AA66="Short",3, "")))</f>
        <v>3</v>
      </c>
      <c r="AC66" s="43" t="s">
        <v>776</v>
      </c>
      <c r="AD66" s="103">
        <f t="shared" ref="AD66:AD97" si="59">IF(AC66="Monogamy",0,IF(AC66="Polygamy",1,""))</f>
        <v>1</v>
      </c>
      <c r="AE66" s="101" t="s">
        <v>618</v>
      </c>
      <c r="AF66" s="39">
        <f t="shared" ref="AF66:AF97" si="60">IF(AE66="Low",1, IF(AE66="Middle",2, IF(AE66="High",3, "")))</f>
        <v>2</v>
      </c>
      <c r="AG66" s="39" t="s">
        <v>618</v>
      </c>
      <c r="AH66" s="39">
        <f t="shared" ref="AH66:AH97" si="61">IF(AG66="Late",1, IF(AG66="Middle",2, IF(AG66="Early",3, "")))</f>
        <v>2</v>
      </c>
      <c r="AI66" s="39" t="s">
        <v>618</v>
      </c>
      <c r="AJ66" s="39">
        <f t="shared" ref="AJ66:AJ97" si="62">IF(AI66="Short",1, IF(AI66="Middle",2, IF(AI66="Long",3, "")))</f>
        <v>2</v>
      </c>
      <c r="AK66" s="39" t="s">
        <v>620</v>
      </c>
      <c r="AL66" s="39">
        <f t="shared" ref="AL66:AL97" si="63">IF(AK66="Low",1, IF(AK66="Middle",2, IF(AK66="High",3, "")))</f>
        <v>1</v>
      </c>
      <c r="AM66" s="39" t="s">
        <v>782</v>
      </c>
      <c r="AN66" s="39">
        <f t="shared" ref="AN66:AN97" si="64">IF(AM66="Open cycle",1, IF(AM66="Mixed cycle",2, IF(AM66="Closed Cycle",3, "")))</f>
        <v>1</v>
      </c>
      <c r="AO66" s="39" t="s">
        <v>743</v>
      </c>
      <c r="AP66" s="103">
        <f t="shared" ref="AP66:AP97" si="65">IF(AO66="No",0,IF(AO66="Yes",1,""))</f>
        <v>0</v>
      </c>
      <c r="AQ66" s="101" t="s">
        <v>620</v>
      </c>
      <c r="AR66" s="39">
        <f t="shared" ref="AR66:AR97" si="66">IF(AQ66="Low",1, IF(AQ66="Middle",2, IF(AQ66="High",3, "")))</f>
        <v>1</v>
      </c>
      <c r="AS66" s="43" t="s">
        <v>784</v>
      </c>
      <c r="AT66" s="39">
        <f t="shared" si="23"/>
        <v>0</v>
      </c>
      <c r="AU66" s="43" t="s">
        <v>620</v>
      </c>
      <c r="AV66" s="39">
        <f t="shared" ref="AV66:AV97" si="67">IF(AU66="Low",1, IF(AU66="Middle",2, IF(AU66="High",3, "")))</f>
        <v>1</v>
      </c>
      <c r="AW66" s="43" t="s">
        <v>783</v>
      </c>
      <c r="AX66" s="103">
        <f t="shared" ref="AX66:AX97" si="68">IF(AW66="Yes",1, IF(AW66="No",0,""))</f>
        <v>1</v>
      </c>
      <c r="AY66" s="101" t="s">
        <v>743</v>
      </c>
      <c r="AZ66" s="103">
        <f t="shared" si="24"/>
        <v>1</v>
      </c>
    </row>
    <row r="67" spans="1:52" ht="30" x14ac:dyDescent="0.25">
      <c r="A67" s="39" t="s">
        <v>620</v>
      </c>
      <c r="B67" s="39">
        <f t="shared" ref="B67:B121" si="69">IF(A67="High",1, IF(A67="Middle",2, IF(A67="Low",3, "")))</f>
        <v>3</v>
      </c>
      <c r="C67" s="39" t="s">
        <v>618</v>
      </c>
      <c r="D67" s="39">
        <f t="shared" si="47"/>
        <v>2</v>
      </c>
      <c r="E67" s="39" t="s">
        <v>618</v>
      </c>
      <c r="F67" s="39">
        <f t="shared" si="48"/>
        <v>2</v>
      </c>
      <c r="G67" s="39" t="s">
        <v>623</v>
      </c>
      <c r="H67" s="39">
        <f t="shared" si="49"/>
        <v>1</v>
      </c>
      <c r="I67" s="43" t="s">
        <v>40</v>
      </c>
      <c r="J67" s="39">
        <f t="shared" si="50"/>
        <v>0</v>
      </c>
      <c r="K67" s="39" t="s">
        <v>618</v>
      </c>
      <c r="L67" s="39">
        <f t="shared" si="51"/>
        <v>2</v>
      </c>
      <c r="M67" s="39" t="s">
        <v>618</v>
      </c>
      <c r="N67" s="39">
        <f t="shared" si="52"/>
        <v>2</v>
      </c>
      <c r="O67" s="39" t="s">
        <v>618</v>
      </c>
      <c r="P67" s="103">
        <f t="shared" si="53"/>
        <v>2</v>
      </c>
      <c r="Q67" s="67" t="s">
        <v>750</v>
      </c>
      <c r="R67" s="69">
        <v>2</v>
      </c>
      <c r="S67" s="39" t="s">
        <v>620</v>
      </c>
      <c r="T67" s="103">
        <f t="shared" si="54"/>
        <v>3</v>
      </c>
      <c r="U67" s="101" t="s">
        <v>618</v>
      </c>
      <c r="V67" s="39">
        <f t="shared" si="55"/>
        <v>2</v>
      </c>
      <c r="W67" s="39" t="s">
        <v>618</v>
      </c>
      <c r="X67" s="39">
        <f t="shared" si="56"/>
        <v>2</v>
      </c>
      <c r="Y67" s="39" t="s">
        <v>618</v>
      </c>
      <c r="Z67" s="39">
        <f t="shared" si="57"/>
        <v>2</v>
      </c>
      <c r="AA67" s="39" t="s">
        <v>774</v>
      </c>
      <c r="AB67" s="39">
        <f t="shared" si="58"/>
        <v>3</v>
      </c>
      <c r="AC67" s="43" t="s">
        <v>776</v>
      </c>
      <c r="AD67" s="103">
        <f t="shared" si="59"/>
        <v>1</v>
      </c>
      <c r="AE67" s="101" t="s">
        <v>618</v>
      </c>
      <c r="AF67" s="39">
        <f t="shared" si="60"/>
        <v>2</v>
      </c>
      <c r="AG67" s="39" t="s">
        <v>618</v>
      </c>
      <c r="AH67" s="39">
        <f t="shared" si="61"/>
        <v>2</v>
      </c>
      <c r="AI67" s="39" t="s">
        <v>618</v>
      </c>
      <c r="AJ67" s="39">
        <f t="shared" si="62"/>
        <v>2</v>
      </c>
      <c r="AK67" s="39" t="s">
        <v>620</v>
      </c>
      <c r="AL67" s="39">
        <f t="shared" si="63"/>
        <v>1</v>
      </c>
      <c r="AM67" s="39" t="s">
        <v>782</v>
      </c>
      <c r="AN67" s="39">
        <f t="shared" si="64"/>
        <v>1</v>
      </c>
      <c r="AO67" s="39" t="s">
        <v>743</v>
      </c>
      <c r="AP67" s="103">
        <f t="shared" si="65"/>
        <v>0</v>
      </c>
      <c r="AQ67" s="101" t="s">
        <v>620</v>
      </c>
      <c r="AR67" s="39">
        <f t="shared" si="66"/>
        <v>1</v>
      </c>
      <c r="AS67" s="43" t="s">
        <v>784</v>
      </c>
      <c r="AT67" s="39">
        <f t="shared" ref="AT67:AT121" si="70">IF(AS67="Undetermined",0, IF(AS67="High",1, IF(AS67="Middle",2, IF(AS67="Low",3, ""))))</f>
        <v>0</v>
      </c>
      <c r="AU67" s="43" t="s">
        <v>620</v>
      </c>
      <c r="AV67" s="39">
        <f t="shared" si="67"/>
        <v>1</v>
      </c>
      <c r="AW67" s="43" t="s">
        <v>743</v>
      </c>
      <c r="AX67" s="103">
        <f t="shared" si="68"/>
        <v>0</v>
      </c>
      <c r="AY67" s="101" t="s">
        <v>743</v>
      </c>
      <c r="AZ67" s="103">
        <f t="shared" ref="AZ67:AZ121" si="71">IF(AY67="No",1, IF(AY67="Yes",0,""))</f>
        <v>1</v>
      </c>
    </row>
    <row r="68" spans="1:52" x14ac:dyDescent="0.25">
      <c r="A68" s="39" t="s">
        <v>619</v>
      </c>
      <c r="B68" s="39">
        <f t="shared" si="69"/>
        <v>1</v>
      </c>
      <c r="C68" s="39" t="s">
        <v>619</v>
      </c>
      <c r="D68" s="39">
        <f t="shared" si="47"/>
        <v>3</v>
      </c>
      <c r="E68" s="39" t="s">
        <v>619</v>
      </c>
      <c r="F68" s="39">
        <f t="shared" si="48"/>
        <v>1</v>
      </c>
      <c r="G68" s="39" t="s">
        <v>621</v>
      </c>
      <c r="H68" s="39">
        <f t="shared" si="49"/>
        <v>2</v>
      </c>
      <c r="I68" s="42" t="s">
        <v>56</v>
      </c>
      <c r="J68" s="39">
        <f t="shared" si="50"/>
        <v>1</v>
      </c>
      <c r="K68" s="39" t="s">
        <v>619</v>
      </c>
      <c r="L68" s="39">
        <f t="shared" si="51"/>
        <v>1</v>
      </c>
      <c r="M68" s="39" t="s">
        <v>736</v>
      </c>
      <c r="N68" s="39">
        <f t="shared" si="52"/>
        <v>1</v>
      </c>
      <c r="O68" s="39" t="s">
        <v>742</v>
      </c>
      <c r="P68" s="103">
        <f t="shared" si="53"/>
        <v>1</v>
      </c>
      <c r="Q68" s="64" t="s">
        <v>745</v>
      </c>
      <c r="R68" s="72">
        <v>3</v>
      </c>
      <c r="S68" s="39" t="s">
        <v>620</v>
      </c>
      <c r="T68" s="103">
        <f t="shared" si="54"/>
        <v>3</v>
      </c>
      <c r="U68" s="101" t="s">
        <v>618</v>
      </c>
      <c r="V68" s="39">
        <f t="shared" si="55"/>
        <v>2</v>
      </c>
      <c r="W68" s="39" t="s">
        <v>619</v>
      </c>
      <c r="X68" s="39">
        <f t="shared" si="56"/>
        <v>3</v>
      </c>
      <c r="Y68" s="39" t="s">
        <v>619</v>
      </c>
      <c r="Z68" s="39">
        <f t="shared" si="57"/>
        <v>3</v>
      </c>
      <c r="AA68" s="39" t="s">
        <v>774</v>
      </c>
      <c r="AB68" s="39">
        <f t="shared" si="58"/>
        <v>3</v>
      </c>
      <c r="AC68" s="43" t="s">
        <v>776</v>
      </c>
      <c r="AD68" s="103">
        <f t="shared" si="59"/>
        <v>1</v>
      </c>
      <c r="AE68" s="101" t="s">
        <v>618</v>
      </c>
      <c r="AF68" s="39">
        <f t="shared" si="60"/>
        <v>2</v>
      </c>
      <c r="AG68" s="39" t="s">
        <v>772</v>
      </c>
      <c r="AH68" s="39">
        <f t="shared" si="61"/>
        <v>3</v>
      </c>
      <c r="AI68" s="39" t="s">
        <v>618</v>
      </c>
      <c r="AJ68" s="39">
        <f t="shared" si="62"/>
        <v>2</v>
      </c>
      <c r="AK68" s="39" t="s">
        <v>620</v>
      </c>
      <c r="AL68" s="39">
        <f t="shared" si="63"/>
        <v>1</v>
      </c>
      <c r="AM68" s="39" t="s">
        <v>782</v>
      </c>
      <c r="AN68" s="39">
        <f t="shared" si="64"/>
        <v>1</v>
      </c>
      <c r="AO68" s="39" t="s">
        <v>743</v>
      </c>
      <c r="AP68" s="103">
        <f t="shared" si="65"/>
        <v>0</v>
      </c>
      <c r="AQ68" s="101" t="s">
        <v>618</v>
      </c>
      <c r="AR68" s="39">
        <f t="shared" si="66"/>
        <v>2</v>
      </c>
      <c r="AS68" s="43" t="s">
        <v>618</v>
      </c>
      <c r="AT68" s="39">
        <f t="shared" si="70"/>
        <v>2</v>
      </c>
      <c r="AU68" s="43" t="s">
        <v>620</v>
      </c>
      <c r="AV68" s="39">
        <f t="shared" si="67"/>
        <v>1</v>
      </c>
      <c r="AW68" s="43" t="s">
        <v>783</v>
      </c>
      <c r="AX68" s="103">
        <f t="shared" si="68"/>
        <v>1</v>
      </c>
      <c r="AY68" s="101" t="s">
        <v>743</v>
      </c>
      <c r="AZ68" s="103">
        <f t="shared" si="71"/>
        <v>1</v>
      </c>
    </row>
    <row r="69" spans="1:52" x14ac:dyDescent="0.25">
      <c r="A69" s="39" t="s">
        <v>618</v>
      </c>
      <c r="B69" s="39">
        <f t="shared" si="69"/>
        <v>2</v>
      </c>
      <c r="C69" s="39" t="s">
        <v>619</v>
      </c>
      <c r="D69" s="39">
        <f t="shared" si="47"/>
        <v>3</v>
      </c>
      <c r="E69" s="39" t="s">
        <v>619</v>
      </c>
      <c r="F69" s="39">
        <f t="shared" si="48"/>
        <v>1</v>
      </c>
      <c r="G69" s="39" t="s">
        <v>621</v>
      </c>
      <c r="H69" s="39">
        <f t="shared" si="49"/>
        <v>2</v>
      </c>
      <c r="I69" s="43" t="s">
        <v>56</v>
      </c>
      <c r="J69" s="39">
        <f t="shared" si="50"/>
        <v>1</v>
      </c>
      <c r="K69" s="39" t="s">
        <v>618</v>
      </c>
      <c r="L69" s="39">
        <f t="shared" si="51"/>
        <v>2</v>
      </c>
      <c r="M69" s="39" t="s">
        <v>618</v>
      </c>
      <c r="N69" s="39">
        <f t="shared" si="52"/>
        <v>2</v>
      </c>
      <c r="O69" s="39" t="s">
        <v>618</v>
      </c>
      <c r="P69" s="103">
        <f t="shared" si="53"/>
        <v>2</v>
      </c>
      <c r="Q69" s="65" t="s">
        <v>745</v>
      </c>
      <c r="R69" s="72">
        <v>3</v>
      </c>
      <c r="S69" s="39" t="s">
        <v>620</v>
      </c>
      <c r="T69" s="103">
        <f t="shared" si="54"/>
        <v>3</v>
      </c>
      <c r="U69" s="101" t="s">
        <v>773</v>
      </c>
      <c r="V69" s="39">
        <f t="shared" si="55"/>
        <v>1</v>
      </c>
      <c r="W69" s="39" t="s">
        <v>620</v>
      </c>
      <c r="X69" s="39">
        <f t="shared" si="56"/>
        <v>1</v>
      </c>
      <c r="Y69" s="39" t="s">
        <v>618</v>
      </c>
      <c r="Z69" s="39">
        <f t="shared" si="57"/>
        <v>2</v>
      </c>
      <c r="AA69" s="39" t="s">
        <v>774</v>
      </c>
      <c r="AB69" s="39">
        <f t="shared" si="58"/>
        <v>3</v>
      </c>
      <c r="AC69" s="43" t="s">
        <v>776</v>
      </c>
      <c r="AD69" s="103">
        <f t="shared" si="59"/>
        <v>1</v>
      </c>
      <c r="AE69" s="101" t="s">
        <v>619</v>
      </c>
      <c r="AF69" s="39">
        <f t="shared" si="60"/>
        <v>3</v>
      </c>
      <c r="AG69" s="39" t="s">
        <v>618</v>
      </c>
      <c r="AH69" s="39">
        <f t="shared" si="61"/>
        <v>2</v>
      </c>
      <c r="AI69" s="39" t="s">
        <v>618</v>
      </c>
      <c r="AJ69" s="39">
        <f t="shared" si="62"/>
        <v>2</v>
      </c>
      <c r="AK69" s="39" t="s">
        <v>620</v>
      </c>
      <c r="AL69" s="39">
        <f t="shared" si="63"/>
        <v>1</v>
      </c>
      <c r="AM69" s="39" t="s">
        <v>781</v>
      </c>
      <c r="AN69" s="39">
        <f t="shared" si="64"/>
        <v>2</v>
      </c>
      <c r="AO69" s="39" t="s">
        <v>783</v>
      </c>
      <c r="AP69" s="103">
        <f t="shared" si="65"/>
        <v>1</v>
      </c>
      <c r="AQ69" s="101" t="s">
        <v>618</v>
      </c>
      <c r="AR69" s="39">
        <f t="shared" si="66"/>
        <v>2</v>
      </c>
      <c r="AS69" s="43" t="s">
        <v>784</v>
      </c>
      <c r="AT69" s="39">
        <f t="shared" si="70"/>
        <v>0</v>
      </c>
      <c r="AU69" s="43" t="s">
        <v>620</v>
      </c>
      <c r="AV69" s="39">
        <f t="shared" si="67"/>
        <v>1</v>
      </c>
      <c r="AW69" s="43" t="s">
        <v>783</v>
      </c>
      <c r="AX69" s="103">
        <f t="shared" si="68"/>
        <v>1</v>
      </c>
      <c r="AY69" s="101" t="s">
        <v>743</v>
      </c>
      <c r="AZ69" s="103">
        <f t="shared" si="71"/>
        <v>1</v>
      </c>
    </row>
    <row r="70" spans="1:52" x14ac:dyDescent="0.25">
      <c r="A70" s="39" t="s">
        <v>618</v>
      </c>
      <c r="B70" s="39">
        <f t="shared" si="69"/>
        <v>2</v>
      </c>
      <c r="C70" s="39" t="s">
        <v>620</v>
      </c>
      <c r="D70" s="39">
        <f t="shared" si="47"/>
        <v>1</v>
      </c>
      <c r="E70" s="39" t="s">
        <v>619</v>
      </c>
      <c r="F70" s="39">
        <f t="shared" si="48"/>
        <v>1</v>
      </c>
      <c r="G70" s="39" t="s">
        <v>621</v>
      </c>
      <c r="H70" s="39">
        <f t="shared" si="49"/>
        <v>2</v>
      </c>
      <c r="I70" s="43" t="s">
        <v>40</v>
      </c>
      <c r="J70" s="39">
        <f t="shared" si="50"/>
        <v>0</v>
      </c>
      <c r="K70" s="39" t="s">
        <v>618</v>
      </c>
      <c r="L70" s="39">
        <f t="shared" si="51"/>
        <v>2</v>
      </c>
      <c r="M70" s="39" t="s">
        <v>737</v>
      </c>
      <c r="N70" s="39">
        <f t="shared" si="52"/>
        <v>3</v>
      </c>
      <c r="O70" s="39" t="s">
        <v>618</v>
      </c>
      <c r="P70" s="103">
        <f t="shared" si="53"/>
        <v>2</v>
      </c>
      <c r="Q70" s="65" t="s">
        <v>759</v>
      </c>
      <c r="R70" s="43">
        <v>1</v>
      </c>
      <c r="S70" s="39" t="s">
        <v>619</v>
      </c>
      <c r="T70" s="103">
        <f t="shared" si="54"/>
        <v>1</v>
      </c>
      <c r="U70" s="101" t="s">
        <v>772</v>
      </c>
      <c r="V70" s="39">
        <f t="shared" si="55"/>
        <v>3</v>
      </c>
      <c r="W70" s="39" t="s">
        <v>618</v>
      </c>
      <c r="X70" s="39">
        <f t="shared" si="56"/>
        <v>2</v>
      </c>
      <c r="Y70" s="39" t="s">
        <v>619</v>
      </c>
      <c r="Z70" s="39">
        <f t="shared" si="57"/>
        <v>3</v>
      </c>
      <c r="AA70" s="39" t="s">
        <v>774</v>
      </c>
      <c r="AB70" s="39">
        <f t="shared" si="58"/>
        <v>3</v>
      </c>
      <c r="AC70" s="43" t="s">
        <v>776</v>
      </c>
      <c r="AD70" s="103">
        <f t="shared" si="59"/>
        <v>1</v>
      </c>
      <c r="AE70" s="101" t="s">
        <v>620</v>
      </c>
      <c r="AF70" s="39">
        <f t="shared" si="60"/>
        <v>1</v>
      </c>
      <c r="AG70" s="39" t="s">
        <v>772</v>
      </c>
      <c r="AH70" s="39">
        <f t="shared" si="61"/>
        <v>3</v>
      </c>
      <c r="AI70" s="39" t="s">
        <v>774</v>
      </c>
      <c r="AJ70" s="39">
        <f t="shared" si="62"/>
        <v>1</v>
      </c>
      <c r="AK70" s="39" t="s">
        <v>620</v>
      </c>
      <c r="AL70" s="39">
        <f t="shared" si="63"/>
        <v>1</v>
      </c>
      <c r="AM70" s="39" t="s">
        <v>782</v>
      </c>
      <c r="AN70" s="39">
        <f t="shared" si="64"/>
        <v>1</v>
      </c>
      <c r="AO70" s="39" t="s">
        <v>743</v>
      </c>
      <c r="AP70" s="103">
        <f t="shared" si="65"/>
        <v>0</v>
      </c>
      <c r="AQ70" s="101" t="s">
        <v>620</v>
      </c>
      <c r="AR70" s="39">
        <f t="shared" si="66"/>
        <v>1</v>
      </c>
      <c r="AS70" s="43" t="s">
        <v>784</v>
      </c>
      <c r="AT70" s="39">
        <f t="shared" si="70"/>
        <v>0</v>
      </c>
      <c r="AU70" s="43" t="s">
        <v>620</v>
      </c>
      <c r="AV70" s="39">
        <f t="shared" si="67"/>
        <v>1</v>
      </c>
      <c r="AW70" s="43" t="s">
        <v>743</v>
      </c>
      <c r="AX70" s="103">
        <f t="shared" si="68"/>
        <v>0</v>
      </c>
      <c r="AY70" s="101" t="s">
        <v>743</v>
      </c>
      <c r="AZ70" s="103">
        <f t="shared" si="71"/>
        <v>1</v>
      </c>
    </row>
    <row r="71" spans="1:52" x14ac:dyDescent="0.25">
      <c r="A71" s="39" t="s">
        <v>618</v>
      </c>
      <c r="B71" s="39">
        <f t="shared" si="69"/>
        <v>2</v>
      </c>
      <c r="C71" s="39" t="s">
        <v>618</v>
      </c>
      <c r="D71" s="39">
        <f t="shared" si="47"/>
        <v>2</v>
      </c>
      <c r="E71" s="39" t="s">
        <v>619</v>
      </c>
      <c r="F71" s="39">
        <f t="shared" si="48"/>
        <v>1</v>
      </c>
      <c r="G71" s="39" t="s">
        <v>623</v>
      </c>
      <c r="H71" s="39">
        <f t="shared" si="49"/>
        <v>1</v>
      </c>
      <c r="I71" s="43" t="s">
        <v>40</v>
      </c>
      <c r="J71" s="39">
        <f t="shared" si="50"/>
        <v>0</v>
      </c>
      <c r="K71" s="39" t="s">
        <v>618</v>
      </c>
      <c r="L71" s="39">
        <f t="shared" si="51"/>
        <v>2</v>
      </c>
      <c r="M71" s="39" t="s">
        <v>618</v>
      </c>
      <c r="N71" s="39">
        <f t="shared" si="52"/>
        <v>2</v>
      </c>
      <c r="O71" s="39" t="s">
        <v>618</v>
      </c>
      <c r="P71" s="103">
        <f t="shared" si="53"/>
        <v>2</v>
      </c>
      <c r="Q71" s="65" t="s">
        <v>762</v>
      </c>
      <c r="R71" s="43">
        <v>2</v>
      </c>
      <c r="S71" s="39" t="s">
        <v>619</v>
      </c>
      <c r="T71" s="103">
        <f t="shared" si="54"/>
        <v>1</v>
      </c>
      <c r="U71" s="101" t="s">
        <v>618</v>
      </c>
      <c r="V71" s="39">
        <f t="shared" si="55"/>
        <v>2</v>
      </c>
      <c r="W71" s="39" t="s">
        <v>618</v>
      </c>
      <c r="X71" s="39">
        <f t="shared" si="56"/>
        <v>2</v>
      </c>
      <c r="Y71" s="39" t="s">
        <v>619</v>
      </c>
      <c r="Z71" s="39">
        <f t="shared" si="57"/>
        <v>3</v>
      </c>
      <c r="AA71" s="39" t="s">
        <v>774</v>
      </c>
      <c r="AB71" s="39">
        <f t="shared" si="58"/>
        <v>3</v>
      </c>
      <c r="AC71" s="43" t="s">
        <v>776</v>
      </c>
      <c r="AD71" s="103">
        <f t="shared" si="59"/>
        <v>1</v>
      </c>
      <c r="AE71" s="101" t="s">
        <v>620</v>
      </c>
      <c r="AF71" s="39">
        <f t="shared" si="60"/>
        <v>1</v>
      </c>
      <c r="AG71" s="39" t="s">
        <v>772</v>
      </c>
      <c r="AH71" s="39">
        <f t="shared" si="61"/>
        <v>3</v>
      </c>
      <c r="AI71" s="39" t="s">
        <v>618</v>
      </c>
      <c r="AJ71" s="39">
        <f t="shared" si="62"/>
        <v>2</v>
      </c>
      <c r="AK71" s="39" t="s">
        <v>618</v>
      </c>
      <c r="AL71" s="39">
        <f t="shared" si="63"/>
        <v>2</v>
      </c>
      <c r="AM71" s="39" t="s">
        <v>782</v>
      </c>
      <c r="AN71" s="39">
        <f t="shared" si="64"/>
        <v>1</v>
      </c>
      <c r="AO71" s="39" t="s">
        <v>743</v>
      </c>
      <c r="AP71" s="103">
        <f t="shared" si="65"/>
        <v>0</v>
      </c>
      <c r="AQ71" s="101" t="s">
        <v>620</v>
      </c>
      <c r="AR71" s="39">
        <f t="shared" si="66"/>
        <v>1</v>
      </c>
      <c r="AS71" s="43" t="s">
        <v>784</v>
      </c>
      <c r="AT71" s="39">
        <f t="shared" si="70"/>
        <v>0</v>
      </c>
      <c r="AU71" s="43" t="s">
        <v>620</v>
      </c>
      <c r="AV71" s="39">
        <f t="shared" si="67"/>
        <v>1</v>
      </c>
      <c r="AW71" s="43" t="s">
        <v>783</v>
      </c>
      <c r="AX71" s="103">
        <f t="shared" si="68"/>
        <v>1</v>
      </c>
      <c r="AY71" s="101" t="s">
        <v>743</v>
      </c>
      <c r="AZ71" s="103">
        <f t="shared" si="71"/>
        <v>1</v>
      </c>
    </row>
    <row r="72" spans="1:52" x14ac:dyDescent="0.25">
      <c r="A72" s="39" t="s">
        <v>618</v>
      </c>
      <c r="B72" s="39">
        <f t="shared" si="69"/>
        <v>2</v>
      </c>
      <c r="C72" s="39" t="s">
        <v>618</v>
      </c>
      <c r="D72" s="39">
        <f t="shared" si="47"/>
        <v>2</v>
      </c>
      <c r="E72" s="39" t="s">
        <v>619</v>
      </c>
      <c r="F72" s="39">
        <f t="shared" si="48"/>
        <v>1</v>
      </c>
      <c r="G72" s="39" t="s">
        <v>621</v>
      </c>
      <c r="H72" s="39">
        <f t="shared" si="49"/>
        <v>2</v>
      </c>
      <c r="I72" s="43" t="s">
        <v>56</v>
      </c>
      <c r="J72" s="39">
        <f t="shared" si="50"/>
        <v>1</v>
      </c>
      <c r="K72" s="39" t="s">
        <v>619</v>
      </c>
      <c r="L72" s="39">
        <f t="shared" si="51"/>
        <v>1</v>
      </c>
      <c r="M72" s="39" t="s">
        <v>736</v>
      </c>
      <c r="N72" s="39">
        <f t="shared" si="52"/>
        <v>1</v>
      </c>
      <c r="O72" s="39" t="s">
        <v>742</v>
      </c>
      <c r="P72" s="103">
        <f t="shared" si="53"/>
        <v>1</v>
      </c>
      <c r="Q72" s="64" t="s">
        <v>745</v>
      </c>
      <c r="R72" s="72">
        <v>3</v>
      </c>
      <c r="S72" s="39" t="s">
        <v>620</v>
      </c>
      <c r="T72" s="103">
        <f t="shared" si="54"/>
        <v>3</v>
      </c>
      <c r="U72" s="101" t="s">
        <v>618</v>
      </c>
      <c r="V72" s="39">
        <f t="shared" si="55"/>
        <v>2</v>
      </c>
      <c r="W72" s="39" t="s">
        <v>618</v>
      </c>
      <c r="X72" s="39">
        <f t="shared" si="56"/>
        <v>2</v>
      </c>
      <c r="Y72" s="39" t="s">
        <v>618</v>
      </c>
      <c r="Z72" s="39">
        <f t="shared" si="57"/>
        <v>2</v>
      </c>
      <c r="AA72" s="39" t="s">
        <v>774</v>
      </c>
      <c r="AB72" s="39">
        <f t="shared" si="58"/>
        <v>3</v>
      </c>
      <c r="AC72" s="43" t="s">
        <v>776</v>
      </c>
      <c r="AD72" s="103">
        <f t="shared" si="59"/>
        <v>1</v>
      </c>
      <c r="AE72" s="101" t="s">
        <v>619</v>
      </c>
      <c r="AF72" s="39">
        <f t="shared" si="60"/>
        <v>3</v>
      </c>
      <c r="AG72" s="39" t="s">
        <v>618</v>
      </c>
      <c r="AH72" s="39">
        <f t="shared" si="61"/>
        <v>2</v>
      </c>
      <c r="AI72" s="39" t="s">
        <v>618</v>
      </c>
      <c r="AJ72" s="39">
        <f t="shared" si="62"/>
        <v>2</v>
      </c>
      <c r="AK72" s="39" t="s">
        <v>619</v>
      </c>
      <c r="AL72" s="39">
        <f t="shared" si="63"/>
        <v>3</v>
      </c>
      <c r="AM72" s="39" t="s">
        <v>782</v>
      </c>
      <c r="AN72" s="39">
        <f t="shared" si="64"/>
        <v>1</v>
      </c>
      <c r="AO72" s="39" t="s">
        <v>783</v>
      </c>
      <c r="AP72" s="103">
        <f t="shared" si="65"/>
        <v>1</v>
      </c>
      <c r="AQ72" s="101" t="s">
        <v>618</v>
      </c>
      <c r="AR72" s="39">
        <f t="shared" si="66"/>
        <v>2</v>
      </c>
      <c r="AS72" s="43" t="s">
        <v>784</v>
      </c>
      <c r="AT72" s="39">
        <f t="shared" si="70"/>
        <v>0</v>
      </c>
      <c r="AU72" s="43" t="s">
        <v>620</v>
      </c>
      <c r="AV72" s="39">
        <f t="shared" si="67"/>
        <v>1</v>
      </c>
      <c r="AW72" s="43" t="s">
        <v>783</v>
      </c>
      <c r="AX72" s="103">
        <f t="shared" si="68"/>
        <v>1</v>
      </c>
      <c r="AY72" s="101" t="s">
        <v>743</v>
      </c>
      <c r="AZ72" s="103">
        <f t="shared" si="71"/>
        <v>1</v>
      </c>
    </row>
    <row r="73" spans="1:52" x14ac:dyDescent="0.25">
      <c r="A73" s="39" t="s">
        <v>619</v>
      </c>
      <c r="B73" s="39">
        <f t="shared" si="69"/>
        <v>1</v>
      </c>
      <c r="C73" s="39" t="s">
        <v>619</v>
      </c>
      <c r="D73" s="39">
        <f t="shared" si="47"/>
        <v>3</v>
      </c>
      <c r="E73" s="39" t="s">
        <v>619</v>
      </c>
      <c r="F73" s="39">
        <f t="shared" si="48"/>
        <v>1</v>
      </c>
      <c r="G73" s="39" t="s">
        <v>622</v>
      </c>
      <c r="H73" s="39">
        <f t="shared" si="49"/>
        <v>3</v>
      </c>
      <c r="I73" s="42" t="s">
        <v>56</v>
      </c>
      <c r="J73" s="39">
        <f t="shared" si="50"/>
        <v>1</v>
      </c>
      <c r="K73" s="39" t="s">
        <v>619</v>
      </c>
      <c r="L73" s="39">
        <f t="shared" si="51"/>
        <v>1</v>
      </c>
      <c r="M73" s="39" t="s">
        <v>736</v>
      </c>
      <c r="N73" s="39">
        <f t="shared" si="52"/>
        <v>1</v>
      </c>
      <c r="O73" s="39" t="s">
        <v>742</v>
      </c>
      <c r="P73" s="103">
        <f t="shared" si="53"/>
        <v>1</v>
      </c>
      <c r="Q73" s="65" t="s">
        <v>293</v>
      </c>
      <c r="R73" s="43">
        <v>2</v>
      </c>
      <c r="S73" s="39" t="s">
        <v>619</v>
      </c>
      <c r="T73" s="103">
        <f t="shared" si="54"/>
        <v>1</v>
      </c>
      <c r="U73" s="101" t="s">
        <v>773</v>
      </c>
      <c r="V73" s="39">
        <f t="shared" si="55"/>
        <v>1</v>
      </c>
      <c r="W73" s="39" t="s">
        <v>619</v>
      </c>
      <c r="X73" s="39">
        <f t="shared" si="56"/>
        <v>3</v>
      </c>
      <c r="Y73" s="39" t="s">
        <v>619</v>
      </c>
      <c r="Z73" s="39">
        <f t="shared" si="57"/>
        <v>3</v>
      </c>
      <c r="AA73" s="39" t="s">
        <v>774</v>
      </c>
      <c r="AB73" s="39">
        <f t="shared" si="58"/>
        <v>3</v>
      </c>
      <c r="AC73" s="43" t="s">
        <v>776</v>
      </c>
      <c r="AD73" s="103">
        <f t="shared" si="59"/>
        <v>1</v>
      </c>
      <c r="AE73" s="101" t="s">
        <v>619</v>
      </c>
      <c r="AF73" s="39">
        <f t="shared" si="60"/>
        <v>3</v>
      </c>
      <c r="AG73" s="39" t="s">
        <v>773</v>
      </c>
      <c r="AH73" s="39">
        <f t="shared" si="61"/>
        <v>1</v>
      </c>
      <c r="AI73" s="39" t="s">
        <v>774</v>
      </c>
      <c r="AJ73" s="39">
        <f t="shared" si="62"/>
        <v>1</v>
      </c>
      <c r="AK73" s="39" t="s">
        <v>619</v>
      </c>
      <c r="AL73" s="39">
        <f t="shared" si="63"/>
        <v>3</v>
      </c>
      <c r="AM73" s="39" t="s">
        <v>781</v>
      </c>
      <c r="AN73" s="39">
        <f t="shared" si="64"/>
        <v>2</v>
      </c>
      <c r="AO73" s="39" t="s">
        <v>783</v>
      </c>
      <c r="AP73" s="103">
        <f t="shared" si="65"/>
        <v>1</v>
      </c>
      <c r="AQ73" s="101" t="s">
        <v>618</v>
      </c>
      <c r="AR73" s="39">
        <f t="shared" si="66"/>
        <v>2</v>
      </c>
      <c r="AS73" s="43" t="s">
        <v>620</v>
      </c>
      <c r="AT73" s="39">
        <f t="shared" si="70"/>
        <v>3</v>
      </c>
      <c r="AU73" s="43" t="s">
        <v>620</v>
      </c>
      <c r="AV73" s="39">
        <f t="shared" si="67"/>
        <v>1</v>
      </c>
      <c r="AW73" s="43" t="s">
        <v>783</v>
      </c>
      <c r="AX73" s="103">
        <f t="shared" si="68"/>
        <v>1</v>
      </c>
      <c r="AY73" s="101" t="s">
        <v>743</v>
      </c>
      <c r="AZ73" s="103">
        <f t="shared" si="71"/>
        <v>1</v>
      </c>
    </row>
    <row r="74" spans="1:52" x14ac:dyDescent="0.25">
      <c r="A74" s="39" t="s">
        <v>619</v>
      </c>
      <c r="B74" s="39">
        <f t="shared" si="69"/>
        <v>1</v>
      </c>
      <c r="C74" s="39" t="s">
        <v>619</v>
      </c>
      <c r="D74" s="39">
        <f t="shared" si="47"/>
        <v>3</v>
      </c>
      <c r="E74" s="39" t="s">
        <v>619</v>
      </c>
      <c r="F74" s="39">
        <f t="shared" si="48"/>
        <v>1</v>
      </c>
      <c r="G74" s="39" t="s">
        <v>621</v>
      </c>
      <c r="H74" s="39">
        <f t="shared" si="49"/>
        <v>2</v>
      </c>
      <c r="I74" s="43" t="s">
        <v>56</v>
      </c>
      <c r="J74" s="39">
        <f t="shared" si="50"/>
        <v>1</v>
      </c>
      <c r="K74" s="39" t="s">
        <v>619</v>
      </c>
      <c r="L74" s="39">
        <f t="shared" si="51"/>
        <v>1</v>
      </c>
      <c r="M74" s="39" t="s">
        <v>736</v>
      </c>
      <c r="N74" s="39">
        <f t="shared" si="52"/>
        <v>1</v>
      </c>
      <c r="O74" s="39" t="s">
        <v>742</v>
      </c>
      <c r="P74" s="103">
        <f t="shared" si="53"/>
        <v>1</v>
      </c>
      <c r="Q74" s="64" t="s">
        <v>745</v>
      </c>
      <c r="R74" s="72">
        <v>3</v>
      </c>
      <c r="S74" s="39" t="s">
        <v>620</v>
      </c>
      <c r="T74" s="103">
        <f t="shared" si="54"/>
        <v>3</v>
      </c>
      <c r="U74" s="101" t="s">
        <v>773</v>
      </c>
      <c r="V74" s="39">
        <f t="shared" si="55"/>
        <v>1</v>
      </c>
      <c r="W74" s="39" t="s">
        <v>618</v>
      </c>
      <c r="X74" s="39">
        <f t="shared" si="56"/>
        <v>2</v>
      </c>
      <c r="Y74" s="39" t="s">
        <v>618</v>
      </c>
      <c r="Z74" s="39">
        <f t="shared" si="57"/>
        <v>2</v>
      </c>
      <c r="AA74" s="39" t="s">
        <v>774</v>
      </c>
      <c r="AB74" s="39">
        <f t="shared" si="58"/>
        <v>3</v>
      </c>
      <c r="AC74" s="43" t="s">
        <v>776</v>
      </c>
      <c r="AD74" s="103">
        <f t="shared" si="59"/>
        <v>1</v>
      </c>
      <c r="AE74" s="101" t="s">
        <v>619</v>
      </c>
      <c r="AF74" s="39">
        <f t="shared" si="60"/>
        <v>3</v>
      </c>
      <c r="AG74" s="39" t="s">
        <v>618</v>
      </c>
      <c r="AH74" s="39">
        <f t="shared" si="61"/>
        <v>2</v>
      </c>
      <c r="AI74" s="39" t="s">
        <v>618</v>
      </c>
      <c r="AJ74" s="39">
        <f t="shared" si="62"/>
        <v>2</v>
      </c>
      <c r="AK74" s="39" t="s">
        <v>619</v>
      </c>
      <c r="AL74" s="39">
        <f t="shared" si="63"/>
        <v>3</v>
      </c>
      <c r="AM74" s="39" t="s">
        <v>781</v>
      </c>
      <c r="AN74" s="39">
        <f t="shared" si="64"/>
        <v>2</v>
      </c>
      <c r="AO74" s="39" t="s">
        <v>783</v>
      </c>
      <c r="AP74" s="103">
        <f t="shared" si="65"/>
        <v>1</v>
      </c>
      <c r="AQ74" s="101" t="s">
        <v>618</v>
      </c>
      <c r="AR74" s="39">
        <f t="shared" si="66"/>
        <v>2</v>
      </c>
      <c r="AS74" s="43" t="s">
        <v>784</v>
      </c>
      <c r="AT74" s="39">
        <f t="shared" si="70"/>
        <v>0</v>
      </c>
      <c r="AU74" s="43" t="s">
        <v>620</v>
      </c>
      <c r="AV74" s="39">
        <f t="shared" si="67"/>
        <v>1</v>
      </c>
      <c r="AW74" s="43" t="s">
        <v>783</v>
      </c>
      <c r="AX74" s="103">
        <f t="shared" si="68"/>
        <v>1</v>
      </c>
      <c r="AY74" s="101" t="s">
        <v>743</v>
      </c>
      <c r="AZ74" s="103">
        <f t="shared" si="71"/>
        <v>1</v>
      </c>
    </row>
    <row r="75" spans="1:52" x14ac:dyDescent="0.25">
      <c r="A75" s="39" t="s">
        <v>619</v>
      </c>
      <c r="B75" s="39">
        <f t="shared" si="69"/>
        <v>1</v>
      </c>
      <c r="C75" s="39" t="s">
        <v>619</v>
      </c>
      <c r="D75" s="39">
        <f t="shared" si="47"/>
        <v>3</v>
      </c>
      <c r="E75" s="39" t="s">
        <v>619</v>
      </c>
      <c r="F75" s="39">
        <f t="shared" si="48"/>
        <v>1</v>
      </c>
      <c r="G75" s="39" t="s">
        <v>621</v>
      </c>
      <c r="H75" s="39">
        <f t="shared" si="49"/>
        <v>2</v>
      </c>
      <c r="I75" s="43" t="s">
        <v>56</v>
      </c>
      <c r="J75" s="39">
        <f t="shared" si="50"/>
        <v>1</v>
      </c>
      <c r="K75" s="39" t="s">
        <v>619</v>
      </c>
      <c r="L75" s="39">
        <f t="shared" si="51"/>
        <v>1</v>
      </c>
      <c r="M75" s="39" t="s">
        <v>736</v>
      </c>
      <c r="N75" s="39">
        <f t="shared" si="52"/>
        <v>1</v>
      </c>
      <c r="O75" s="39" t="s">
        <v>742</v>
      </c>
      <c r="P75" s="103">
        <f t="shared" si="53"/>
        <v>1</v>
      </c>
      <c r="Q75" s="65" t="s">
        <v>746</v>
      </c>
      <c r="R75" s="43">
        <v>2</v>
      </c>
      <c r="S75" s="39" t="s">
        <v>618</v>
      </c>
      <c r="T75" s="103">
        <f t="shared" si="54"/>
        <v>2</v>
      </c>
      <c r="U75" s="101" t="s">
        <v>773</v>
      </c>
      <c r="V75" s="39">
        <f t="shared" si="55"/>
        <v>1</v>
      </c>
      <c r="W75" s="39" t="s">
        <v>618</v>
      </c>
      <c r="X75" s="39">
        <f t="shared" si="56"/>
        <v>2</v>
      </c>
      <c r="Y75" s="39" t="s">
        <v>618</v>
      </c>
      <c r="Z75" s="39">
        <f t="shared" si="57"/>
        <v>2</v>
      </c>
      <c r="AA75" s="39" t="s">
        <v>774</v>
      </c>
      <c r="AB75" s="39">
        <f t="shared" si="58"/>
        <v>3</v>
      </c>
      <c r="AC75" s="43" t="s">
        <v>776</v>
      </c>
      <c r="AD75" s="103">
        <f t="shared" si="59"/>
        <v>1</v>
      </c>
      <c r="AE75" s="101" t="s">
        <v>619</v>
      </c>
      <c r="AF75" s="39">
        <f t="shared" si="60"/>
        <v>3</v>
      </c>
      <c r="AG75" s="39" t="s">
        <v>618</v>
      </c>
      <c r="AH75" s="39">
        <f t="shared" si="61"/>
        <v>2</v>
      </c>
      <c r="AI75" s="39" t="s">
        <v>618</v>
      </c>
      <c r="AJ75" s="39">
        <f t="shared" si="62"/>
        <v>2</v>
      </c>
      <c r="AK75" s="39" t="s">
        <v>619</v>
      </c>
      <c r="AL75" s="39">
        <f t="shared" si="63"/>
        <v>3</v>
      </c>
      <c r="AM75" s="39" t="s">
        <v>780</v>
      </c>
      <c r="AN75" s="39">
        <f t="shared" si="64"/>
        <v>3</v>
      </c>
      <c r="AO75" s="39" t="s">
        <v>783</v>
      </c>
      <c r="AP75" s="103">
        <f t="shared" si="65"/>
        <v>1</v>
      </c>
      <c r="AQ75" s="101" t="s">
        <v>618</v>
      </c>
      <c r="AR75" s="39">
        <f t="shared" si="66"/>
        <v>2</v>
      </c>
      <c r="AS75" s="43" t="s">
        <v>784</v>
      </c>
      <c r="AT75" s="39">
        <f t="shared" si="70"/>
        <v>0</v>
      </c>
      <c r="AU75" s="43" t="s">
        <v>620</v>
      </c>
      <c r="AV75" s="39">
        <f t="shared" si="67"/>
        <v>1</v>
      </c>
      <c r="AW75" s="43" t="s">
        <v>783</v>
      </c>
      <c r="AX75" s="103">
        <f t="shared" si="68"/>
        <v>1</v>
      </c>
      <c r="AY75" s="101" t="s">
        <v>743</v>
      </c>
      <c r="AZ75" s="103">
        <f t="shared" si="71"/>
        <v>1</v>
      </c>
    </row>
    <row r="76" spans="1:52" x14ac:dyDescent="0.25">
      <c r="A76" s="39" t="s">
        <v>618</v>
      </c>
      <c r="B76" s="39">
        <f t="shared" si="69"/>
        <v>2</v>
      </c>
      <c r="C76" s="39" t="s">
        <v>620</v>
      </c>
      <c r="D76" s="39">
        <f t="shared" si="47"/>
        <v>1</v>
      </c>
      <c r="E76" s="39" t="s">
        <v>618</v>
      </c>
      <c r="F76" s="39">
        <f t="shared" si="48"/>
        <v>2</v>
      </c>
      <c r="G76" s="39" t="s">
        <v>623</v>
      </c>
      <c r="H76" s="39">
        <f t="shared" si="49"/>
        <v>1</v>
      </c>
      <c r="I76" s="43" t="s">
        <v>40</v>
      </c>
      <c r="J76" s="39">
        <f t="shared" si="50"/>
        <v>0</v>
      </c>
      <c r="K76" s="39" t="s">
        <v>618</v>
      </c>
      <c r="L76" s="39">
        <f t="shared" si="51"/>
        <v>2</v>
      </c>
      <c r="M76" s="39" t="s">
        <v>736</v>
      </c>
      <c r="N76" s="39">
        <f t="shared" si="52"/>
        <v>1</v>
      </c>
      <c r="O76" s="39" t="s">
        <v>742</v>
      </c>
      <c r="P76" s="103">
        <f t="shared" si="53"/>
        <v>1</v>
      </c>
      <c r="Q76" s="65" t="s">
        <v>746</v>
      </c>
      <c r="R76" s="43">
        <v>2</v>
      </c>
      <c r="S76" s="39" t="s">
        <v>618</v>
      </c>
      <c r="T76" s="103">
        <f t="shared" si="54"/>
        <v>2</v>
      </c>
      <c r="U76" s="101" t="s">
        <v>773</v>
      </c>
      <c r="V76" s="39">
        <f t="shared" si="55"/>
        <v>1</v>
      </c>
      <c r="W76" s="39" t="s">
        <v>618</v>
      </c>
      <c r="X76" s="39">
        <f t="shared" si="56"/>
        <v>2</v>
      </c>
      <c r="Y76" s="39" t="s">
        <v>618</v>
      </c>
      <c r="Z76" s="39">
        <f t="shared" si="57"/>
        <v>2</v>
      </c>
      <c r="AA76" s="39" t="s">
        <v>774</v>
      </c>
      <c r="AB76" s="39">
        <f t="shared" si="58"/>
        <v>3</v>
      </c>
      <c r="AC76" s="43" t="s">
        <v>776</v>
      </c>
      <c r="AD76" s="103">
        <f t="shared" si="59"/>
        <v>1</v>
      </c>
      <c r="AE76" s="101" t="s">
        <v>618</v>
      </c>
      <c r="AF76" s="39">
        <f t="shared" si="60"/>
        <v>2</v>
      </c>
      <c r="AG76" s="39" t="s">
        <v>618</v>
      </c>
      <c r="AH76" s="39">
        <f t="shared" si="61"/>
        <v>2</v>
      </c>
      <c r="AI76" s="39" t="s">
        <v>618</v>
      </c>
      <c r="AJ76" s="39">
        <f t="shared" si="62"/>
        <v>2</v>
      </c>
      <c r="AK76" s="39" t="s">
        <v>618</v>
      </c>
      <c r="AL76" s="39">
        <f t="shared" si="63"/>
        <v>2</v>
      </c>
      <c r="AM76" s="39" t="s">
        <v>782</v>
      </c>
      <c r="AN76" s="39">
        <f t="shared" si="64"/>
        <v>1</v>
      </c>
      <c r="AO76" s="39" t="s">
        <v>783</v>
      </c>
      <c r="AP76" s="103">
        <f t="shared" si="65"/>
        <v>1</v>
      </c>
      <c r="AQ76" s="101" t="s">
        <v>618</v>
      </c>
      <c r="AR76" s="39">
        <f t="shared" si="66"/>
        <v>2</v>
      </c>
      <c r="AS76" s="43" t="s">
        <v>620</v>
      </c>
      <c r="AT76" s="39">
        <f t="shared" si="70"/>
        <v>3</v>
      </c>
      <c r="AU76" s="43" t="s">
        <v>620</v>
      </c>
      <c r="AV76" s="39">
        <f t="shared" si="67"/>
        <v>1</v>
      </c>
      <c r="AW76" s="43" t="s">
        <v>783</v>
      </c>
      <c r="AX76" s="103">
        <f t="shared" si="68"/>
        <v>1</v>
      </c>
      <c r="AY76" s="101" t="s">
        <v>743</v>
      </c>
      <c r="AZ76" s="103">
        <f t="shared" si="71"/>
        <v>1</v>
      </c>
    </row>
    <row r="77" spans="1:52" x14ac:dyDescent="0.25">
      <c r="A77" s="39" t="s">
        <v>618</v>
      </c>
      <c r="B77" s="39">
        <f t="shared" si="69"/>
        <v>2</v>
      </c>
      <c r="C77" s="39" t="s">
        <v>619</v>
      </c>
      <c r="D77" s="39">
        <f t="shared" si="47"/>
        <v>3</v>
      </c>
      <c r="E77" s="39" t="s">
        <v>619</v>
      </c>
      <c r="F77" s="39">
        <f t="shared" si="48"/>
        <v>1</v>
      </c>
      <c r="G77" s="39" t="s">
        <v>621</v>
      </c>
      <c r="H77" s="39">
        <f t="shared" si="49"/>
        <v>2</v>
      </c>
      <c r="I77" s="43" t="s">
        <v>56</v>
      </c>
      <c r="J77" s="39">
        <f t="shared" si="50"/>
        <v>1</v>
      </c>
      <c r="K77" s="39" t="s">
        <v>619</v>
      </c>
      <c r="L77" s="39">
        <f t="shared" si="51"/>
        <v>1</v>
      </c>
      <c r="M77" s="39" t="s">
        <v>736</v>
      </c>
      <c r="N77" s="39">
        <f t="shared" si="52"/>
        <v>1</v>
      </c>
      <c r="O77" s="39" t="s">
        <v>742</v>
      </c>
      <c r="P77" s="103">
        <f t="shared" si="53"/>
        <v>1</v>
      </c>
      <c r="Q77" s="65" t="s">
        <v>746</v>
      </c>
      <c r="R77" s="43">
        <v>2</v>
      </c>
      <c r="S77" s="39" t="s">
        <v>618</v>
      </c>
      <c r="T77" s="103">
        <f t="shared" si="54"/>
        <v>2</v>
      </c>
      <c r="U77" s="101" t="s">
        <v>773</v>
      </c>
      <c r="V77" s="39">
        <f t="shared" si="55"/>
        <v>1</v>
      </c>
      <c r="W77" s="39" t="s">
        <v>618</v>
      </c>
      <c r="X77" s="39">
        <f t="shared" si="56"/>
        <v>2</v>
      </c>
      <c r="Y77" s="39" t="s">
        <v>618</v>
      </c>
      <c r="Z77" s="39">
        <f t="shared" si="57"/>
        <v>2</v>
      </c>
      <c r="AA77" s="39" t="s">
        <v>774</v>
      </c>
      <c r="AB77" s="39">
        <f t="shared" si="58"/>
        <v>3</v>
      </c>
      <c r="AC77" s="43" t="s">
        <v>776</v>
      </c>
      <c r="AD77" s="103">
        <f t="shared" si="59"/>
        <v>1</v>
      </c>
      <c r="AE77" s="101" t="s">
        <v>618</v>
      </c>
      <c r="AF77" s="39">
        <f t="shared" si="60"/>
        <v>2</v>
      </c>
      <c r="AG77" s="39" t="s">
        <v>618</v>
      </c>
      <c r="AH77" s="39">
        <f t="shared" si="61"/>
        <v>2</v>
      </c>
      <c r="AI77" s="39" t="s">
        <v>618</v>
      </c>
      <c r="AJ77" s="39">
        <f t="shared" si="62"/>
        <v>2</v>
      </c>
      <c r="AK77" s="39" t="s">
        <v>620</v>
      </c>
      <c r="AL77" s="39">
        <f t="shared" si="63"/>
        <v>1</v>
      </c>
      <c r="AM77" s="39" t="s">
        <v>781</v>
      </c>
      <c r="AN77" s="39">
        <f t="shared" si="64"/>
        <v>2</v>
      </c>
      <c r="AO77" s="39" t="s">
        <v>783</v>
      </c>
      <c r="AP77" s="103">
        <f t="shared" si="65"/>
        <v>1</v>
      </c>
      <c r="AQ77" s="101" t="s">
        <v>618</v>
      </c>
      <c r="AR77" s="39">
        <f t="shared" si="66"/>
        <v>2</v>
      </c>
      <c r="AS77" s="43" t="s">
        <v>784</v>
      </c>
      <c r="AT77" s="39">
        <f t="shared" si="70"/>
        <v>0</v>
      </c>
      <c r="AU77" s="43" t="s">
        <v>620</v>
      </c>
      <c r="AV77" s="39">
        <f t="shared" si="67"/>
        <v>1</v>
      </c>
      <c r="AW77" s="43" t="s">
        <v>783</v>
      </c>
      <c r="AX77" s="103">
        <f t="shared" si="68"/>
        <v>1</v>
      </c>
      <c r="AY77" s="101" t="s">
        <v>743</v>
      </c>
      <c r="AZ77" s="103">
        <f t="shared" si="71"/>
        <v>1</v>
      </c>
    </row>
    <row r="78" spans="1:52" x14ac:dyDescent="0.25">
      <c r="A78" s="39" t="s">
        <v>618</v>
      </c>
      <c r="B78" s="39">
        <f t="shared" si="69"/>
        <v>2</v>
      </c>
      <c r="C78" s="39" t="s">
        <v>618</v>
      </c>
      <c r="D78" s="39">
        <f t="shared" si="47"/>
        <v>2</v>
      </c>
      <c r="E78" s="39" t="s">
        <v>618</v>
      </c>
      <c r="F78" s="39">
        <f t="shared" si="48"/>
        <v>2</v>
      </c>
      <c r="G78" s="39" t="s">
        <v>623</v>
      </c>
      <c r="H78" s="39">
        <f t="shared" si="49"/>
        <v>1</v>
      </c>
      <c r="I78" s="43" t="s">
        <v>56</v>
      </c>
      <c r="J78" s="39">
        <f t="shared" si="50"/>
        <v>1</v>
      </c>
      <c r="K78" s="39" t="s">
        <v>618</v>
      </c>
      <c r="L78" s="39">
        <f t="shared" si="51"/>
        <v>2</v>
      </c>
      <c r="M78" s="39" t="s">
        <v>618</v>
      </c>
      <c r="N78" s="39">
        <f t="shared" si="52"/>
        <v>2</v>
      </c>
      <c r="O78" s="39" t="s">
        <v>618</v>
      </c>
      <c r="P78" s="103">
        <f t="shared" si="53"/>
        <v>2</v>
      </c>
      <c r="Q78" s="65" t="s">
        <v>746</v>
      </c>
      <c r="R78" s="43">
        <v>2</v>
      </c>
      <c r="S78" s="39" t="s">
        <v>618</v>
      </c>
      <c r="T78" s="103">
        <f t="shared" si="54"/>
        <v>2</v>
      </c>
      <c r="U78" s="101" t="s">
        <v>773</v>
      </c>
      <c r="V78" s="39">
        <f t="shared" si="55"/>
        <v>1</v>
      </c>
      <c r="W78" s="39" t="s">
        <v>620</v>
      </c>
      <c r="X78" s="39">
        <f t="shared" si="56"/>
        <v>1</v>
      </c>
      <c r="Y78" s="39" t="s">
        <v>620</v>
      </c>
      <c r="Z78" s="39">
        <f t="shared" si="57"/>
        <v>1</v>
      </c>
      <c r="AA78" s="39" t="s">
        <v>774</v>
      </c>
      <c r="AB78" s="39">
        <f t="shared" si="58"/>
        <v>3</v>
      </c>
      <c r="AC78" s="43" t="s">
        <v>777</v>
      </c>
      <c r="AD78" s="103">
        <f t="shared" si="59"/>
        <v>0</v>
      </c>
      <c r="AE78" s="101" t="s">
        <v>618</v>
      </c>
      <c r="AF78" s="39">
        <f t="shared" si="60"/>
        <v>2</v>
      </c>
      <c r="AG78" s="39" t="s">
        <v>772</v>
      </c>
      <c r="AH78" s="39">
        <f t="shared" si="61"/>
        <v>3</v>
      </c>
      <c r="AI78" s="39" t="s">
        <v>775</v>
      </c>
      <c r="AJ78" s="39">
        <f t="shared" si="62"/>
        <v>3</v>
      </c>
      <c r="AK78" s="39" t="s">
        <v>618</v>
      </c>
      <c r="AL78" s="39">
        <f t="shared" si="63"/>
        <v>2</v>
      </c>
      <c r="AM78" s="39" t="s">
        <v>781</v>
      </c>
      <c r="AN78" s="39">
        <f t="shared" si="64"/>
        <v>2</v>
      </c>
      <c r="AO78" s="39" t="s">
        <v>783</v>
      </c>
      <c r="AP78" s="103">
        <f t="shared" si="65"/>
        <v>1</v>
      </c>
      <c r="AQ78" s="101" t="s">
        <v>618</v>
      </c>
      <c r="AR78" s="39">
        <f t="shared" si="66"/>
        <v>2</v>
      </c>
      <c r="AS78" s="43" t="s">
        <v>620</v>
      </c>
      <c r="AT78" s="39">
        <f t="shared" si="70"/>
        <v>3</v>
      </c>
      <c r="AU78" s="43" t="s">
        <v>620</v>
      </c>
      <c r="AV78" s="39">
        <f t="shared" si="67"/>
        <v>1</v>
      </c>
      <c r="AW78" s="43" t="s">
        <v>783</v>
      </c>
      <c r="AX78" s="103">
        <f t="shared" si="68"/>
        <v>1</v>
      </c>
      <c r="AY78" s="101" t="s">
        <v>743</v>
      </c>
      <c r="AZ78" s="103">
        <f t="shared" si="71"/>
        <v>1</v>
      </c>
    </row>
    <row r="79" spans="1:52" x14ac:dyDescent="0.25">
      <c r="A79" s="39" t="s">
        <v>618</v>
      </c>
      <c r="B79" s="39">
        <f t="shared" si="69"/>
        <v>2</v>
      </c>
      <c r="C79" s="39" t="s">
        <v>618</v>
      </c>
      <c r="D79" s="39">
        <f t="shared" si="47"/>
        <v>2</v>
      </c>
      <c r="E79" s="39" t="s">
        <v>618</v>
      </c>
      <c r="F79" s="39">
        <f t="shared" si="48"/>
        <v>2</v>
      </c>
      <c r="G79" s="39" t="s">
        <v>623</v>
      </c>
      <c r="H79" s="39">
        <f t="shared" si="49"/>
        <v>1</v>
      </c>
      <c r="I79" s="43" t="s">
        <v>40</v>
      </c>
      <c r="J79" s="39">
        <f t="shared" si="50"/>
        <v>0</v>
      </c>
      <c r="K79" s="39" t="s">
        <v>618</v>
      </c>
      <c r="L79" s="39">
        <f t="shared" si="51"/>
        <v>2</v>
      </c>
      <c r="M79" s="39" t="s">
        <v>618</v>
      </c>
      <c r="N79" s="39">
        <f t="shared" si="52"/>
        <v>2</v>
      </c>
      <c r="O79" s="39" t="s">
        <v>618</v>
      </c>
      <c r="P79" s="103">
        <f t="shared" si="53"/>
        <v>2</v>
      </c>
      <c r="Q79" s="65" t="s">
        <v>747</v>
      </c>
      <c r="R79" s="43">
        <v>2</v>
      </c>
      <c r="S79" s="39" t="s">
        <v>619</v>
      </c>
      <c r="T79" s="103">
        <f t="shared" si="54"/>
        <v>1</v>
      </c>
      <c r="U79" s="101" t="s">
        <v>618</v>
      </c>
      <c r="V79" s="39">
        <f t="shared" si="55"/>
        <v>2</v>
      </c>
      <c r="W79" s="39" t="s">
        <v>620</v>
      </c>
      <c r="X79" s="39">
        <f t="shared" si="56"/>
        <v>1</v>
      </c>
      <c r="Y79" s="39" t="s">
        <v>618</v>
      </c>
      <c r="Z79" s="39">
        <f t="shared" si="57"/>
        <v>2</v>
      </c>
      <c r="AA79" s="39" t="s">
        <v>774</v>
      </c>
      <c r="AB79" s="39">
        <f t="shared" si="58"/>
        <v>3</v>
      </c>
      <c r="AC79" s="43" t="s">
        <v>776</v>
      </c>
      <c r="AD79" s="103">
        <f t="shared" si="59"/>
        <v>1</v>
      </c>
      <c r="AE79" s="101" t="s">
        <v>618</v>
      </c>
      <c r="AF79" s="39">
        <f t="shared" si="60"/>
        <v>2</v>
      </c>
      <c r="AG79" s="39" t="s">
        <v>772</v>
      </c>
      <c r="AH79" s="39">
        <f t="shared" si="61"/>
        <v>3</v>
      </c>
      <c r="AI79" s="39" t="s">
        <v>618</v>
      </c>
      <c r="AJ79" s="39">
        <f t="shared" si="62"/>
        <v>2</v>
      </c>
      <c r="AK79" s="39" t="s">
        <v>619</v>
      </c>
      <c r="AL79" s="39">
        <f t="shared" si="63"/>
        <v>3</v>
      </c>
      <c r="AM79" s="39" t="s">
        <v>781</v>
      </c>
      <c r="AN79" s="39">
        <f t="shared" si="64"/>
        <v>2</v>
      </c>
      <c r="AO79" s="39" t="s">
        <v>783</v>
      </c>
      <c r="AP79" s="103">
        <f t="shared" si="65"/>
        <v>1</v>
      </c>
      <c r="AQ79" s="101" t="s">
        <v>618</v>
      </c>
      <c r="AR79" s="39">
        <f t="shared" si="66"/>
        <v>2</v>
      </c>
      <c r="AS79" s="43" t="s">
        <v>784</v>
      </c>
      <c r="AT79" s="39">
        <f t="shared" si="70"/>
        <v>0</v>
      </c>
      <c r="AU79" s="43" t="s">
        <v>620</v>
      </c>
      <c r="AV79" s="39">
        <f t="shared" si="67"/>
        <v>1</v>
      </c>
      <c r="AW79" s="43" t="s">
        <v>783</v>
      </c>
      <c r="AX79" s="103">
        <f t="shared" si="68"/>
        <v>1</v>
      </c>
      <c r="AY79" s="101" t="s">
        <v>743</v>
      </c>
      <c r="AZ79" s="103">
        <f t="shared" si="71"/>
        <v>1</v>
      </c>
    </row>
    <row r="80" spans="1:52" x14ac:dyDescent="0.25">
      <c r="A80" s="39" t="s">
        <v>619</v>
      </c>
      <c r="B80" s="39">
        <f t="shared" si="69"/>
        <v>1</v>
      </c>
      <c r="C80" s="39" t="s">
        <v>619</v>
      </c>
      <c r="D80" s="39">
        <f t="shared" si="47"/>
        <v>3</v>
      </c>
      <c r="E80" s="39" t="s">
        <v>618</v>
      </c>
      <c r="F80" s="39">
        <f t="shared" si="48"/>
        <v>2</v>
      </c>
      <c r="G80" s="39" t="s">
        <v>621</v>
      </c>
      <c r="H80" s="39">
        <f t="shared" si="49"/>
        <v>2</v>
      </c>
      <c r="I80" s="43" t="s">
        <v>56</v>
      </c>
      <c r="J80" s="39">
        <f t="shared" si="50"/>
        <v>1</v>
      </c>
      <c r="K80" s="39" t="s">
        <v>619</v>
      </c>
      <c r="L80" s="39">
        <f t="shared" si="51"/>
        <v>1</v>
      </c>
      <c r="M80" s="39" t="s">
        <v>737</v>
      </c>
      <c r="N80" s="39">
        <f t="shared" si="52"/>
        <v>3</v>
      </c>
      <c r="O80" s="39" t="s">
        <v>618</v>
      </c>
      <c r="P80" s="103">
        <f t="shared" si="53"/>
        <v>2</v>
      </c>
      <c r="Q80" s="65" t="s">
        <v>749</v>
      </c>
      <c r="R80" s="43">
        <v>1</v>
      </c>
      <c r="S80" s="39" t="s">
        <v>619</v>
      </c>
      <c r="T80" s="103">
        <f t="shared" si="54"/>
        <v>1</v>
      </c>
      <c r="U80" s="101" t="s">
        <v>618</v>
      </c>
      <c r="V80" s="39">
        <f t="shared" si="55"/>
        <v>2</v>
      </c>
      <c r="W80" s="39" t="s">
        <v>619</v>
      </c>
      <c r="X80" s="39">
        <f t="shared" si="56"/>
        <v>3</v>
      </c>
      <c r="Y80" s="39" t="s">
        <v>619</v>
      </c>
      <c r="Z80" s="39">
        <f t="shared" si="57"/>
        <v>3</v>
      </c>
      <c r="AA80" s="39" t="s">
        <v>774</v>
      </c>
      <c r="AB80" s="39">
        <f t="shared" si="58"/>
        <v>3</v>
      </c>
      <c r="AC80" s="43" t="s">
        <v>776</v>
      </c>
      <c r="AD80" s="103">
        <f t="shared" si="59"/>
        <v>1</v>
      </c>
      <c r="AE80" s="101" t="s">
        <v>619</v>
      </c>
      <c r="AF80" s="39">
        <f t="shared" si="60"/>
        <v>3</v>
      </c>
      <c r="AG80" s="39" t="s">
        <v>772</v>
      </c>
      <c r="AH80" s="39">
        <f t="shared" si="61"/>
        <v>3</v>
      </c>
      <c r="AI80" s="39" t="s">
        <v>774</v>
      </c>
      <c r="AJ80" s="39">
        <f t="shared" si="62"/>
        <v>1</v>
      </c>
      <c r="AK80" s="39" t="s">
        <v>619</v>
      </c>
      <c r="AL80" s="39">
        <f t="shared" si="63"/>
        <v>3</v>
      </c>
      <c r="AM80" s="39" t="s">
        <v>781</v>
      </c>
      <c r="AN80" s="39">
        <f t="shared" si="64"/>
        <v>2</v>
      </c>
      <c r="AO80" s="39" t="s">
        <v>743</v>
      </c>
      <c r="AP80" s="103">
        <f t="shared" si="65"/>
        <v>0</v>
      </c>
      <c r="AQ80" s="101" t="s">
        <v>619</v>
      </c>
      <c r="AR80" s="39">
        <f t="shared" si="66"/>
        <v>3</v>
      </c>
      <c r="AS80" s="43" t="s">
        <v>620</v>
      </c>
      <c r="AT80" s="39">
        <f t="shared" si="70"/>
        <v>3</v>
      </c>
      <c r="AU80" s="43" t="s">
        <v>620</v>
      </c>
      <c r="AV80" s="39">
        <f t="shared" si="67"/>
        <v>1</v>
      </c>
      <c r="AW80" s="43" t="s">
        <v>783</v>
      </c>
      <c r="AX80" s="103">
        <f t="shared" si="68"/>
        <v>1</v>
      </c>
      <c r="AY80" s="101" t="s">
        <v>743</v>
      </c>
      <c r="AZ80" s="103">
        <f t="shared" si="71"/>
        <v>1</v>
      </c>
    </row>
    <row r="81" spans="1:52" x14ac:dyDescent="0.25">
      <c r="A81" s="39" t="s">
        <v>619</v>
      </c>
      <c r="B81" s="39">
        <f t="shared" si="69"/>
        <v>1</v>
      </c>
      <c r="C81" s="39" t="s">
        <v>619</v>
      </c>
      <c r="D81" s="39">
        <f t="shared" si="47"/>
        <v>3</v>
      </c>
      <c r="E81" s="39" t="s">
        <v>619</v>
      </c>
      <c r="F81" s="39">
        <f t="shared" si="48"/>
        <v>1</v>
      </c>
      <c r="G81" s="39" t="s">
        <v>622</v>
      </c>
      <c r="H81" s="39">
        <f t="shared" si="49"/>
        <v>3</v>
      </c>
      <c r="I81" s="44" t="s">
        <v>56</v>
      </c>
      <c r="J81" s="39">
        <f t="shared" si="50"/>
        <v>1</v>
      </c>
      <c r="K81" s="39" t="s">
        <v>619</v>
      </c>
      <c r="L81" s="39">
        <f t="shared" si="51"/>
        <v>1</v>
      </c>
      <c r="M81" s="39" t="s">
        <v>736</v>
      </c>
      <c r="N81" s="39">
        <f t="shared" si="52"/>
        <v>1</v>
      </c>
      <c r="O81" s="39" t="s">
        <v>742</v>
      </c>
      <c r="P81" s="103">
        <f t="shared" si="53"/>
        <v>1</v>
      </c>
      <c r="Q81" s="64" t="s">
        <v>745</v>
      </c>
      <c r="R81" s="72">
        <v>3</v>
      </c>
      <c r="S81" s="39" t="s">
        <v>620</v>
      </c>
      <c r="T81" s="103">
        <f t="shared" si="54"/>
        <v>3</v>
      </c>
      <c r="U81" s="101" t="s">
        <v>618</v>
      </c>
      <c r="V81" s="39">
        <f t="shared" si="55"/>
        <v>2</v>
      </c>
      <c r="W81" s="39" t="s">
        <v>619</v>
      </c>
      <c r="X81" s="39">
        <f t="shared" si="56"/>
        <v>3</v>
      </c>
      <c r="Y81" s="39" t="s">
        <v>619</v>
      </c>
      <c r="Z81" s="39">
        <f t="shared" si="57"/>
        <v>3</v>
      </c>
      <c r="AA81" s="39" t="s">
        <v>774</v>
      </c>
      <c r="AB81" s="39">
        <f t="shared" si="58"/>
        <v>3</v>
      </c>
      <c r="AC81" s="43" t="s">
        <v>776</v>
      </c>
      <c r="AD81" s="103">
        <f t="shared" si="59"/>
        <v>1</v>
      </c>
      <c r="AE81" s="101" t="s">
        <v>619</v>
      </c>
      <c r="AF81" s="39">
        <f t="shared" si="60"/>
        <v>3</v>
      </c>
      <c r="AG81" s="39" t="s">
        <v>772</v>
      </c>
      <c r="AH81" s="39">
        <f t="shared" si="61"/>
        <v>3</v>
      </c>
      <c r="AI81" s="39" t="s">
        <v>774</v>
      </c>
      <c r="AJ81" s="39">
        <f t="shared" si="62"/>
        <v>1</v>
      </c>
      <c r="AK81" s="39" t="s">
        <v>619</v>
      </c>
      <c r="AL81" s="39">
        <f t="shared" si="63"/>
        <v>3</v>
      </c>
      <c r="AM81" s="39" t="s">
        <v>782</v>
      </c>
      <c r="AN81" s="39">
        <f t="shared" si="64"/>
        <v>1</v>
      </c>
      <c r="AO81" s="39" t="s">
        <v>783</v>
      </c>
      <c r="AP81" s="103">
        <f t="shared" si="65"/>
        <v>1</v>
      </c>
      <c r="AQ81" s="101" t="s">
        <v>619</v>
      </c>
      <c r="AR81" s="39">
        <f t="shared" si="66"/>
        <v>3</v>
      </c>
      <c r="AS81" s="43" t="s">
        <v>618</v>
      </c>
      <c r="AT81" s="39">
        <f t="shared" si="70"/>
        <v>2</v>
      </c>
      <c r="AU81" s="43" t="s">
        <v>620</v>
      </c>
      <c r="AV81" s="39">
        <f t="shared" si="67"/>
        <v>1</v>
      </c>
      <c r="AW81" s="43" t="s">
        <v>783</v>
      </c>
      <c r="AX81" s="103">
        <f t="shared" si="68"/>
        <v>1</v>
      </c>
      <c r="AY81" s="101" t="s">
        <v>743</v>
      </c>
      <c r="AZ81" s="103">
        <f t="shared" si="71"/>
        <v>1</v>
      </c>
    </row>
    <row r="82" spans="1:52" x14ac:dyDescent="0.25">
      <c r="A82" s="39" t="s">
        <v>618</v>
      </c>
      <c r="B82" s="39">
        <f t="shared" si="69"/>
        <v>2</v>
      </c>
      <c r="C82" s="39" t="s">
        <v>620</v>
      </c>
      <c r="D82" s="39">
        <f t="shared" si="47"/>
        <v>1</v>
      </c>
      <c r="E82" s="39" t="s">
        <v>618</v>
      </c>
      <c r="F82" s="39">
        <f t="shared" si="48"/>
        <v>2</v>
      </c>
      <c r="G82" s="39" t="s">
        <v>621</v>
      </c>
      <c r="H82" s="39">
        <f t="shared" si="49"/>
        <v>2</v>
      </c>
      <c r="I82" s="43" t="s">
        <v>40</v>
      </c>
      <c r="J82" s="39">
        <f t="shared" si="50"/>
        <v>0</v>
      </c>
      <c r="K82" s="39" t="s">
        <v>620</v>
      </c>
      <c r="L82" s="39">
        <f t="shared" si="51"/>
        <v>3</v>
      </c>
      <c r="M82" s="39" t="s">
        <v>737</v>
      </c>
      <c r="N82" s="39">
        <f t="shared" si="52"/>
        <v>3</v>
      </c>
      <c r="O82" s="39" t="s">
        <v>618</v>
      </c>
      <c r="P82" s="103">
        <f t="shared" si="53"/>
        <v>2</v>
      </c>
      <c r="Q82" s="65" t="s">
        <v>764</v>
      </c>
      <c r="R82" s="43">
        <v>3</v>
      </c>
      <c r="S82" s="39" t="s">
        <v>618</v>
      </c>
      <c r="T82" s="103">
        <f t="shared" si="54"/>
        <v>2</v>
      </c>
      <c r="U82" s="101" t="s">
        <v>773</v>
      </c>
      <c r="V82" s="39">
        <f t="shared" si="55"/>
        <v>1</v>
      </c>
      <c r="W82" s="39" t="s">
        <v>620</v>
      </c>
      <c r="X82" s="39">
        <f t="shared" si="56"/>
        <v>1</v>
      </c>
      <c r="Y82" s="39" t="s">
        <v>620</v>
      </c>
      <c r="Z82" s="39">
        <f t="shared" si="57"/>
        <v>1</v>
      </c>
      <c r="AA82" s="39" t="s">
        <v>774</v>
      </c>
      <c r="AB82" s="39">
        <f t="shared" si="58"/>
        <v>3</v>
      </c>
      <c r="AC82" s="43" t="s">
        <v>776</v>
      </c>
      <c r="AD82" s="103">
        <f t="shared" si="59"/>
        <v>1</v>
      </c>
      <c r="AE82" s="101" t="s">
        <v>620</v>
      </c>
      <c r="AF82" s="39">
        <f t="shared" si="60"/>
        <v>1</v>
      </c>
      <c r="AG82" s="39" t="s">
        <v>773</v>
      </c>
      <c r="AH82" s="39">
        <f t="shared" si="61"/>
        <v>1</v>
      </c>
      <c r="AI82" s="39" t="s">
        <v>775</v>
      </c>
      <c r="AJ82" s="39">
        <f t="shared" si="62"/>
        <v>3</v>
      </c>
      <c r="AK82" s="39" t="s">
        <v>620</v>
      </c>
      <c r="AL82" s="39">
        <f t="shared" si="63"/>
        <v>1</v>
      </c>
      <c r="AM82" s="39" t="s">
        <v>782</v>
      </c>
      <c r="AN82" s="39">
        <f t="shared" si="64"/>
        <v>1</v>
      </c>
      <c r="AO82" s="39" t="s">
        <v>743</v>
      </c>
      <c r="AP82" s="103">
        <f t="shared" si="65"/>
        <v>0</v>
      </c>
      <c r="AQ82" s="101" t="s">
        <v>619</v>
      </c>
      <c r="AR82" s="39">
        <f t="shared" si="66"/>
        <v>3</v>
      </c>
      <c r="AS82" s="43" t="s">
        <v>618</v>
      </c>
      <c r="AT82" s="39">
        <f t="shared" si="70"/>
        <v>2</v>
      </c>
      <c r="AU82" s="43" t="s">
        <v>620</v>
      </c>
      <c r="AV82" s="39">
        <f t="shared" si="67"/>
        <v>1</v>
      </c>
      <c r="AW82" s="43" t="s">
        <v>783</v>
      </c>
      <c r="AX82" s="103">
        <f t="shared" si="68"/>
        <v>1</v>
      </c>
      <c r="AY82" s="101" t="s">
        <v>743</v>
      </c>
      <c r="AZ82" s="103">
        <f t="shared" si="71"/>
        <v>1</v>
      </c>
    </row>
    <row r="83" spans="1:52" x14ac:dyDescent="0.25">
      <c r="A83" s="39" t="s">
        <v>618</v>
      </c>
      <c r="B83" s="39">
        <f t="shared" si="69"/>
        <v>2</v>
      </c>
      <c r="C83" s="39" t="s">
        <v>618</v>
      </c>
      <c r="D83" s="39">
        <f t="shared" si="47"/>
        <v>2</v>
      </c>
      <c r="E83" s="39" t="s">
        <v>618</v>
      </c>
      <c r="F83" s="39">
        <f t="shared" si="48"/>
        <v>2</v>
      </c>
      <c r="G83" s="39" t="s">
        <v>623</v>
      </c>
      <c r="H83" s="39">
        <f t="shared" si="49"/>
        <v>1</v>
      </c>
      <c r="I83" s="43" t="s">
        <v>40</v>
      </c>
      <c r="J83" s="39">
        <f t="shared" si="50"/>
        <v>0</v>
      </c>
      <c r="K83" s="39" t="s">
        <v>620</v>
      </c>
      <c r="L83" s="39">
        <f t="shared" si="51"/>
        <v>3</v>
      </c>
      <c r="M83" s="39" t="s">
        <v>618</v>
      </c>
      <c r="N83" s="39">
        <f t="shared" si="52"/>
        <v>2</v>
      </c>
      <c r="O83" s="39" t="s">
        <v>618</v>
      </c>
      <c r="P83" s="103">
        <f t="shared" si="53"/>
        <v>2</v>
      </c>
      <c r="Q83" s="65" t="s">
        <v>746</v>
      </c>
      <c r="R83" s="43">
        <v>2</v>
      </c>
      <c r="S83" s="39" t="s">
        <v>618</v>
      </c>
      <c r="T83" s="103">
        <f t="shared" si="54"/>
        <v>2</v>
      </c>
      <c r="U83" s="101" t="s">
        <v>773</v>
      </c>
      <c r="V83" s="39">
        <f t="shared" si="55"/>
        <v>1</v>
      </c>
      <c r="W83" s="39" t="s">
        <v>618</v>
      </c>
      <c r="X83" s="39">
        <f t="shared" si="56"/>
        <v>2</v>
      </c>
      <c r="Y83" s="39" t="s">
        <v>620</v>
      </c>
      <c r="Z83" s="39">
        <f t="shared" si="57"/>
        <v>1</v>
      </c>
      <c r="AA83" s="39" t="s">
        <v>774</v>
      </c>
      <c r="AB83" s="39">
        <f t="shared" si="58"/>
        <v>3</v>
      </c>
      <c r="AC83" s="43" t="s">
        <v>776</v>
      </c>
      <c r="AD83" s="103">
        <f t="shared" si="59"/>
        <v>1</v>
      </c>
      <c r="AE83" s="101" t="s">
        <v>618</v>
      </c>
      <c r="AF83" s="39">
        <f t="shared" si="60"/>
        <v>2</v>
      </c>
      <c r="AG83" s="39" t="s">
        <v>772</v>
      </c>
      <c r="AH83" s="39">
        <f t="shared" si="61"/>
        <v>3</v>
      </c>
      <c r="AI83" s="39" t="s">
        <v>618</v>
      </c>
      <c r="AJ83" s="39">
        <f t="shared" si="62"/>
        <v>2</v>
      </c>
      <c r="AK83" s="39" t="s">
        <v>618</v>
      </c>
      <c r="AL83" s="39">
        <f t="shared" si="63"/>
        <v>2</v>
      </c>
      <c r="AM83" s="39" t="s">
        <v>782</v>
      </c>
      <c r="AN83" s="39">
        <f t="shared" si="64"/>
        <v>1</v>
      </c>
      <c r="AO83" s="39" t="s">
        <v>743</v>
      </c>
      <c r="AP83" s="103">
        <f t="shared" si="65"/>
        <v>0</v>
      </c>
      <c r="AQ83" s="101" t="s">
        <v>620</v>
      </c>
      <c r="AR83" s="39">
        <f t="shared" si="66"/>
        <v>1</v>
      </c>
      <c r="AS83" s="43" t="s">
        <v>784</v>
      </c>
      <c r="AT83" s="39">
        <f t="shared" si="70"/>
        <v>0</v>
      </c>
      <c r="AU83" s="43" t="s">
        <v>620</v>
      </c>
      <c r="AV83" s="39">
        <f t="shared" si="67"/>
        <v>1</v>
      </c>
      <c r="AW83" s="43" t="s">
        <v>743</v>
      </c>
      <c r="AX83" s="103">
        <f t="shared" si="68"/>
        <v>0</v>
      </c>
      <c r="AY83" s="101" t="s">
        <v>743</v>
      </c>
      <c r="AZ83" s="103">
        <f t="shared" si="71"/>
        <v>1</v>
      </c>
    </row>
    <row r="84" spans="1:52" x14ac:dyDescent="0.25">
      <c r="A84" s="39" t="s">
        <v>619</v>
      </c>
      <c r="B84" s="39">
        <f t="shared" si="69"/>
        <v>1</v>
      </c>
      <c r="C84" s="39" t="s">
        <v>619</v>
      </c>
      <c r="D84" s="39">
        <f t="shared" si="47"/>
        <v>3</v>
      </c>
      <c r="E84" s="39" t="s">
        <v>619</v>
      </c>
      <c r="F84" s="39">
        <f t="shared" si="48"/>
        <v>1</v>
      </c>
      <c r="G84" s="39" t="s">
        <v>622</v>
      </c>
      <c r="H84" s="39">
        <f t="shared" si="49"/>
        <v>3</v>
      </c>
      <c r="I84" s="43" t="s">
        <v>56</v>
      </c>
      <c r="J84" s="39">
        <f t="shared" si="50"/>
        <v>1</v>
      </c>
      <c r="K84" s="39" t="s">
        <v>619</v>
      </c>
      <c r="L84" s="39">
        <f t="shared" si="51"/>
        <v>1</v>
      </c>
      <c r="M84" s="39" t="s">
        <v>736</v>
      </c>
      <c r="N84" s="39">
        <f t="shared" si="52"/>
        <v>1</v>
      </c>
      <c r="O84" s="39" t="s">
        <v>742</v>
      </c>
      <c r="P84" s="103">
        <f t="shared" si="53"/>
        <v>1</v>
      </c>
      <c r="Q84" s="65" t="s">
        <v>765</v>
      </c>
      <c r="R84" s="43">
        <v>1</v>
      </c>
      <c r="S84" s="39" t="s">
        <v>619</v>
      </c>
      <c r="T84" s="103">
        <f t="shared" si="54"/>
        <v>1</v>
      </c>
      <c r="U84" s="101" t="s">
        <v>773</v>
      </c>
      <c r="V84" s="39">
        <f t="shared" si="55"/>
        <v>1</v>
      </c>
      <c r="W84" s="39" t="s">
        <v>618</v>
      </c>
      <c r="X84" s="39">
        <f t="shared" si="56"/>
        <v>2</v>
      </c>
      <c r="Y84" s="39" t="s">
        <v>619</v>
      </c>
      <c r="Z84" s="39">
        <f t="shared" si="57"/>
        <v>3</v>
      </c>
      <c r="AA84" s="39" t="s">
        <v>774</v>
      </c>
      <c r="AB84" s="39">
        <f t="shared" si="58"/>
        <v>3</v>
      </c>
      <c r="AC84" s="43" t="s">
        <v>776</v>
      </c>
      <c r="AD84" s="103">
        <f t="shared" si="59"/>
        <v>1</v>
      </c>
      <c r="AE84" s="101" t="s">
        <v>618</v>
      </c>
      <c r="AF84" s="39">
        <f t="shared" si="60"/>
        <v>2</v>
      </c>
      <c r="AG84" s="39" t="s">
        <v>772</v>
      </c>
      <c r="AH84" s="39">
        <f t="shared" si="61"/>
        <v>3</v>
      </c>
      <c r="AI84" s="39" t="s">
        <v>774</v>
      </c>
      <c r="AJ84" s="39">
        <f t="shared" si="62"/>
        <v>1</v>
      </c>
      <c r="AK84" s="39" t="s">
        <v>618</v>
      </c>
      <c r="AL84" s="39">
        <f t="shared" si="63"/>
        <v>2</v>
      </c>
      <c r="AM84" s="39" t="s">
        <v>782</v>
      </c>
      <c r="AN84" s="39">
        <f t="shared" si="64"/>
        <v>1</v>
      </c>
      <c r="AO84" s="39" t="s">
        <v>783</v>
      </c>
      <c r="AP84" s="103">
        <f t="shared" si="65"/>
        <v>1</v>
      </c>
      <c r="AQ84" s="101" t="s">
        <v>618</v>
      </c>
      <c r="AR84" s="39">
        <f t="shared" si="66"/>
        <v>2</v>
      </c>
      <c r="AS84" s="43" t="s">
        <v>784</v>
      </c>
      <c r="AT84" s="39">
        <f t="shared" si="70"/>
        <v>0</v>
      </c>
      <c r="AU84" s="43" t="s">
        <v>620</v>
      </c>
      <c r="AV84" s="39">
        <f t="shared" si="67"/>
        <v>1</v>
      </c>
      <c r="AW84" s="43" t="s">
        <v>743</v>
      </c>
      <c r="AX84" s="103">
        <f t="shared" si="68"/>
        <v>0</v>
      </c>
      <c r="AY84" s="101" t="s">
        <v>743</v>
      </c>
      <c r="AZ84" s="103">
        <f t="shared" si="71"/>
        <v>1</v>
      </c>
    </row>
    <row r="85" spans="1:52" x14ac:dyDescent="0.25">
      <c r="A85" s="39" t="s">
        <v>619</v>
      </c>
      <c r="B85" s="39">
        <f t="shared" si="69"/>
        <v>1</v>
      </c>
      <c r="C85" s="39" t="s">
        <v>619</v>
      </c>
      <c r="D85" s="39">
        <f t="shared" si="47"/>
        <v>3</v>
      </c>
      <c r="E85" s="39" t="s">
        <v>619</v>
      </c>
      <c r="F85" s="39">
        <f t="shared" si="48"/>
        <v>1</v>
      </c>
      <c r="G85" s="39" t="s">
        <v>622</v>
      </c>
      <c r="H85" s="39">
        <f t="shared" si="49"/>
        <v>3</v>
      </c>
      <c r="I85" s="43" t="s">
        <v>56</v>
      </c>
      <c r="J85" s="39">
        <f t="shared" si="50"/>
        <v>1</v>
      </c>
      <c r="K85" s="39" t="s">
        <v>619</v>
      </c>
      <c r="L85" s="39">
        <f t="shared" si="51"/>
        <v>1</v>
      </c>
      <c r="M85" s="39" t="s">
        <v>736</v>
      </c>
      <c r="N85" s="39">
        <f t="shared" si="52"/>
        <v>1</v>
      </c>
      <c r="O85" s="39" t="s">
        <v>742</v>
      </c>
      <c r="P85" s="103">
        <f t="shared" si="53"/>
        <v>1</v>
      </c>
      <c r="Q85" s="64" t="s">
        <v>745</v>
      </c>
      <c r="R85" s="72">
        <v>3</v>
      </c>
      <c r="S85" s="39" t="s">
        <v>620</v>
      </c>
      <c r="T85" s="103">
        <f t="shared" si="54"/>
        <v>3</v>
      </c>
      <c r="U85" s="101" t="s">
        <v>773</v>
      </c>
      <c r="V85" s="39">
        <f t="shared" si="55"/>
        <v>1</v>
      </c>
      <c r="W85" s="39" t="s">
        <v>618</v>
      </c>
      <c r="X85" s="39">
        <f t="shared" si="56"/>
        <v>2</v>
      </c>
      <c r="Y85" s="39" t="s">
        <v>619</v>
      </c>
      <c r="Z85" s="39">
        <f t="shared" si="57"/>
        <v>3</v>
      </c>
      <c r="AA85" s="39" t="s">
        <v>774</v>
      </c>
      <c r="AB85" s="39">
        <f t="shared" si="58"/>
        <v>3</v>
      </c>
      <c r="AC85" s="43" t="s">
        <v>776</v>
      </c>
      <c r="AD85" s="103">
        <f t="shared" si="59"/>
        <v>1</v>
      </c>
      <c r="AE85" s="101" t="s">
        <v>618</v>
      </c>
      <c r="AF85" s="39">
        <f t="shared" si="60"/>
        <v>2</v>
      </c>
      <c r="AG85" s="39" t="s">
        <v>772</v>
      </c>
      <c r="AH85" s="39">
        <f t="shared" si="61"/>
        <v>3</v>
      </c>
      <c r="AI85" s="39" t="s">
        <v>774</v>
      </c>
      <c r="AJ85" s="39">
        <f t="shared" si="62"/>
        <v>1</v>
      </c>
      <c r="AK85" s="39" t="s">
        <v>618</v>
      </c>
      <c r="AL85" s="39">
        <f t="shared" si="63"/>
        <v>2</v>
      </c>
      <c r="AM85" s="39" t="s">
        <v>782</v>
      </c>
      <c r="AN85" s="39">
        <f t="shared" si="64"/>
        <v>1</v>
      </c>
      <c r="AO85" s="39" t="s">
        <v>783</v>
      </c>
      <c r="AP85" s="103">
        <f t="shared" si="65"/>
        <v>1</v>
      </c>
      <c r="AQ85" s="101" t="s">
        <v>618</v>
      </c>
      <c r="AR85" s="39">
        <f t="shared" si="66"/>
        <v>2</v>
      </c>
      <c r="AS85" s="43" t="s">
        <v>618</v>
      </c>
      <c r="AT85" s="39">
        <f t="shared" si="70"/>
        <v>2</v>
      </c>
      <c r="AU85" s="43" t="s">
        <v>620</v>
      </c>
      <c r="AV85" s="39">
        <f t="shared" si="67"/>
        <v>1</v>
      </c>
      <c r="AW85" s="43" t="s">
        <v>743</v>
      </c>
      <c r="AX85" s="103">
        <f t="shared" si="68"/>
        <v>0</v>
      </c>
      <c r="AY85" s="101" t="s">
        <v>743</v>
      </c>
      <c r="AZ85" s="103">
        <f t="shared" si="71"/>
        <v>1</v>
      </c>
    </row>
    <row r="86" spans="1:52" x14ac:dyDescent="0.25">
      <c r="A86" s="39" t="s">
        <v>618</v>
      </c>
      <c r="B86" s="39">
        <f t="shared" si="69"/>
        <v>2</v>
      </c>
      <c r="C86" s="39" t="s">
        <v>618</v>
      </c>
      <c r="D86" s="39">
        <f t="shared" si="47"/>
        <v>2</v>
      </c>
      <c r="E86" s="39" t="s">
        <v>618</v>
      </c>
      <c r="F86" s="39">
        <f t="shared" si="48"/>
        <v>2</v>
      </c>
      <c r="G86" s="39" t="s">
        <v>623</v>
      </c>
      <c r="H86" s="39">
        <f t="shared" si="49"/>
        <v>1</v>
      </c>
      <c r="I86" s="43" t="s">
        <v>40</v>
      </c>
      <c r="J86" s="39">
        <f t="shared" si="50"/>
        <v>0</v>
      </c>
      <c r="K86" s="39" t="s">
        <v>618</v>
      </c>
      <c r="L86" s="39">
        <f t="shared" si="51"/>
        <v>2</v>
      </c>
      <c r="M86" s="39" t="s">
        <v>618</v>
      </c>
      <c r="N86" s="39">
        <f t="shared" si="52"/>
        <v>2</v>
      </c>
      <c r="O86" s="39" t="s">
        <v>618</v>
      </c>
      <c r="P86" s="103">
        <f t="shared" si="53"/>
        <v>2</v>
      </c>
      <c r="Q86" s="65" t="s">
        <v>746</v>
      </c>
      <c r="R86" s="43">
        <v>2</v>
      </c>
      <c r="S86" s="39" t="s">
        <v>618</v>
      </c>
      <c r="T86" s="103">
        <f t="shared" si="54"/>
        <v>2</v>
      </c>
      <c r="U86" s="101" t="s">
        <v>773</v>
      </c>
      <c r="V86" s="39">
        <f t="shared" si="55"/>
        <v>1</v>
      </c>
      <c r="W86" s="39" t="s">
        <v>620</v>
      </c>
      <c r="X86" s="39">
        <f t="shared" si="56"/>
        <v>1</v>
      </c>
      <c r="Y86" s="39" t="s">
        <v>620</v>
      </c>
      <c r="Z86" s="39">
        <f t="shared" si="57"/>
        <v>1</v>
      </c>
      <c r="AA86" s="39" t="s">
        <v>618</v>
      </c>
      <c r="AB86" s="39">
        <f t="shared" si="58"/>
        <v>2</v>
      </c>
      <c r="AC86" s="43" t="s">
        <v>776</v>
      </c>
      <c r="AD86" s="103">
        <f t="shared" si="59"/>
        <v>1</v>
      </c>
      <c r="AE86" s="101" t="s">
        <v>620</v>
      </c>
      <c r="AF86" s="39">
        <f t="shared" si="60"/>
        <v>1</v>
      </c>
      <c r="AG86" s="39" t="s">
        <v>773</v>
      </c>
      <c r="AH86" s="39">
        <f t="shared" si="61"/>
        <v>1</v>
      </c>
      <c r="AI86" s="39" t="s">
        <v>618</v>
      </c>
      <c r="AJ86" s="39">
        <f t="shared" si="62"/>
        <v>2</v>
      </c>
      <c r="AK86" s="39" t="s">
        <v>620</v>
      </c>
      <c r="AL86" s="39">
        <f t="shared" si="63"/>
        <v>1</v>
      </c>
      <c r="AM86" s="39" t="s">
        <v>782</v>
      </c>
      <c r="AN86" s="39">
        <f t="shared" si="64"/>
        <v>1</v>
      </c>
      <c r="AO86" s="39" t="s">
        <v>743</v>
      </c>
      <c r="AP86" s="103">
        <f t="shared" si="65"/>
        <v>0</v>
      </c>
      <c r="AQ86" s="101" t="s">
        <v>618</v>
      </c>
      <c r="AR86" s="39">
        <f t="shared" si="66"/>
        <v>2</v>
      </c>
      <c r="AS86" s="43" t="s">
        <v>784</v>
      </c>
      <c r="AT86" s="39">
        <f t="shared" si="70"/>
        <v>0</v>
      </c>
      <c r="AU86" s="43" t="s">
        <v>620</v>
      </c>
      <c r="AV86" s="39">
        <f t="shared" si="67"/>
        <v>1</v>
      </c>
      <c r="AW86" s="43" t="s">
        <v>743</v>
      </c>
      <c r="AX86" s="103">
        <f t="shared" si="68"/>
        <v>0</v>
      </c>
      <c r="AY86" s="101" t="s">
        <v>743</v>
      </c>
      <c r="AZ86" s="103">
        <f t="shared" si="71"/>
        <v>1</v>
      </c>
    </row>
    <row r="87" spans="1:52" x14ac:dyDescent="0.25">
      <c r="A87" s="39" t="s">
        <v>618</v>
      </c>
      <c r="B87" s="39">
        <f t="shared" si="69"/>
        <v>2</v>
      </c>
      <c r="C87" s="39" t="s">
        <v>619</v>
      </c>
      <c r="D87" s="39">
        <f t="shared" si="47"/>
        <v>3</v>
      </c>
      <c r="E87" s="39" t="s">
        <v>619</v>
      </c>
      <c r="F87" s="39">
        <f t="shared" si="48"/>
        <v>1</v>
      </c>
      <c r="G87" s="39" t="s">
        <v>621</v>
      </c>
      <c r="H87" s="39">
        <f t="shared" si="49"/>
        <v>2</v>
      </c>
      <c r="I87" s="43" t="s">
        <v>40</v>
      </c>
      <c r="J87" s="39">
        <f t="shared" si="50"/>
        <v>0</v>
      </c>
      <c r="K87" s="39" t="s">
        <v>618</v>
      </c>
      <c r="L87" s="39">
        <f t="shared" si="51"/>
        <v>2</v>
      </c>
      <c r="M87" s="39" t="s">
        <v>618</v>
      </c>
      <c r="N87" s="39">
        <f t="shared" si="52"/>
        <v>2</v>
      </c>
      <c r="O87" s="39" t="s">
        <v>618</v>
      </c>
      <c r="P87" s="103">
        <f t="shared" si="53"/>
        <v>2</v>
      </c>
      <c r="Q87" s="64" t="s">
        <v>745</v>
      </c>
      <c r="R87" s="72">
        <v>3</v>
      </c>
      <c r="S87" s="39" t="s">
        <v>620</v>
      </c>
      <c r="T87" s="103">
        <f t="shared" si="54"/>
        <v>3</v>
      </c>
      <c r="U87" s="101" t="s">
        <v>773</v>
      </c>
      <c r="V87" s="39">
        <f t="shared" si="55"/>
        <v>1</v>
      </c>
      <c r="W87" s="39" t="s">
        <v>620</v>
      </c>
      <c r="X87" s="39">
        <f t="shared" si="56"/>
        <v>1</v>
      </c>
      <c r="Y87" s="39" t="s">
        <v>620</v>
      </c>
      <c r="Z87" s="39">
        <f t="shared" si="57"/>
        <v>1</v>
      </c>
      <c r="AA87" s="39" t="s">
        <v>774</v>
      </c>
      <c r="AB87" s="39">
        <f t="shared" si="58"/>
        <v>3</v>
      </c>
      <c r="AC87" s="43" t="s">
        <v>776</v>
      </c>
      <c r="AD87" s="103">
        <f t="shared" si="59"/>
        <v>1</v>
      </c>
      <c r="AE87" s="101" t="s">
        <v>620</v>
      </c>
      <c r="AF87" s="39">
        <f t="shared" si="60"/>
        <v>1</v>
      </c>
      <c r="AG87" s="39" t="s">
        <v>773</v>
      </c>
      <c r="AH87" s="39">
        <f t="shared" si="61"/>
        <v>1</v>
      </c>
      <c r="AI87" s="39" t="s">
        <v>775</v>
      </c>
      <c r="AJ87" s="39">
        <f t="shared" si="62"/>
        <v>3</v>
      </c>
      <c r="AK87" s="39" t="s">
        <v>620</v>
      </c>
      <c r="AL87" s="39">
        <f t="shared" si="63"/>
        <v>1</v>
      </c>
      <c r="AM87" s="39" t="s">
        <v>782</v>
      </c>
      <c r="AN87" s="39">
        <f t="shared" si="64"/>
        <v>1</v>
      </c>
      <c r="AO87" s="39" t="s">
        <v>783</v>
      </c>
      <c r="AP87" s="103">
        <f t="shared" si="65"/>
        <v>1</v>
      </c>
      <c r="AQ87" s="101" t="s">
        <v>618</v>
      </c>
      <c r="AR87" s="39">
        <f t="shared" si="66"/>
        <v>2</v>
      </c>
      <c r="AS87" s="43" t="s">
        <v>784</v>
      </c>
      <c r="AT87" s="39">
        <f t="shared" si="70"/>
        <v>0</v>
      </c>
      <c r="AU87" s="43" t="s">
        <v>620</v>
      </c>
      <c r="AV87" s="39">
        <f t="shared" si="67"/>
        <v>1</v>
      </c>
      <c r="AW87" s="43" t="s">
        <v>743</v>
      </c>
      <c r="AX87" s="103">
        <f t="shared" si="68"/>
        <v>0</v>
      </c>
      <c r="AY87" s="101" t="s">
        <v>743</v>
      </c>
      <c r="AZ87" s="103">
        <f t="shared" si="71"/>
        <v>1</v>
      </c>
    </row>
    <row r="88" spans="1:52" x14ac:dyDescent="0.25">
      <c r="A88" s="39" t="s">
        <v>620</v>
      </c>
      <c r="B88" s="39">
        <f t="shared" si="69"/>
        <v>3</v>
      </c>
      <c r="C88" s="39" t="s">
        <v>620</v>
      </c>
      <c r="D88" s="39">
        <f t="shared" si="47"/>
        <v>1</v>
      </c>
      <c r="E88" s="39" t="s">
        <v>620</v>
      </c>
      <c r="F88" s="39">
        <f t="shared" si="48"/>
        <v>3</v>
      </c>
      <c r="G88" s="39" t="s">
        <v>623</v>
      </c>
      <c r="H88" s="39">
        <f t="shared" si="49"/>
        <v>1</v>
      </c>
      <c r="I88" s="43" t="s">
        <v>40</v>
      </c>
      <c r="J88" s="39">
        <f t="shared" si="50"/>
        <v>0</v>
      </c>
      <c r="K88" s="39" t="s">
        <v>619</v>
      </c>
      <c r="L88" s="39">
        <f t="shared" si="51"/>
        <v>1</v>
      </c>
      <c r="M88" s="39" t="s">
        <v>618</v>
      </c>
      <c r="N88" s="39">
        <f t="shared" si="52"/>
        <v>2</v>
      </c>
      <c r="O88" s="39" t="s">
        <v>742</v>
      </c>
      <c r="P88" s="103">
        <f t="shared" si="53"/>
        <v>1</v>
      </c>
      <c r="Q88" s="65" t="s">
        <v>747</v>
      </c>
      <c r="R88" s="43">
        <v>2</v>
      </c>
      <c r="S88" s="39" t="s">
        <v>619</v>
      </c>
      <c r="T88" s="103">
        <f t="shared" si="54"/>
        <v>1</v>
      </c>
      <c r="U88" s="101" t="s">
        <v>773</v>
      </c>
      <c r="V88" s="39">
        <f t="shared" si="55"/>
        <v>1</v>
      </c>
      <c r="W88" s="39" t="s">
        <v>618</v>
      </c>
      <c r="X88" s="39">
        <f t="shared" si="56"/>
        <v>2</v>
      </c>
      <c r="Y88" s="39" t="s">
        <v>620</v>
      </c>
      <c r="Z88" s="39">
        <f t="shared" si="57"/>
        <v>1</v>
      </c>
      <c r="AA88" s="39" t="s">
        <v>774</v>
      </c>
      <c r="AB88" s="39">
        <f t="shared" si="58"/>
        <v>3</v>
      </c>
      <c r="AC88" s="43" t="s">
        <v>776</v>
      </c>
      <c r="AD88" s="103">
        <f t="shared" si="59"/>
        <v>1</v>
      </c>
      <c r="AE88" s="101" t="s">
        <v>620</v>
      </c>
      <c r="AF88" s="39">
        <f t="shared" si="60"/>
        <v>1</v>
      </c>
      <c r="AG88" s="39" t="s">
        <v>773</v>
      </c>
      <c r="AH88" s="39">
        <f t="shared" si="61"/>
        <v>1</v>
      </c>
      <c r="AI88" s="39" t="s">
        <v>775</v>
      </c>
      <c r="AJ88" s="39">
        <f t="shared" si="62"/>
        <v>3</v>
      </c>
      <c r="AK88" s="39" t="s">
        <v>620</v>
      </c>
      <c r="AL88" s="39">
        <f t="shared" si="63"/>
        <v>1</v>
      </c>
      <c r="AM88" s="39" t="s">
        <v>782</v>
      </c>
      <c r="AN88" s="39">
        <f t="shared" si="64"/>
        <v>1</v>
      </c>
      <c r="AO88" s="39" t="s">
        <v>743</v>
      </c>
      <c r="AP88" s="103">
        <f t="shared" si="65"/>
        <v>0</v>
      </c>
      <c r="AQ88" s="101" t="s">
        <v>620</v>
      </c>
      <c r="AR88" s="39">
        <f t="shared" si="66"/>
        <v>1</v>
      </c>
      <c r="AS88" s="43" t="s">
        <v>784</v>
      </c>
      <c r="AT88" s="39">
        <f t="shared" si="70"/>
        <v>0</v>
      </c>
      <c r="AU88" s="43" t="s">
        <v>620</v>
      </c>
      <c r="AV88" s="39">
        <f t="shared" si="67"/>
        <v>1</v>
      </c>
      <c r="AW88" s="43" t="s">
        <v>743</v>
      </c>
      <c r="AX88" s="103">
        <f t="shared" si="68"/>
        <v>0</v>
      </c>
      <c r="AY88" s="101" t="s">
        <v>743</v>
      </c>
      <c r="AZ88" s="103">
        <f t="shared" si="71"/>
        <v>1</v>
      </c>
    </row>
    <row r="89" spans="1:52" x14ac:dyDescent="0.25">
      <c r="A89" s="39" t="s">
        <v>620</v>
      </c>
      <c r="B89" s="39">
        <f t="shared" si="69"/>
        <v>3</v>
      </c>
      <c r="C89" s="39" t="s">
        <v>619</v>
      </c>
      <c r="D89" s="39">
        <f t="shared" si="47"/>
        <v>3</v>
      </c>
      <c r="E89" s="39" t="s">
        <v>619</v>
      </c>
      <c r="F89" s="39">
        <f t="shared" si="48"/>
        <v>1</v>
      </c>
      <c r="G89" s="39" t="s">
        <v>621</v>
      </c>
      <c r="H89" s="39">
        <f t="shared" si="49"/>
        <v>2</v>
      </c>
      <c r="I89" s="43" t="s">
        <v>40</v>
      </c>
      <c r="J89" s="39">
        <f t="shared" si="50"/>
        <v>0</v>
      </c>
      <c r="K89" s="39" t="s">
        <v>620</v>
      </c>
      <c r="L89" s="39">
        <f t="shared" si="51"/>
        <v>3</v>
      </c>
      <c r="M89" s="39" t="s">
        <v>737</v>
      </c>
      <c r="N89" s="39">
        <f t="shared" si="52"/>
        <v>3</v>
      </c>
      <c r="O89" s="39" t="s">
        <v>737</v>
      </c>
      <c r="P89" s="103">
        <f t="shared" si="53"/>
        <v>3</v>
      </c>
      <c r="Q89" s="67" t="s">
        <v>761</v>
      </c>
      <c r="R89" s="72">
        <v>3</v>
      </c>
      <c r="S89" s="39" t="s">
        <v>619</v>
      </c>
      <c r="T89" s="103">
        <f t="shared" si="54"/>
        <v>1</v>
      </c>
      <c r="U89" s="101" t="s">
        <v>772</v>
      </c>
      <c r="V89" s="39">
        <f t="shared" si="55"/>
        <v>3</v>
      </c>
      <c r="W89" s="39" t="s">
        <v>619</v>
      </c>
      <c r="X89" s="39">
        <f t="shared" si="56"/>
        <v>3</v>
      </c>
      <c r="Y89" s="39" t="s">
        <v>619</v>
      </c>
      <c r="Z89" s="39">
        <f t="shared" si="57"/>
        <v>3</v>
      </c>
      <c r="AA89" s="39" t="s">
        <v>618</v>
      </c>
      <c r="AB89" s="39">
        <f t="shared" si="58"/>
        <v>2</v>
      </c>
      <c r="AC89" s="43" t="s">
        <v>776</v>
      </c>
      <c r="AD89" s="103">
        <f t="shared" si="59"/>
        <v>1</v>
      </c>
      <c r="AE89" s="101" t="s">
        <v>620</v>
      </c>
      <c r="AF89" s="39">
        <f t="shared" si="60"/>
        <v>1</v>
      </c>
      <c r="AG89" s="39" t="s">
        <v>772</v>
      </c>
      <c r="AH89" s="39">
        <f t="shared" si="61"/>
        <v>3</v>
      </c>
      <c r="AI89" s="39" t="s">
        <v>618</v>
      </c>
      <c r="AJ89" s="39">
        <f t="shared" si="62"/>
        <v>2</v>
      </c>
      <c r="AK89" s="39" t="s">
        <v>620</v>
      </c>
      <c r="AL89" s="39">
        <f t="shared" si="63"/>
        <v>1</v>
      </c>
      <c r="AM89" s="39" t="s">
        <v>782</v>
      </c>
      <c r="AN89" s="39">
        <f t="shared" si="64"/>
        <v>1</v>
      </c>
      <c r="AO89" s="39" t="s">
        <v>743</v>
      </c>
      <c r="AP89" s="103">
        <f t="shared" si="65"/>
        <v>0</v>
      </c>
      <c r="AQ89" s="101" t="s">
        <v>620</v>
      </c>
      <c r="AR89" s="39">
        <f t="shared" si="66"/>
        <v>1</v>
      </c>
      <c r="AS89" s="43" t="s">
        <v>784</v>
      </c>
      <c r="AT89" s="39">
        <f t="shared" si="70"/>
        <v>0</v>
      </c>
      <c r="AU89" s="43" t="s">
        <v>620</v>
      </c>
      <c r="AV89" s="39">
        <f t="shared" si="67"/>
        <v>1</v>
      </c>
      <c r="AW89" s="43" t="s">
        <v>743</v>
      </c>
      <c r="AX89" s="103">
        <f t="shared" si="68"/>
        <v>0</v>
      </c>
      <c r="AY89" s="101" t="s">
        <v>743</v>
      </c>
      <c r="AZ89" s="103">
        <f t="shared" si="71"/>
        <v>1</v>
      </c>
    </row>
    <row r="90" spans="1:52" ht="45" x14ac:dyDescent="0.25">
      <c r="A90" s="39" t="s">
        <v>618</v>
      </c>
      <c r="B90" s="39">
        <f t="shared" si="69"/>
        <v>2</v>
      </c>
      <c r="C90" s="39" t="s">
        <v>619</v>
      </c>
      <c r="D90" s="39">
        <f t="shared" si="47"/>
        <v>3</v>
      </c>
      <c r="E90" s="39" t="s">
        <v>618</v>
      </c>
      <c r="F90" s="39">
        <f t="shared" si="48"/>
        <v>2</v>
      </c>
      <c r="G90" s="39" t="s">
        <v>623</v>
      </c>
      <c r="H90" s="39">
        <f t="shared" si="49"/>
        <v>1</v>
      </c>
      <c r="I90" s="43" t="s">
        <v>40</v>
      </c>
      <c r="J90" s="39">
        <f t="shared" si="50"/>
        <v>0</v>
      </c>
      <c r="K90" s="39" t="s">
        <v>618</v>
      </c>
      <c r="L90" s="39">
        <f t="shared" si="51"/>
        <v>2</v>
      </c>
      <c r="M90" s="39" t="s">
        <v>618</v>
      </c>
      <c r="N90" s="39">
        <f t="shared" si="52"/>
        <v>2</v>
      </c>
      <c r="O90" s="39" t="s">
        <v>737</v>
      </c>
      <c r="P90" s="103">
        <f t="shared" si="53"/>
        <v>3</v>
      </c>
      <c r="Q90" s="65" t="s">
        <v>766</v>
      </c>
      <c r="R90" s="43">
        <v>3</v>
      </c>
      <c r="S90" s="39" t="s">
        <v>619</v>
      </c>
      <c r="T90" s="103">
        <f t="shared" si="54"/>
        <v>1</v>
      </c>
      <c r="U90" s="101" t="s">
        <v>618</v>
      </c>
      <c r="V90" s="39">
        <f t="shared" si="55"/>
        <v>2</v>
      </c>
      <c r="W90" s="39" t="s">
        <v>619</v>
      </c>
      <c r="X90" s="39">
        <f t="shared" si="56"/>
        <v>3</v>
      </c>
      <c r="Y90" s="39" t="s">
        <v>618</v>
      </c>
      <c r="Z90" s="39">
        <f t="shared" si="57"/>
        <v>2</v>
      </c>
      <c r="AA90" s="39" t="s">
        <v>774</v>
      </c>
      <c r="AB90" s="39">
        <f t="shared" si="58"/>
        <v>3</v>
      </c>
      <c r="AC90" s="43" t="s">
        <v>776</v>
      </c>
      <c r="AD90" s="103">
        <f t="shared" si="59"/>
        <v>1</v>
      </c>
      <c r="AE90" s="101" t="s">
        <v>620</v>
      </c>
      <c r="AF90" s="39">
        <f t="shared" si="60"/>
        <v>1</v>
      </c>
      <c r="AG90" s="39" t="s">
        <v>772</v>
      </c>
      <c r="AH90" s="39">
        <f t="shared" si="61"/>
        <v>3</v>
      </c>
      <c r="AI90" s="39" t="s">
        <v>775</v>
      </c>
      <c r="AJ90" s="39">
        <f t="shared" si="62"/>
        <v>3</v>
      </c>
      <c r="AK90" s="39" t="s">
        <v>620</v>
      </c>
      <c r="AL90" s="39">
        <f t="shared" si="63"/>
        <v>1</v>
      </c>
      <c r="AM90" s="39" t="s">
        <v>782</v>
      </c>
      <c r="AN90" s="39">
        <f t="shared" si="64"/>
        <v>1</v>
      </c>
      <c r="AO90" s="39" t="s">
        <v>743</v>
      </c>
      <c r="AP90" s="103">
        <f t="shared" si="65"/>
        <v>0</v>
      </c>
      <c r="AQ90" s="101" t="s">
        <v>618</v>
      </c>
      <c r="AR90" s="39">
        <f t="shared" si="66"/>
        <v>2</v>
      </c>
      <c r="AS90" s="43" t="s">
        <v>619</v>
      </c>
      <c r="AT90" s="39">
        <f t="shared" si="70"/>
        <v>1</v>
      </c>
      <c r="AU90" s="43" t="s">
        <v>620</v>
      </c>
      <c r="AV90" s="39">
        <f t="shared" si="67"/>
        <v>1</v>
      </c>
      <c r="AW90" s="43" t="s">
        <v>743</v>
      </c>
      <c r="AX90" s="103">
        <f t="shared" si="68"/>
        <v>0</v>
      </c>
      <c r="AY90" s="101" t="s">
        <v>743</v>
      </c>
      <c r="AZ90" s="103">
        <f t="shared" si="71"/>
        <v>1</v>
      </c>
    </row>
    <row r="91" spans="1:52" ht="30" x14ac:dyDescent="0.25">
      <c r="A91" s="39" t="s">
        <v>618</v>
      </c>
      <c r="B91" s="39">
        <f t="shared" si="69"/>
        <v>2</v>
      </c>
      <c r="C91" s="39" t="s">
        <v>620</v>
      </c>
      <c r="D91" s="39">
        <f t="shared" si="47"/>
        <v>1</v>
      </c>
      <c r="E91" s="39" t="s">
        <v>618</v>
      </c>
      <c r="F91" s="39">
        <f t="shared" si="48"/>
        <v>2</v>
      </c>
      <c r="G91" s="39" t="s">
        <v>623</v>
      </c>
      <c r="H91" s="39">
        <f t="shared" si="49"/>
        <v>1</v>
      </c>
      <c r="I91" s="42" t="s">
        <v>40</v>
      </c>
      <c r="J91" s="39">
        <f t="shared" si="50"/>
        <v>0</v>
      </c>
      <c r="K91" s="39" t="s">
        <v>619</v>
      </c>
      <c r="L91" s="39">
        <f t="shared" si="51"/>
        <v>1</v>
      </c>
      <c r="M91" s="39" t="s">
        <v>618</v>
      </c>
      <c r="N91" s="39">
        <f t="shared" si="52"/>
        <v>2</v>
      </c>
      <c r="O91" s="39" t="s">
        <v>742</v>
      </c>
      <c r="P91" s="103">
        <f t="shared" si="53"/>
        <v>1</v>
      </c>
      <c r="Q91" s="65" t="s">
        <v>767</v>
      </c>
      <c r="R91" s="43">
        <v>1</v>
      </c>
      <c r="S91" s="39" t="s">
        <v>619</v>
      </c>
      <c r="T91" s="103">
        <f t="shared" si="54"/>
        <v>1</v>
      </c>
      <c r="U91" s="101" t="s">
        <v>618</v>
      </c>
      <c r="V91" s="39">
        <f t="shared" si="55"/>
        <v>2</v>
      </c>
      <c r="W91" s="39" t="s">
        <v>620</v>
      </c>
      <c r="X91" s="39">
        <f t="shared" si="56"/>
        <v>1</v>
      </c>
      <c r="Y91" s="39" t="s">
        <v>618</v>
      </c>
      <c r="Z91" s="39">
        <f t="shared" si="57"/>
        <v>2</v>
      </c>
      <c r="AA91" s="39" t="s">
        <v>774</v>
      </c>
      <c r="AB91" s="39">
        <f t="shared" si="58"/>
        <v>3</v>
      </c>
      <c r="AC91" s="43" t="s">
        <v>776</v>
      </c>
      <c r="AD91" s="103">
        <f t="shared" si="59"/>
        <v>1</v>
      </c>
      <c r="AE91" s="101" t="s">
        <v>620</v>
      </c>
      <c r="AF91" s="39">
        <f t="shared" si="60"/>
        <v>1</v>
      </c>
      <c r="AG91" s="39" t="s">
        <v>773</v>
      </c>
      <c r="AH91" s="39">
        <f t="shared" si="61"/>
        <v>1</v>
      </c>
      <c r="AI91" s="39" t="s">
        <v>618</v>
      </c>
      <c r="AJ91" s="39">
        <f t="shared" si="62"/>
        <v>2</v>
      </c>
      <c r="AK91" s="39" t="s">
        <v>620</v>
      </c>
      <c r="AL91" s="39">
        <f t="shared" si="63"/>
        <v>1</v>
      </c>
      <c r="AM91" s="39" t="s">
        <v>782</v>
      </c>
      <c r="AN91" s="39">
        <f t="shared" si="64"/>
        <v>1</v>
      </c>
      <c r="AO91" s="39" t="s">
        <v>743</v>
      </c>
      <c r="AP91" s="103">
        <f t="shared" si="65"/>
        <v>0</v>
      </c>
      <c r="AQ91" s="101" t="s">
        <v>620</v>
      </c>
      <c r="AR91" s="39">
        <f t="shared" si="66"/>
        <v>1</v>
      </c>
      <c r="AS91" s="43" t="s">
        <v>619</v>
      </c>
      <c r="AT91" s="39">
        <f t="shared" si="70"/>
        <v>1</v>
      </c>
      <c r="AU91" s="43" t="s">
        <v>620</v>
      </c>
      <c r="AV91" s="39">
        <f t="shared" si="67"/>
        <v>1</v>
      </c>
      <c r="AW91" s="43" t="s">
        <v>743</v>
      </c>
      <c r="AX91" s="103">
        <f t="shared" si="68"/>
        <v>0</v>
      </c>
      <c r="AY91" s="101" t="s">
        <v>743</v>
      </c>
      <c r="AZ91" s="103">
        <f t="shared" si="71"/>
        <v>1</v>
      </c>
    </row>
    <row r="92" spans="1:52" ht="30" x14ac:dyDescent="0.25">
      <c r="A92" s="39" t="s">
        <v>618</v>
      </c>
      <c r="B92" s="39">
        <f t="shared" si="69"/>
        <v>2</v>
      </c>
      <c r="C92" s="39" t="s">
        <v>620</v>
      </c>
      <c r="D92" s="39">
        <f t="shared" si="47"/>
        <v>1</v>
      </c>
      <c r="E92" s="39" t="s">
        <v>618</v>
      </c>
      <c r="F92" s="39">
        <f t="shared" si="48"/>
        <v>2</v>
      </c>
      <c r="G92" s="39" t="s">
        <v>621</v>
      </c>
      <c r="H92" s="39">
        <f t="shared" si="49"/>
        <v>2</v>
      </c>
      <c r="I92" s="43" t="s">
        <v>56</v>
      </c>
      <c r="J92" s="39">
        <f t="shared" si="50"/>
        <v>1</v>
      </c>
      <c r="K92" s="39" t="s">
        <v>618</v>
      </c>
      <c r="L92" s="39">
        <f t="shared" si="51"/>
        <v>2</v>
      </c>
      <c r="M92" s="39" t="s">
        <v>736</v>
      </c>
      <c r="N92" s="39">
        <f t="shared" si="52"/>
        <v>1</v>
      </c>
      <c r="O92" s="39" t="s">
        <v>742</v>
      </c>
      <c r="P92" s="103">
        <f t="shared" si="53"/>
        <v>1</v>
      </c>
      <c r="Q92" s="67" t="s">
        <v>750</v>
      </c>
      <c r="R92" s="69">
        <v>2</v>
      </c>
      <c r="S92" s="39" t="s">
        <v>618</v>
      </c>
      <c r="T92" s="103">
        <f t="shared" si="54"/>
        <v>2</v>
      </c>
      <c r="U92" s="101" t="s">
        <v>773</v>
      </c>
      <c r="V92" s="39">
        <f t="shared" si="55"/>
        <v>1</v>
      </c>
      <c r="W92" s="39" t="s">
        <v>620</v>
      </c>
      <c r="X92" s="39">
        <f t="shared" si="56"/>
        <v>1</v>
      </c>
      <c r="Y92" s="39" t="s">
        <v>618</v>
      </c>
      <c r="Z92" s="39">
        <f t="shared" si="57"/>
        <v>2</v>
      </c>
      <c r="AA92" s="39" t="s">
        <v>774</v>
      </c>
      <c r="AB92" s="39">
        <f t="shared" si="58"/>
        <v>3</v>
      </c>
      <c r="AC92" s="43" t="s">
        <v>776</v>
      </c>
      <c r="AD92" s="103">
        <f t="shared" si="59"/>
        <v>1</v>
      </c>
      <c r="AE92" s="101" t="s">
        <v>619</v>
      </c>
      <c r="AF92" s="39">
        <f t="shared" si="60"/>
        <v>3</v>
      </c>
      <c r="AG92" s="39" t="s">
        <v>773</v>
      </c>
      <c r="AH92" s="39">
        <f t="shared" si="61"/>
        <v>1</v>
      </c>
      <c r="AI92" s="39" t="s">
        <v>618</v>
      </c>
      <c r="AJ92" s="39">
        <f t="shared" si="62"/>
        <v>2</v>
      </c>
      <c r="AK92" s="39" t="s">
        <v>619</v>
      </c>
      <c r="AL92" s="39">
        <f t="shared" si="63"/>
        <v>3</v>
      </c>
      <c r="AM92" s="39" t="s">
        <v>781</v>
      </c>
      <c r="AN92" s="39">
        <f t="shared" si="64"/>
        <v>2</v>
      </c>
      <c r="AO92" s="39" t="s">
        <v>783</v>
      </c>
      <c r="AP92" s="103">
        <f t="shared" si="65"/>
        <v>1</v>
      </c>
      <c r="AQ92" s="101" t="s">
        <v>619</v>
      </c>
      <c r="AR92" s="39">
        <f t="shared" si="66"/>
        <v>3</v>
      </c>
      <c r="AS92" s="43" t="s">
        <v>619</v>
      </c>
      <c r="AT92" s="39">
        <f t="shared" si="70"/>
        <v>1</v>
      </c>
      <c r="AU92" s="43" t="s">
        <v>620</v>
      </c>
      <c r="AV92" s="39">
        <f t="shared" si="67"/>
        <v>1</v>
      </c>
      <c r="AW92" s="43" t="s">
        <v>783</v>
      </c>
      <c r="AX92" s="103">
        <f t="shared" si="68"/>
        <v>1</v>
      </c>
      <c r="AY92" s="101" t="s">
        <v>743</v>
      </c>
      <c r="AZ92" s="103">
        <f t="shared" si="71"/>
        <v>1</v>
      </c>
    </row>
    <row r="93" spans="1:52" ht="30" x14ac:dyDescent="0.25">
      <c r="A93" s="39" t="s">
        <v>618</v>
      </c>
      <c r="B93" s="39">
        <f t="shared" si="69"/>
        <v>2</v>
      </c>
      <c r="C93" s="39" t="s">
        <v>618</v>
      </c>
      <c r="D93" s="39">
        <f t="shared" si="47"/>
        <v>2</v>
      </c>
      <c r="E93" s="39" t="s">
        <v>619</v>
      </c>
      <c r="F93" s="39">
        <f t="shared" si="48"/>
        <v>1</v>
      </c>
      <c r="G93" s="39" t="s">
        <v>621</v>
      </c>
      <c r="H93" s="39">
        <f t="shared" si="49"/>
        <v>2</v>
      </c>
      <c r="I93" s="43" t="s">
        <v>56</v>
      </c>
      <c r="J93" s="39">
        <f t="shared" si="50"/>
        <v>1</v>
      </c>
      <c r="K93" s="39" t="s">
        <v>618</v>
      </c>
      <c r="L93" s="39">
        <f t="shared" si="51"/>
        <v>2</v>
      </c>
      <c r="M93" s="39" t="s">
        <v>618</v>
      </c>
      <c r="N93" s="39">
        <f t="shared" si="52"/>
        <v>2</v>
      </c>
      <c r="O93" s="39" t="s">
        <v>618</v>
      </c>
      <c r="P93" s="103">
        <f t="shared" si="53"/>
        <v>2</v>
      </c>
      <c r="Q93" s="65" t="s">
        <v>768</v>
      </c>
      <c r="R93" s="43">
        <v>1</v>
      </c>
      <c r="S93" s="39" t="s">
        <v>619</v>
      </c>
      <c r="T93" s="103">
        <f t="shared" si="54"/>
        <v>1</v>
      </c>
      <c r="U93" s="101" t="s">
        <v>772</v>
      </c>
      <c r="V93" s="39">
        <f t="shared" si="55"/>
        <v>3</v>
      </c>
      <c r="W93" s="39" t="s">
        <v>619</v>
      </c>
      <c r="X93" s="39">
        <f t="shared" si="56"/>
        <v>3</v>
      </c>
      <c r="Y93" s="39" t="s">
        <v>619</v>
      </c>
      <c r="Z93" s="39">
        <f t="shared" si="57"/>
        <v>3</v>
      </c>
      <c r="AA93" s="39" t="s">
        <v>774</v>
      </c>
      <c r="AB93" s="39">
        <f t="shared" si="58"/>
        <v>3</v>
      </c>
      <c r="AC93" s="43" t="s">
        <v>776</v>
      </c>
      <c r="AD93" s="103">
        <f t="shared" si="59"/>
        <v>1</v>
      </c>
      <c r="AE93" s="101" t="s">
        <v>620</v>
      </c>
      <c r="AF93" s="39">
        <f t="shared" si="60"/>
        <v>1</v>
      </c>
      <c r="AG93" s="39" t="s">
        <v>772</v>
      </c>
      <c r="AH93" s="39">
        <f t="shared" si="61"/>
        <v>3</v>
      </c>
      <c r="AI93" s="39" t="s">
        <v>774</v>
      </c>
      <c r="AJ93" s="39">
        <f t="shared" si="62"/>
        <v>1</v>
      </c>
      <c r="AK93" s="39" t="s">
        <v>620</v>
      </c>
      <c r="AL93" s="39">
        <f t="shared" si="63"/>
        <v>1</v>
      </c>
      <c r="AM93" s="39" t="s">
        <v>782</v>
      </c>
      <c r="AN93" s="39">
        <f t="shared" si="64"/>
        <v>1</v>
      </c>
      <c r="AO93" s="39" t="s">
        <v>743</v>
      </c>
      <c r="AP93" s="103">
        <f t="shared" si="65"/>
        <v>0</v>
      </c>
      <c r="AQ93" s="101" t="s">
        <v>620</v>
      </c>
      <c r="AR93" s="39">
        <f t="shared" si="66"/>
        <v>1</v>
      </c>
      <c r="AS93" s="43" t="s">
        <v>784</v>
      </c>
      <c r="AT93" s="39">
        <f t="shared" si="70"/>
        <v>0</v>
      </c>
      <c r="AU93" s="43" t="s">
        <v>620</v>
      </c>
      <c r="AV93" s="39">
        <f t="shared" si="67"/>
        <v>1</v>
      </c>
      <c r="AW93" s="43" t="s">
        <v>743</v>
      </c>
      <c r="AX93" s="103">
        <f t="shared" si="68"/>
        <v>0</v>
      </c>
      <c r="AY93" s="101" t="s">
        <v>743</v>
      </c>
      <c r="AZ93" s="103">
        <f t="shared" si="71"/>
        <v>1</v>
      </c>
    </row>
    <row r="94" spans="1:52" ht="30" x14ac:dyDescent="0.25">
      <c r="A94" s="39" t="s">
        <v>618</v>
      </c>
      <c r="B94" s="39">
        <f t="shared" si="69"/>
        <v>2</v>
      </c>
      <c r="C94" s="39" t="s">
        <v>618</v>
      </c>
      <c r="D94" s="39">
        <f t="shared" si="47"/>
        <v>2</v>
      </c>
      <c r="E94" s="39" t="s">
        <v>619</v>
      </c>
      <c r="F94" s="39">
        <f t="shared" si="48"/>
        <v>1</v>
      </c>
      <c r="G94" s="39" t="s">
        <v>621</v>
      </c>
      <c r="H94" s="39">
        <f t="shared" si="49"/>
        <v>2</v>
      </c>
      <c r="I94" s="43" t="s">
        <v>56</v>
      </c>
      <c r="J94" s="39">
        <f t="shared" si="50"/>
        <v>1</v>
      </c>
      <c r="K94" s="39" t="s">
        <v>618</v>
      </c>
      <c r="L94" s="39">
        <f t="shared" si="51"/>
        <v>2</v>
      </c>
      <c r="M94" s="39" t="s">
        <v>618</v>
      </c>
      <c r="N94" s="39">
        <f t="shared" si="52"/>
        <v>2</v>
      </c>
      <c r="O94" s="39" t="s">
        <v>618</v>
      </c>
      <c r="P94" s="103">
        <f t="shared" si="53"/>
        <v>2</v>
      </c>
      <c r="Q94" s="65" t="s">
        <v>768</v>
      </c>
      <c r="R94" s="43">
        <v>1</v>
      </c>
      <c r="S94" s="39" t="s">
        <v>619</v>
      </c>
      <c r="T94" s="103">
        <f t="shared" si="54"/>
        <v>1</v>
      </c>
      <c r="U94" s="101" t="s">
        <v>772</v>
      </c>
      <c r="V94" s="39">
        <f t="shared" si="55"/>
        <v>3</v>
      </c>
      <c r="W94" s="39" t="s">
        <v>619</v>
      </c>
      <c r="X94" s="39">
        <f t="shared" si="56"/>
        <v>3</v>
      </c>
      <c r="Y94" s="39" t="s">
        <v>619</v>
      </c>
      <c r="Z94" s="39">
        <f t="shared" si="57"/>
        <v>3</v>
      </c>
      <c r="AA94" s="39" t="s">
        <v>774</v>
      </c>
      <c r="AB94" s="39">
        <f t="shared" si="58"/>
        <v>3</v>
      </c>
      <c r="AC94" s="43" t="s">
        <v>776</v>
      </c>
      <c r="AD94" s="103">
        <f t="shared" si="59"/>
        <v>1</v>
      </c>
      <c r="AE94" s="101" t="s">
        <v>620</v>
      </c>
      <c r="AF94" s="39">
        <f t="shared" si="60"/>
        <v>1</v>
      </c>
      <c r="AG94" s="39" t="s">
        <v>772</v>
      </c>
      <c r="AH94" s="39">
        <f t="shared" si="61"/>
        <v>3</v>
      </c>
      <c r="AI94" s="39" t="s">
        <v>774</v>
      </c>
      <c r="AJ94" s="39">
        <f t="shared" si="62"/>
        <v>1</v>
      </c>
      <c r="AK94" s="39" t="s">
        <v>620</v>
      </c>
      <c r="AL94" s="39">
        <f t="shared" si="63"/>
        <v>1</v>
      </c>
      <c r="AM94" s="39" t="s">
        <v>782</v>
      </c>
      <c r="AN94" s="39">
        <f t="shared" si="64"/>
        <v>1</v>
      </c>
      <c r="AO94" s="39" t="s">
        <v>743</v>
      </c>
      <c r="AP94" s="103">
        <f t="shared" si="65"/>
        <v>0</v>
      </c>
      <c r="AQ94" s="101" t="s">
        <v>620</v>
      </c>
      <c r="AR94" s="39">
        <f t="shared" si="66"/>
        <v>1</v>
      </c>
      <c r="AS94" s="43" t="s">
        <v>784</v>
      </c>
      <c r="AT94" s="39">
        <f t="shared" si="70"/>
        <v>0</v>
      </c>
      <c r="AU94" s="43" t="s">
        <v>620</v>
      </c>
      <c r="AV94" s="39">
        <f t="shared" si="67"/>
        <v>1</v>
      </c>
      <c r="AW94" s="43" t="s">
        <v>743</v>
      </c>
      <c r="AX94" s="103">
        <f t="shared" si="68"/>
        <v>0</v>
      </c>
      <c r="AY94" s="101" t="s">
        <v>743</v>
      </c>
      <c r="AZ94" s="103">
        <f t="shared" si="71"/>
        <v>1</v>
      </c>
    </row>
    <row r="95" spans="1:52" x14ac:dyDescent="0.25">
      <c r="A95" s="39" t="s">
        <v>620</v>
      </c>
      <c r="B95" s="39">
        <f t="shared" si="69"/>
        <v>3</v>
      </c>
      <c r="C95" s="39" t="s">
        <v>619</v>
      </c>
      <c r="D95" s="39">
        <f t="shared" si="47"/>
        <v>3</v>
      </c>
      <c r="E95" s="39" t="s">
        <v>618</v>
      </c>
      <c r="F95" s="39">
        <f t="shared" si="48"/>
        <v>2</v>
      </c>
      <c r="G95" s="39" t="s">
        <v>621</v>
      </c>
      <c r="H95" s="39">
        <f t="shared" si="49"/>
        <v>2</v>
      </c>
      <c r="I95" s="43" t="s">
        <v>40</v>
      </c>
      <c r="J95" s="39">
        <f t="shared" si="50"/>
        <v>0</v>
      </c>
      <c r="K95" s="39" t="s">
        <v>620</v>
      </c>
      <c r="L95" s="39">
        <f t="shared" si="51"/>
        <v>3</v>
      </c>
      <c r="M95" s="39" t="s">
        <v>737</v>
      </c>
      <c r="N95" s="39">
        <f t="shared" si="52"/>
        <v>3</v>
      </c>
      <c r="O95" s="39" t="s">
        <v>737</v>
      </c>
      <c r="P95" s="103">
        <f t="shared" si="53"/>
        <v>3</v>
      </c>
      <c r="Q95" s="65" t="s">
        <v>746</v>
      </c>
      <c r="R95" s="43">
        <v>2</v>
      </c>
      <c r="S95" s="39" t="s">
        <v>618</v>
      </c>
      <c r="T95" s="103">
        <f t="shared" si="54"/>
        <v>2</v>
      </c>
      <c r="U95" s="101" t="s">
        <v>618</v>
      </c>
      <c r="V95" s="39">
        <f t="shared" si="55"/>
        <v>2</v>
      </c>
      <c r="W95" s="39" t="s">
        <v>619</v>
      </c>
      <c r="X95" s="39">
        <f t="shared" si="56"/>
        <v>3</v>
      </c>
      <c r="Y95" s="39" t="s">
        <v>618</v>
      </c>
      <c r="Z95" s="39">
        <f t="shared" si="57"/>
        <v>2</v>
      </c>
      <c r="AA95" s="39" t="s">
        <v>774</v>
      </c>
      <c r="AB95" s="39">
        <f t="shared" si="58"/>
        <v>3</v>
      </c>
      <c r="AC95" s="43" t="s">
        <v>776</v>
      </c>
      <c r="AD95" s="103">
        <f t="shared" si="59"/>
        <v>1</v>
      </c>
      <c r="AE95" s="101" t="s">
        <v>620</v>
      </c>
      <c r="AF95" s="39">
        <f t="shared" si="60"/>
        <v>1</v>
      </c>
      <c r="AG95" s="39" t="s">
        <v>772</v>
      </c>
      <c r="AH95" s="39">
        <f t="shared" si="61"/>
        <v>3</v>
      </c>
      <c r="AI95" s="39" t="s">
        <v>775</v>
      </c>
      <c r="AJ95" s="39">
        <f t="shared" si="62"/>
        <v>3</v>
      </c>
      <c r="AK95" s="39" t="s">
        <v>620</v>
      </c>
      <c r="AL95" s="39">
        <f t="shared" si="63"/>
        <v>1</v>
      </c>
      <c r="AM95" s="39" t="s">
        <v>782</v>
      </c>
      <c r="AN95" s="39">
        <f t="shared" si="64"/>
        <v>1</v>
      </c>
      <c r="AO95" s="39" t="s">
        <v>743</v>
      </c>
      <c r="AP95" s="103">
        <f t="shared" si="65"/>
        <v>0</v>
      </c>
      <c r="AQ95" s="101" t="s">
        <v>620</v>
      </c>
      <c r="AR95" s="39">
        <f t="shared" si="66"/>
        <v>1</v>
      </c>
      <c r="AS95" s="43" t="s">
        <v>784</v>
      </c>
      <c r="AT95" s="39">
        <f t="shared" si="70"/>
        <v>0</v>
      </c>
      <c r="AU95" s="43" t="s">
        <v>620</v>
      </c>
      <c r="AV95" s="39">
        <f t="shared" si="67"/>
        <v>1</v>
      </c>
      <c r="AW95" s="43" t="s">
        <v>743</v>
      </c>
      <c r="AX95" s="103">
        <f t="shared" si="68"/>
        <v>0</v>
      </c>
      <c r="AY95" s="101" t="s">
        <v>743</v>
      </c>
      <c r="AZ95" s="103">
        <f t="shared" si="71"/>
        <v>1</v>
      </c>
    </row>
    <row r="96" spans="1:52" x14ac:dyDescent="0.25">
      <c r="A96" s="39" t="s">
        <v>618</v>
      </c>
      <c r="B96" s="39">
        <f t="shared" si="69"/>
        <v>2</v>
      </c>
      <c r="C96" s="39" t="s">
        <v>619</v>
      </c>
      <c r="D96" s="39">
        <f t="shared" si="47"/>
        <v>3</v>
      </c>
      <c r="E96" s="39" t="s">
        <v>618</v>
      </c>
      <c r="F96" s="39">
        <f t="shared" si="48"/>
        <v>2</v>
      </c>
      <c r="G96" s="39" t="s">
        <v>623</v>
      </c>
      <c r="H96" s="39">
        <f t="shared" si="49"/>
        <v>1</v>
      </c>
      <c r="I96" s="43" t="s">
        <v>40</v>
      </c>
      <c r="J96" s="39">
        <f t="shared" si="50"/>
        <v>0</v>
      </c>
      <c r="K96" s="39" t="s">
        <v>619</v>
      </c>
      <c r="L96" s="39">
        <f t="shared" si="51"/>
        <v>1</v>
      </c>
      <c r="M96" s="39" t="s">
        <v>618</v>
      </c>
      <c r="N96" s="39">
        <f t="shared" si="52"/>
        <v>2</v>
      </c>
      <c r="O96" s="39" t="s">
        <v>618</v>
      </c>
      <c r="P96" s="103">
        <f t="shared" si="53"/>
        <v>2</v>
      </c>
      <c r="Q96" s="67" t="s">
        <v>747</v>
      </c>
      <c r="R96" s="69">
        <v>2</v>
      </c>
      <c r="S96" s="39" t="s">
        <v>619</v>
      </c>
      <c r="T96" s="103">
        <f t="shared" si="54"/>
        <v>1</v>
      </c>
      <c r="U96" s="101" t="s">
        <v>773</v>
      </c>
      <c r="V96" s="39">
        <f t="shared" si="55"/>
        <v>1</v>
      </c>
      <c r="W96" s="39" t="s">
        <v>618</v>
      </c>
      <c r="X96" s="39">
        <f t="shared" si="56"/>
        <v>2</v>
      </c>
      <c r="Y96" s="39" t="s">
        <v>620</v>
      </c>
      <c r="Z96" s="39">
        <f t="shared" si="57"/>
        <v>1</v>
      </c>
      <c r="AA96" s="39" t="s">
        <v>774</v>
      </c>
      <c r="AB96" s="39">
        <f t="shared" si="58"/>
        <v>3</v>
      </c>
      <c r="AC96" s="43" t="s">
        <v>776</v>
      </c>
      <c r="AD96" s="103">
        <f t="shared" si="59"/>
        <v>1</v>
      </c>
      <c r="AE96" s="101" t="s">
        <v>620</v>
      </c>
      <c r="AF96" s="39">
        <f t="shared" si="60"/>
        <v>1</v>
      </c>
      <c r="AG96" s="39" t="s">
        <v>772</v>
      </c>
      <c r="AH96" s="39">
        <f t="shared" si="61"/>
        <v>3</v>
      </c>
      <c r="AI96" s="39" t="s">
        <v>618</v>
      </c>
      <c r="AJ96" s="39">
        <f t="shared" si="62"/>
        <v>2</v>
      </c>
      <c r="AK96" s="39" t="s">
        <v>620</v>
      </c>
      <c r="AL96" s="39">
        <f t="shared" si="63"/>
        <v>1</v>
      </c>
      <c r="AM96" s="39" t="s">
        <v>782</v>
      </c>
      <c r="AN96" s="39">
        <f t="shared" si="64"/>
        <v>1</v>
      </c>
      <c r="AO96" s="39" t="s">
        <v>743</v>
      </c>
      <c r="AP96" s="103">
        <f t="shared" si="65"/>
        <v>0</v>
      </c>
      <c r="AQ96" s="101" t="s">
        <v>620</v>
      </c>
      <c r="AR96" s="39">
        <f t="shared" si="66"/>
        <v>1</v>
      </c>
      <c r="AS96" s="43" t="s">
        <v>784</v>
      </c>
      <c r="AT96" s="39">
        <f t="shared" si="70"/>
        <v>0</v>
      </c>
      <c r="AU96" s="43" t="s">
        <v>620</v>
      </c>
      <c r="AV96" s="39">
        <f t="shared" si="67"/>
        <v>1</v>
      </c>
      <c r="AW96" s="43" t="s">
        <v>743</v>
      </c>
      <c r="AX96" s="103">
        <f t="shared" si="68"/>
        <v>0</v>
      </c>
      <c r="AY96" s="101" t="s">
        <v>743</v>
      </c>
      <c r="AZ96" s="103">
        <f t="shared" si="71"/>
        <v>1</v>
      </c>
    </row>
    <row r="97" spans="1:52" x14ac:dyDescent="0.25">
      <c r="A97" s="39" t="s">
        <v>618</v>
      </c>
      <c r="B97" s="39">
        <f t="shared" si="69"/>
        <v>2</v>
      </c>
      <c r="C97" s="39" t="s">
        <v>618</v>
      </c>
      <c r="D97" s="39">
        <f t="shared" si="47"/>
        <v>2</v>
      </c>
      <c r="E97" s="39" t="s">
        <v>618</v>
      </c>
      <c r="F97" s="39">
        <f t="shared" si="48"/>
        <v>2</v>
      </c>
      <c r="G97" s="39" t="s">
        <v>621</v>
      </c>
      <c r="H97" s="39">
        <f t="shared" si="49"/>
        <v>2</v>
      </c>
      <c r="I97" s="43" t="s">
        <v>40</v>
      </c>
      <c r="J97" s="39">
        <f t="shared" si="50"/>
        <v>0</v>
      </c>
      <c r="K97" s="39" t="s">
        <v>618</v>
      </c>
      <c r="L97" s="39">
        <f t="shared" si="51"/>
        <v>2</v>
      </c>
      <c r="M97" s="39" t="s">
        <v>618</v>
      </c>
      <c r="N97" s="39">
        <f t="shared" si="52"/>
        <v>2</v>
      </c>
      <c r="O97" s="39" t="s">
        <v>742</v>
      </c>
      <c r="P97" s="103">
        <f t="shared" si="53"/>
        <v>1</v>
      </c>
      <c r="Q97" s="65" t="s">
        <v>746</v>
      </c>
      <c r="R97" s="43">
        <v>2</v>
      </c>
      <c r="S97" s="39" t="s">
        <v>618</v>
      </c>
      <c r="T97" s="103">
        <f t="shared" si="54"/>
        <v>2</v>
      </c>
      <c r="U97" s="101" t="s">
        <v>618</v>
      </c>
      <c r="V97" s="39">
        <f t="shared" si="55"/>
        <v>2</v>
      </c>
      <c r="W97" s="39" t="s">
        <v>618</v>
      </c>
      <c r="X97" s="39">
        <f t="shared" si="56"/>
        <v>2</v>
      </c>
      <c r="Y97" s="39" t="s">
        <v>618</v>
      </c>
      <c r="Z97" s="39">
        <f t="shared" si="57"/>
        <v>2</v>
      </c>
      <c r="AA97" s="39" t="s">
        <v>774</v>
      </c>
      <c r="AB97" s="39">
        <f t="shared" si="58"/>
        <v>3</v>
      </c>
      <c r="AC97" s="43" t="s">
        <v>776</v>
      </c>
      <c r="AD97" s="103">
        <f t="shared" si="59"/>
        <v>1</v>
      </c>
      <c r="AE97" s="101" t="s">
        <v>618</v>
      </c>
      <c r="AF97" s="39">
        <f t="shared" si="60"/>
        <v>2</v>
      </c>
      <c r="AG97" s="39" t="s">
        <v>772</v>
      </c>
      <c r="AH97" s="39">
        <f t="shared" si="61"/>
        <v>3</v>
      </c>
      <c r="AI97" s="39" t="s">
        <v>618</v>
      </c>
      <c r="AJ97" s="39">
        <f t="shared" si="62"/>
        <v>2</v>
      </c>
      <c r="AK97" s="39" t="s">
        <v>618</v>
      </c>
      <c r="AL97" s="39">
        <f t="shared" si="63"/>
        <v>2</v>
      </c>
      <c r="AM97" s="39" t="s">
        <v>781</v>
      </c>
      <c r="AN97" s="39">
        <f t="shared" si="64"/>
        <v>2</v>
      </c>
      <c r="AO97" s="39" t="s">
        <v>783</v>
      </c>
      <c r="AP97" s="103">
        <f t="shared" si="65"/>
        <v>1</v>
      </c>
      <c r="AQ97" s="101" t="s">
        <v>618</v>
      </c>
      <c r="AR97" s="39">
        <f t="shared" si="66"/>
        <v>2</v>
      </c>
      <c r="AS97" s="43" t="s">
        <v>619</v>
      </c>
      <c r="AT97" s="39">
        <f t="shared" si="70"/>
        <v>1</v>
      </c>
      <c r="AU97" s="43" t="s">
        <v>618</v>
      </c>
      <c r="AV97" s="39">
        <f t="shared" si="67"/>
        <v>2</v>
      </c>
      <c r="AW97" s="43" t="s">
        <v>783</v>
      </c>
      <c r="AX97" s="103">
        <f t="shared" si="68"/>
        <v>1</v>
      </c>
      <c r="AY97" s="101" t="s">
        <v>743</v>
      </c>
      <c r="AZ97" s="103">
        <f t="shared" si="71"/>
        <v>1</v>
      </c>
    </row>
    <row r="98" spans="1:52" x14ac:dyDescent="0.25">
      <c r="A98" s="39" t="s">
        <v>620</v>
      </c>
      <c r="B98" s="39">
        <f t="shared" si="69"/>
        <v>3</v>
      </c>
      <c r="C98" s="39" t="s">
        <v>619</v>
      </c>
      <c r="D98" s="39">
        <f t="shared" ref="D98:D121" si="72">IF(C98="High",3, IF(C98="Middle",2, IF(C98="Low",1, "")))</f>
        <v>3</v>
      </c>
      <c r="E98" s="39" t="s">
        <v>618</v>
      </c>
      <c r="F98" s="39">
        <f t="shared" ref="F98:F121" si="73">IF(E98="High",1, IF(E98="Middle",2, IF(E98="Low",3, "")))</f>
        <v>2</v>
      </c>
      <c r="G98" s="39" t="s">
        <v>621</v>
      </c>
      <c r="H98" s="39">
        <f t="shared" ref="H98:H121" si="74">IF(G98="Cologne",3, IF(G98="Gregaroius",2, IF(G98="Solitaire",1, "")))</f>
        <v>2</v>
      </c>
      <c r="I98" s="43" t="s">
        <v>40</v>
      </c>
      <c r="J98" s="39">
        <f t="shared" ref="J98:J121" si="75">IF(I98="Diurnal",1, IF(I98="Nocturnal",0, ""))</f>
        <v>0</v>
      </c>
      <c r="K98" s="39" t="s">
        <v>618</v>
      </c>
      <c r="L98" s="39">
        <f t="shared" ref="L98:L121" si="76">IF(K98="High",1, IF(K98="Middle",2, IF(K98="Low",3, "")))</f>
        <v>2</v>
      </c>
      <c r="M98" s="39" t="s">
        <v>737</v>
      </c>
      <c r="N98" s="39">
        <f t="shared" ref="N98:N121" si="77">IF(M98="Difficult",1, IF(M98="Middle",2, IF(M98="Simple",3, "")))</f>
        <v>3</v>
      </c>
      <c r="O98" s="39" t="s">
        <v>737</v>
      </c>
      <c r="P98" s="103">
        <f t="shared" ref="P98:P121" si="78">IF(O98="Complex",1, IF(O98="Middle",2, IF(O98="Simple",3, "")))</f>
        <v>3</v>
      </c>
      <c r="Q98" s="64" t="s">
        <v>745</v>
      </c>
      <c r="R98" s="72">
        <v>3</v>
      </c>
      <c r="S98" s="39" t="s">
        <v>620</v>
      </c>
      <c r="T98" s="103">
        <f t="shared" ref="T98:T121" si="79">IF(S98="High",1, IF(S98="Middle",2, IF(S98="Low",3, "")))</f>
        <v>3</v>
      </c>
      <c r="U98" s="101" t="s">
        <v>618</v>
      </c>
      <c r="V98" s="39">
        <f t="shared" ref="V98:V121" si="80">IF(U98="Late",1, IF(U98="Middle",2, IF(U98="Early",3, "")))</f>
        <v>2</v>
      </c>
      <c r="W98" s="39" t="s">
        <v>618</v>
      </c>
      <c r="X98" s="39">
        <f t="shared" ref="X98:X121" si="81">IF(W98="Low",1, IF(W98="Middle",2, IF(W98="High",3, "")))</f>
        <v>2</v>
      </c>
      <c r="Y98" s="39" t="s">
        <v>619</v>
      </c>
      <c r="Z98" s="39">
        <f t="shared" ref="Z98:Z121" si="82">IF(Y98="Low",1, IF(Y98="Middle",2, IF(Y98="High",3, "")))</f>
        <v>3</v>
      </c>
      <c r="AA98" s="39" t="s">
        <v>774</v>
      </c>
      <c r="AB98" s="39">
        <f t="shared" ref="AB98:AB121" si="83">IF(AA98="Long",1, IF(AA98="Middle",2, IF(AA98="Short",3, "")))</f>
        <v>3</v>
      </c>
      <c r="AC98" s="43" t="s">
        <v>776</v>
      </c>
      <c r="AD98" s="103">
        <f t="shared" ref="AD98:AD121" si="84">IF(AC98="Monogamy",0,IF(AC98="Polygamy",1,""))</f>
        <v>1</v>
      </c>
      <c r="AE98" s="101" t="s">
        <v>620</v>
      </c>
      <c r="AF98" s="39">
        <f t="shared" ref="AF98:AF121" si="85">IF(AE98="Low",1, IF(AE98="Middle",2, IF(AE98="High",3, "")))</f>
        <v>1</v>
      </c>
      <c r="AG98" s="39" t="s">
        <v>772</v>
      </c>
      <c r="AH98" s="39">
        <f t="shared" ref="AH98:AH121" si="86">IF(AG98="Late",1, IF(AG98="Middle",2, IF(AG98="Early",3, "")))</f>
        <v>3</v>
      </c>
      <c r="AI98" s="39" t="s">
        <v>618</v>
      </c>
      <c r="AJ98" s="39">
        <f t="shared" ref="AJ98:AJ121" si="87">IF(AI98="Short",1, IF(AI98="Middle",2, IF(AI98="Long",3, "")))</f>
        <v>2</v>
      </c>
      <c r="AK98" s="39" t="s">
        <v>620</v>
      </c>
      <c r="AL98" s="39">
        <f t="shared" ref="AL98:AL121" si="88">IF(AK98="Low",1, IF(AK98="Middle",2, IF(AK98="High",3, "")))</f>
        <v>1</v>
      </c>
      <c r="AM98" s="39" t="s">
        <v>782</v>
      </c>
      <c r="AN98" s="39">
        <f t="shared" ref="AN98:AN121" si="89">IF(AM98="Open cycle",1, IF(AM98="Mixed cycle",2, IF(AM98="Closed Cycle",3, "")))</f>
        <v>1</v>
      </c>
      <c r="AO98" s="39" t="s">
        <v>743</v>
      </c>
      <c r="AP98" s="103">
        <f t="shared" ref="AP98:AP121" si="90">IF(AO98="No",0,IF(AO98="Yes",1,""))</f>
        <v>0</v>
      </c>
      <c r="AQ98" s="101" t="s">
        <v>620</v>
      </c>
      <c r="AR98" s="39">
        <f t="shared" ref="AR98:AR121" si="91">IF(AQ98="Low",1, IF(AQ98="Middle",2, IF(AQ98="High",3, "")))</f>
        <v>1</v>
      </c>
      <c r="AS98" s="43" t="s">
        <v>784</v>
      </c>
      <c r="AT98" s="39">
        <f t="shared" si="70"/>
        <v>0</v>
      </c>
      <c r="AU98" s="43" t="s">
        <v>620</v>
      </c>
      <c r="AV98" s="39">
        <f t="shared" ref="AV98:AV121" si="92">IF(AU98="Low",1, IF(AU98="Middle",2, IF(AU98="High",3, "")))</f>
        <v>1</v>
      </c>
      <c r="AW98" s="43" t="s">
        <v>743</v>
      </c>
      <c r="AX98" s="103">
        <f t="shared" ref="AX98:AX121" si="93">IF(AW98="Yes",1, IF(AW98="No",0,""))</f>
        <v>0</v>
      </c>
      <c r="AY98" s="101" t="s">
        <v>743</v>
      </c>
      <c r="AZ98" s="103">
        <f t="shared" si="71"/>
        <v>1</v>
      </c>
    </row>
    <row r="99" spans="1:52" x14ac:dyDescent="0.25">
      <c r="A99" s="39" t="s">
        <v>620</v>
      </c>
      <c r="B99" s="39">
        <f t="shared" si="69"/>
        <v>3</v>
      </c>
      <c r="C99" s="39" t="s">
        <v>619</v>
      </c>
      <c r="D99" s="39">
        <f t="shared" si="72"/>
        <v>3</v>
      </c>
      <c r="E99" s="39" t="s">
        <v>620</v>
      </c>
      <c r="F99" s="39">
        <f t="shared" si="73"/>
        <v>3</v>
      </c>
      <c r="G99" s="39" t="s">
        <v>621</v>
      </c>
      <c r="H99" s="39">
        <f t="shared" si="74"/>
        <v>2</v>
      </c>
      <c r="I99" s="43" t="s">
        <v>56</v>
      </c>
      <c r="J99" s="39">
        <f t="shared" si="75"/>
        <v>1</v>
      </c>
      <c r="K99" s="39" t="s">
        <v>620</v>
      </c>
      <c r="L99" s="39">
        <f t="shared" si="76"/>
        <v>3</v>
      </c>
      <c r="M99" s="39" t="s">
        <v>737</v>
      </c>
      <c r="N99" s="39">
        <f t="shared" si="77"/>
        <v>3</v>
      </c>
      <c r="O99" s="39" t="s">
        <v>737</v>
      </c>
      <c r="P99" s="103">
        <f t="shared" si="78"/>
        <v>3</v>
      </c>
      <c r="Q99" s="65" t="s">
        <v>769</v>
      </c>
      <c r="R99" s="43">
        <v>3</v>
      </c>
      <c r="S99" s="39" t="s">
        <v>620</v>
      </c>
      <c r="T99" s="103">
        <f t="shared" si="79"/>
        <v>3</v>
      </c>
      <c r="U99" s="101" t="s">
        <v>618</v>
      </c>
      <c r="V99" s="39">
        <f t="shared" si="80"/>
        <v>2</v>
      </c>
      <c r="W99" s="39" t="s">
        <v>618</v>
      </c>
      <c r="X99" s="39">
        <f t="shared" si="81"/>
        <v>2</v>
      </c>
      <c r="Y99" s="39" t="s">
        <v>620</v>
      </c>
      <c r="Z99" s="39">
        <f t="shared" si="82"/>
        <v>1</v>
      </c>
      <c r="AA99" s="39" t="s">
        <v>774</v>
      </c>
      <c r="AB99" s="39">
        <f t="shared" si="83"/>
        <v>3</v>
      </c>
      <c r="AC99" s="43" t="s">
        <v>776</v>
      </c>
      <c r="AD99" s="103">
        <f t="shared" si="84"/>
        <v>1</v>
      </c>
      <c r="AE99" s="101" t="s">
        <v>618</v>
      </c>
      <c r="AF99" s="39">
        <f t="shared" si="85"/>
        <v>2</v>
      </c>
      <c r="AG99" s="39" t="s">
        <v>772</v>
      </c>
      <c r="AH99" s="39">
        <f t="shared" si="86"/>
        <v>3</v>
      </c>
      <c r="AI99" s="39" t="s">
        <v>774</v>
      </c>
      <c r="AJ99" s="39">
        <f t="shared" si="87"/>
        <v>1</v>
      </c>
      <c r="AK99" s="39" t="s">
        <v>618</v>
      </c>
      <c r="AL99" s="39">
        <f t="shared" si="88"/>
        <v>2</v>
      </c>
      <c r="AM99" s="39" t="s">
        <v>781</v>
      </c>
      <c r="AN99" s="39">
        <f t="shared" si="89"/>
        <v>2</v>
      </c>
      <c r="AO99" s="39" t="s">
        <v>783</v>
      </c>
      <c r="AP99" s="103">
        <f t="shared" si="90"/>
        <v>1</v>
      </c>
      <c r="AQ99" s="101" t="s">
        <v>618</v>
      </c>
      <c r="AR99" s="39">
        <f t="shared" si="91"/>
        <v>2</v>
      </c>
      <c r="AS99" s="43" t="s">
        <v>618</v>
      </c>
      <c r="AT99" s="39">
        <f t="shared" si="70"/>
        <v>2</v>
      </c>
      <c r="AU99" s="43" t="s">
        <v>620</v>
      </c>
      <c r="AV99" s="39">
        <f t="shared" si="92"/>
        <v>1</v>
      </c>
      <c r="AW99" s="43" t="s">
        <v>743</v>
      </c>
      <c r="AX99" s="103">
        <f t="shared" si="93"/>
        <v>0</v>
      </c>
      <c r="AY99" s="101" t="s">
        <v>743</v>
      </c>
      <c r="AZ99" s="103">
        <f t="shared" si="71"/>
        <v>1</v>
      </c>
    </row>
    <row r="100" spans="1:52" x14ac:dyDescent="0.25">
      <c r="A100" s="39" t="s">
        <v>618</v>
      </c>
      <c r="B100" s="39">
        <f t="shared" si="69"/>
        <v>2</v>
      </c>
      <c r="C100" s="39" t="s">
        <v>619</v>
      </c>
      <c r="D100" s="39">
        <f t="shared" si="72"/>
        <v>3</v>
      </c>
      <c r="E100" s="39" t="s">
        <v>618</v>
      </c>
      <c r="F100" s="39">
        <f t="shared" si="73"/>
        <v>2</v>
      </c>
      <c r="G100" s="39" t="s">
        <v>621</v>
      </c>
      <c r="H100" s="39">
        <f t="shared" si="74"/>
        <v>2</v>
      </c>
      <c r="I100" s="43" t="s">
        <v>40</v>
      </c>
      <c r="J100" s="39">
        <f t="shared" si="75"/>
        <v>0</v>
      </c>
      <c r="K100" s="39" t="s">
        <v>618</v>
      </c>
      <c r="L100" s="39">
        <f t="shared" si="76"/>
        <v>2</v>
      </c>
      <c r="M100" s="39" t="s">
        <v>618</v>
      </c>
      <c r="N100" s="39">
        <f t="shared" si="77"/>
        <v>2</v>
      </c>
      <c r="O100" s="39" t="s">
        <v>618</v>
      </c>
      <c r="P100" s="103">
        <f t="shared" si="78"/>
        <v>2</v>
      </c>
      <c r="Q100" s="65" t="s">
        <v>770</v>
      </c>
      <c r="R100" s="43">
        <v>1</v>
      </c>
      <c r="S100" s="39" t="s">
        <v>619</v>
      </c>
      <c r="T100" s="103">
        <f t="shared" si="79"/>
        <v>1</v>
      </c>
      <c r="U100" s="101" t="s">
        <v>618</v>
      </c>
      <c r="V100" s="39">
        <f t="shared" si="80"/>
        <v>2</v>
      </c>
      <c r="W100" s="39" t="s">
        <v>618</v>
      </c>
      <c r="X100" s="39">
        <f t="shared" si="81"/>
        <v>2</v>
      </c>
      <c r="Y100" s="39" t="s">
        <v>620</v>
      </c>
      <c r="Z100" s="39">
        <f t="shared" si="82"/>
        <v>1</v>
      </c>
      <c r="AA100" s="39" t="s">
        <v>774</v>
      </c>
      <c r="AB100" s="39">
        <f t="shared" si="83"/>
        <v>3</v>
      </c>
      <c r="AC100" s="43" t="s">
        <v>776</v>
      </c>
      <c r="AD100" s="103">
        <f t="shared" si="84"/>
        <v>1</v>
      </c>
      <c r="AE100" s="101" t="s">
        <v>618</v>
      </c>
      <c r="AF100" s="39">
        <f t="shared" si="85"/>
        <v>2</v>
      </c>
      <c r="AG100" s="39" t="s">
        <v>772</v>
      </c>
      <c r="AH100" s="39">
        <f t="shared" si="86"/>
        <v>3</v>
      </c>
      <c r="AI100" s="39" t="s">
        <v>775</v>
      </c>
      <c r="AJ100" s="39">
        <f t="shared" si="87"/>
        <v>3</v>
      </c>
      <c r="AK100" s="39" t="s">
        <v>620</v>
      </c>
      <c r="AL100" s="39">
        <f t="shared" si="88"/>
        <v>1</v>
      </c>
      <c r="AM100" s="39" t="s">
        <v>782</v>
      </c>
      <c r="AN100" s="39">
        <f t="shared" si="89"/>
        <v>1</v>
      </c>
      <c r="AO100" s="39" t="s">
        <v>743</v>
      </c>
      <c r="AP100" s="103">
        <f t="shared" si="90"/>
        <v>0</v>
      </c>
      <c r="AQ100" s="101" t="s">
        <v>620</v>
      </c>
      <c r="AR100" s="39">
        <f t="shared" si="91"/>
        <v>1</v>
      </c>
      <c r="AS100" s="43" t="s">
        <v>784</v>
      </c>
      <c r="AT100" s="39">
        <f t="shared" si="70"/>
        <v>0</v>
      </c>
      <c r="AU100" s="43" t="s">
        <v>620</v>
      </c>
      <c r="AV100" s="39">
        <f t="shared" si="92"/>
        <v>1</v>
      </c>
      <c r="AW100" s="43" t="s">
        <v>743</v>
      </c>
      <c r="AX100" s="103">
        <f t="shared" si="93"/>
        <v>0</v>
      </c>
      <c r="AY100" s="101" t="s">
        <v>743</v>
      </c>
      <c r="AZ100" s="103">
        <f t="shared" si="71"/>
        <v>1</v>
      </c>
    </row>
    <row r="101" spans="1:52" x14ac:dyDescent="0.25">
      <c r="A101" s="39" t="s">
        <v>619</v>
      </c>
      <c r="B101" s="39">
        <f t="shared" si="69"/>
        <v>1</v>
      </c>
      <c r="C101" s="39" t="s">
        <v>619</v>
      </c>
      <c r="D101" s="39">
        <f t="shared" si="72"/>
        <v>3</v>
      </c>
      <c r="E101" s="39" t="s">
        <v>618</v>
      </c>
      <c r="F101" s="39">
        <f t="shared" si="73"/>
        <v>2</v>
      </c>
      <c r="G101" s="39" t="s">
        <v>623</v>
      </c>
      <c r="H101" s="39">
        <f t="shared" si="74"/>
        <v>1</v>
      </c>
      <c r="I101" s="43" t="s">
        <v>40</v>
      </c>
      <c r="J101" s="39">
        <f t="shared" si="75"/>
        <v>0</v>
      </c>
      <c r="K101" s="39" t="s">
        <v>619</v>
      </c>
      <c r="L101" s="39">
        <f t="shared" si="76"/>
        <v>1</v>
      </c>
      <c r="M101" s="39" t="s">
        <v>736</v>
      </c>
      <c r="N101" s="39">
        <f t="shared" si="77"/>
        <v>1</v>
      </c>
      <c r="O101" s="39" t="s">
        <v>742</v>
      </c>
      <c r="P101" s="103">
        <f t="shared" si="78"/>
        <v>1</v>
      </c>
      <c r="Q101" s="67" t="s">
        <v>747</v>
      </c>
      <c r="R101" s="69">
        <v>2</v>
      </c>
      <c r="S101" s="39" t="s">
        <v>619</v>
      </c>
      <c r="T101" s="103">
        <f t="shared" si="79"/>
        <v>1</v>
      </c>
      <c r="U101" s="101" t="s">
        <v>773</v>
      </c>
      <c r="V101" s="39">
        <f t="shared" si="80"/>
        <v>1</v>
      </c>
      <c r="W101" s="39" t="s">
        <v>618</v>
      </c>
      <c r="X101" s="39">
        <f t="shared" si="81"/>
        <v>2</v>
      </c>
      <c r="Y101" s="39" t="s">
        <v>620</v>
      </c>
      <c r="Z101" s="39">
        <f t="shared" si="82"/>
        <v>1</v>
      </c>
      <c r="AA101" s="39" t="s">
        <v>774</v>
      </c>
      <c r="AB101" s="39">
        <f t="shared" si="83"/>
        <v>3</v>
      </c>
      <c r="AC101" s="43" t="s">
        <v>776</v>
      </c>
      <c r="AD101" s="103">
        <f t="shared" si="84"/>
        <v>1</v>
      </c>
      <c r="AE101" s="101" t="s">
        <v>620</v>
      </c>
      <c r="AF101" s="39">
        <f t="shared" si="85"/>
        <v>1</v>
      </c>
      <c r="AG101" s="39" t="s">
        <v>772</v>
      </c>
      <c r="AH101" s="39">
        <f t="shared" si="86"/>
        <v>3</v>
      </c>
      <c r="AI101" s="39" t="s">
        <v>775</v>
      </c>
      <c r="AJ101" s="39">
        <f t="shared" si="87"/>
        <v>3</v>
      </c>
      <c r="AK101" s="39" t="s">
        <v>620</v>
      </c>
      <c r="AL101" s="39">
        <f t="shared" si="88"/>
        <v>1</v>
      </c>
      <c r="AM101" s="39" t="s">
        <v>782</v>
      </c>
      <c r="AN101" s="39">
        <f t="shared" si="89"/>
        <v>1</v>
      </c>
      <c r="AO101" s="39" t="s">
        <v>743</v>
      </c>
      <c r="AP101" s="103">
        <f t="shared" si="90"/>
        <v>0</v>
      </c>
      <c r="AQ101" s="101" t="s">
        <v>620</v>
      </c>
      <c r="AR101" s="39">
        <f t="shared" si="91"/>
        <v>1</v>
      </c>
      <c r="AS101" s="43" t="s">
        <v>619</v>
      </c>
      <c r="AT101" s="39">
        <f t="shared" si="70"/>
        <v>1</v>
      </c>
      <c r="AU101" s="43" t="s">
        <v>620</v>
      </c>
      <c r="AV101" s="39">
        <f t="shared" si="92"/>
        <v>1</v>
      </c>
      <c r="AW101" s="43" t="s">
        <v>743</v>
      </c>
      <c r="AX101" s="103">
        <f t="shared" si="93"/>
        <v>0</v>
      </c>
      <c r="AY101" s="101" t="s">
        <v>743</v>
      </c>
      <c r="AZ101" s="103">
        <f t="shared" si="71"/>
        <v>1</v>
      </c>
    </row>
    <row r="102" spans="1:52" x14ac:dyDescent="0.25">
      <c r="A102" s="39" t="s">
        <v>620</v>
      </c>
      <c r="B102" s="39">
        <f t="shared" si="69"/>
        <v>3</v>
      </c>
      <c r="C102" s="39" t="s">
        <v>619</v>
      </c>
      <c r="D102" s="39">
        <f t="shared" si="72"/>
        <v>3</v>
      </c>
      <c r="E102" s="39" t="s">
        <v>620</v>
      </c>
      <c r="F102" s="39">
        <f t="shared" si="73"/>
        <v>3</v>
      </c>
      <c r="G102" s="39" t="s">
        <v>623</v>
      </c>
      <c r="H102" s="39">
        <f t="shared" si="74"/>
        <v>1</v>
      </c>
      <c r="I102" s="43" t="s">
        <v>40</v>
      </c>
      <c r="J102" s="39">
        <f t="shared" si="75"/>
        <v>0</v>
      </c>
      <c r="K102" s="39" t="s">
        <v>619</v>
      </c>
      <c r="L102" s="39">
        <f t="shared" si="76"/>
        <v>1</v>
      </c>
      <c r="M102" s="39" t="s">
        <v>736</v>
      </c>
      <c r="N102" s="39">
        <f t="shared" si="77"/>
        <v>1</v>
      </c>
      <c r="O102" s="39" t="s">
        <v>742</v>
      </c>
      <c r="P102" s="103">
        <f t="shared" si="78"/>
        <v>1</v>
      </c>
      <c r="Q102" s="67" t="s">
        <v>752</v>
      </c>
      <c r="R102" s="69">
        <v>2</v>
      </c>
      <c r="S102" s="39" t="s">
        <v>619</v>
      </c>
      <c r="T102" s="103">
        <f t="shared" si="79"/>
        <v>1</v>
      </c>
      <c r="U102" s="101" t="s">
        <v>773</v>
      </c>
      <c r="V102" s="39">
        <f t="shared" si="80"/>
        <v>1</v>
      </c>
      <c r="W102" s="39" t="s">
        <v>620</v>
      </c>
      <c r="X102" s="39">
        <f t="shared" si="81"/>
        <v>1</v>
      </c>
      <c r="Y102" s="39" t="s">
        <v>620</v>
      </c>
      <c r="Z102" s="39">
        <f t="shared" si="82"/>
        <v>1</v>
      </c>
      <c r="AA102" s="39" t="s">
        <v>774</v>
      </c>
      <c r="AB102" s="39">
        <f t="shared" si="83"/>
        <v>3</v>
      </c>
      <c r="AC102" s="43" t="s">
        <v>776</v>
      </c>
      <c r="AD102" s="103">
        <f t="shared" si="84"/>
        <v>1</v>
      </c>
      <c r="AE102" s="101" t="s">
        <v>620</v>
      </c>
      <c r="AF102" s="39">
        <f t="shared" si="85"/>
        <v>1</v>
      </c>
      <c r="AG102" s="39" t="s">
        <v>773</v>
      </c>
      <c r="AH102" s="39">
        <f t="shared" si="86"/>
        <v>1</v>
      </c>
      <c r="AI102" s="39" t="s">
        <v>775</v>
      </c>
      <c r="AJ102" s="39">
        <f t="shared" si="87"/>
        <v>3</v>
      </c>
      <c r="AK102" s="39" t="s">
        <v>620</v>
      </c>
      <c r="AL102" s="39">
        <f t="shared" si="88"/>
        <v>1</v>
      </c>
      <c r="AM102" s="39" t="s">
        <v>782</v>
      </c>
      <c r="AN102" s="39">
        <f t="shared" si="89"/>
        <v>1</v>
      </c>
      <c r="AO102" s="39" t="s">
        <v>743</v>
      </c>
      <c r="AP102" s="103">
        <f t="shared" si="90"/>
        <v>0</v>
      </c>
      <c r="AQ102" s="101" t="s">
        <v>620</v>
      </c>
      <c r="AR102" s="39">
        <f t="shared" si="91"/>
        <v>1</v>
      </c>
      <c r="AS102" s="43" t="s">
        <v>784</v>
      </c>
      <c r="AT102" s="39">
        <f t="shared" si="70"/>
        <v>0</v>
      </c>
      <c r="AU102" s="43" t="s">
        <v>620</v>
      </c>
      <c r="AV102" s="39">
        <f t="shared" si="92"/>
        <v>1</v>
      </c>
      <c r="AW102" s="43" t="s">
        <v>743</v>
      </c>
      <c r="AX102" s="103">
        <f t="shared" si="93"/>
        <v>0</v>
      </c>
      <c r="AY102" s="101" t="s">
        <v>743</v>
      </c>
      <c r="AZ102" s="103">
        <f t="shared" si="71"/>
        <v>1</v>
      </c>
    </row>
    <row r="103" spans="1:52" x14ac:dyDescent="0.25">
      <c r="A103" s="39" t="s">
        <v>620</v>
      </c>
      <c r="B103" s="39">
        <f t="shared" si="69"/>
        <v>3</v>
      </c>
      <c r="C103" s="39" t="s">
        <v>619</v>
      </c>
      <c r="D103" s="39">
        <f t="shared" si="72"/>
        <v>3</v>
      </c>
      <c r="E103" s="39" t="s">
        <v>619</v>
      </c>
      <c r="F103" s="39">
        <f t="shared" si="73"/>
        <v>1</v>
      </c>
      <c r="G103" s="39" t="s">
        <v>621</v>
      </c>
      <c r="H103" s="39">
        <f t="shared" si="74"/>
        <v>2</v>
      </c>
      <c r="I103" s="43" t="s">
        <v>40</v>
      </c>
      <c r="J103" s="39">
        <f t="shared" si="75"/>
        <v>0</v>
      </c>
      <c r="K103" s="39" t="s">
        <v>620</v>
      </c>
      <c r="L103" s="39">
        <f t="shared" si="76"/>
        <v>3</v>
      </c>
      <c r="M103" s="39" t="s">
        <v>737</v>
      </c>
      <c r="N103" s="39">
        <f t="shared" si="77"/>
        <v>3</v>
      </c>
      <c r="O103" s="39" t="s">
        <v>737</v>
      </c>
      <c r="P103" s="103">
        <f t="shared" si="78"/>
        <v>3</v>
      </c>
      <c r="Q103" s="67" t="s">
        <v>761</v>
      </c>
      <c r="R103" s="72">
        <v>3</v>
      </c>
      <c r="S103" s="39" t="s">
        <v>620</v>
      </c>
      <c r="T103" s="103">
        <f t="shared" si="79"/>
        <v>3</v>
      </c>
      <c r="U103" s="101" t="s">
        <v>772</v>
      </c>
      <c r="V103" s="39">
        <f t="shared" si="80"/>
        <v>3</v>
      </c>
      <c r="W103" s="39" t="s">
        <v>619</v>
      </c>
      <c r="X103" s="39">
        <f t="shared" si="81"/>
        <v>3</v>
      </c>
      <c r="Y103" s="39" t="s">
        <v>619</v>
      </c>
      <c r="Z103" s="39">
        <f t="shared" si="82"/>
        <v>3</v>
      </c>
      <c r="AA103" s="39" t="s">
        <v>618</v>
      </c>
      <c r="AB103" s="39">
        <f t="shared" si="83"/>
        <v>2</v>
      </c>
      <c r="AC103" s="43" t="s">
        <v>776</v>
      </c>
      <c r="AD103" s="103">
        <f t="shared" si="84"/>
        <v>1</v>
      </c>
      <c r="AE103" s="101" t="s">
        <v>619</v>
      </c>
      <c r="AF103" s="39">
        <f t="shared" si="85"/>
        <v>3</v>
      </c>
      <c r="AG103" s="39" t="s">
        <v>773</v>
      </c>
      <c r="AH103" s="39">
        <f t="shared" si="86"/>
        <v>1</v>
      </c>
      <c r="AI103" s="39" t="s">
        <v>618</v>
      </c>
      <c r="AJ103" s="39">
        <f t="shared" si="87"/>
        <v>2</v>
      </c>
      <c r="AK103" s="39" t="s">
        <v>619</v>
      </c>
      <c r="AL103" s="39">
        <f t="shared" si="88"/>
        <v>3</v>
      </c>
      <c r="AM103" s="39" t="s">
        <v>781</v>
      </c>
      <c r="AN103" s="39">
        <f t="shared" si="89"/>
        <v>2</v>
      </c>
      <c r="AO103" s="39" t="s">
        <v>783</v>
      </c>
      <c r="AP103" s="103">
        <f t="shared" si="90"/>
        <v>1</v>
      </c>
      <c r="AQ103" s="101" t="s">
        <v>620</v>
      </c>
      <c r="AR103" s="39">
        <f t="shared" si="91"/>
        <v>1</v>
      </c>
      <c r="AS103" s="43" t="s">
        <v>620</v>
      </c>
      <c r="AT103" s="39">
        <f t="shared" si="70"/>
        <v>3</v>
      </c>
      <c r="AU103" s="43" t="s">
        <v>620</v>
      </c>
      <c r="AV103" s="39">
        <f t="shared" si="92"/>
        <v>1</v>
      </c>
      <c r="AW103" s="43" t="s">
        <v>783</v>
      </c>
      <c r="AX103" s="103">
        <f t="shared" si="93"/>
        <v>1</v>
      </c>
      <c r="AY103" s="101" t="s">
        <v>743</v>
      </c>
      <c r="AZ103" s="103">
        <f t="shared" si="71"/>
        <v>1</v>
      </c>
    </row>
    <row r="104" spans="1:52" x14ac:dyDescent="0.25">
      <c r="A104" s="39" t="s">
        <v>620</v>
      </c>
      <c r="B104" s="39">
        <f t="shared" si="69"/>
        <v>3</v>
      </c>
      <c r="C104" s="39" t="s">
        <v>619</v>
      </c>
      <c r="D104" s="39">
        <f t="shared" si="72"/>
        <v>3</v>
      </c>
      <c r="E104" s="39" t="s">
        <v>619</v>
      </c>
      <c r="F104" s="39">
        <f t="shared" si="73"/>
        <v>1</v>
      </c>
      <c r="G104" s="39" t="s">
        <v>623</v>
      </c>
      <c r="H104" s="39">
        <f t="shared" si="74"/>
        <v>1</v>
      </c>
      <c r="I104" s="43" t="s">
        <v>56</v>
      </c>
      <c r="J104" s="39">
        <f t="shared" si="75"/>
        <v>1</v>
      </c>
      <c r="K104" s="39" t="s">
        <v>620</v>
      </c>
      <c r="L104" s="39">
        <f t="shared" si="76"/>
        <v>3</v>
      </c>
      <c r="M104" s="39" t="s">
        <v>737</v>
      </c>
      <c r="N104" s="39">
        <f t="shared" si="77"/>
        <v>3</v>
      </c>
      <c r="O104" s="39" t="s">
        <v>737</v>
      </c>
      <c r="P104" s="103">
        <f t="shared" si="78"/>
        <v>3</v>
      </c>
      <c r="Q104" s="64" t="s">
        <v>745</v>
      </c>
      <c r="R104" s="72">
        <v>3</v>
      </c>
      <c r="S104" s="39" t="s">
        <v>620</v>
      </c>
      <c r="T104" s="103">
        <f t="shared" si="79"/>
        <v>3</v>
      </c>
      <c r="U104" s="101" t="s">
        <v>772</v>
      </c>
      <c r="V104" s="39">
        <f t="shared" si="80"/>
        <v>3</v>
      </c>
      <c r="W104" s="39" t="s">
        <v>619</v>
      </c>
      <c r="X104" s="39">
        <f t="shared" si="81"/>
        <v>3</v>
      </c>
      <c r="Y104" s="39" t="s">
        <v>619</v>
      </c>
      <c r="Z104" s="39">
        <f t="shared" si="82"/>
        <v>3</v>
      </c>
      <c r="AA104" s="39" t="s">
        <v>774</v>
      </c>
      <c r="AB104" s="39">
        <f t="shared" si="83"/>
        <v>3</v>
      </c>
      <c r="AC104" s="43" t="s">
        <v>776</v>
      </c>
      <c r="AD104" s="103">
        <f t="shared" si="84"/>
        <v>1</v>
      </c>
      <c r="AE104" s="101" t="s">
        <v>619</v>
      </c>
      <c r="AF104" s="39">
        <f t="shared" si="85"/>
        <v>3</v>
      </c>
      <c r="AG104" s="39" t="s">
        <v>772</v>
      </c>
      <c r="AH104" s="39">
        <f t="shared" si="86"/>
        <v>3</v>
      </c>
      <c r="AI104" s="39" t="s">
        <v>774</v>
      </c>
      <c r="AJ104" s="39">
        <f t="shared" si="87"/>
        <v>1</v>
      </c>
      <c r="AK104" s="39" t="s">
        <v>619</v>
      </c>
      <c r="AL104" s="39">
        <f t="shared" si="88"/>
        <v>3</v>
      </c>
      <c r="AM104" s="39" t="s">
        <v>781</v>
      </c>
      <c r="AN104" s="39">
        <f t="shared" si="89"/>
        <v>2</v>
      </c>
      <c r="AO104" s="39" t="s">
        <v>783</v>
      </c>
      <c r="AP104" s="103">
        <f t="shared" si="90"/>
        <v>1</v>
      </c>
      <c r="AQ104" s="101" t="s">
        <v>620</v>
      </c>
      <c r="AR104" s="39">
        <f t="shared" si="91"/>
        <v>1</v>
      </c>
      <c r="AS104" s="43" t="s">
        <v>620</v>
      </c>
      <c r="AT104" s="39">
        <f t="shared" si="70"/>
        <v>3</v>
      </c>
      <c r="AU104" s="43" t="s">
        <v>618</v>
      </c>
      <c r="AV104" s="39">
        <f t="shared" si="92"/>
        <v>2</v>
      </c>
      <c r="AW104" s="44" t="s">
        <v>783</v>
      </c>
      <c r="AX104" s="103">
        <f t="shared" si="93"/>
        <v>1</v>
      </c>
      <c r="AY104" s="101" t="s">
        <v>743</v>
      </c>
      <c r="AZ104" s="103">
        <f t="shared" si="71"/>
        <v>1</v>
      </c>
    </row>
    <row r="105" spans="1:52" x14ac:dyDescent="0.25">
      <c r="A105" s="39" t="s">
        <v>619</v>
      </c>
      <c r="B105" s="39">
        <f t="shared" si="69"/>
        <v>1</v>
      </c>
      <c r="C105" s="39" t="s">
        <v>619</v>
      </c>
      <c r="D105" s="39">
        <f t="shared" si="72"/>
        <v>3</v>
      </c>
      <c r="E105" s="39" t="s">
        <v>619</v>
      </c>
      <c r="F105" s="39">
        <f t="shared" si="73"/>
        <v>1</v>
      </c>
      <c r="G105" s="39" t="s">
        <v>622</v>
      </c>
      <c r="H105" s="39">
        <f t="shared" si="74"/>
        <v>3</v>
      </c>
      <c r="I105" s="44" t="s">
        <v>56</v>
      </c>
      <c r="J105" s="39">
        <f t="shared" si="75"/>
        <v>1</v>
      </c>
      <c r="K105" s="39" t="s">
        <v>619</v>
      </c>
      <c r="L105" s="39">
        <f t="shared" si="76"/>
        <v>1</v>
      </c>
      <c r="M105" s="39" t="s">
        <v>736</v>
      </c>
      <c r="N105" s="39">
        <f t="shared" si="77"/>
        <v>1</v>
      </c>
      <c r="O105" s="39" t="s">
        <v>742</v>
      </c>
      <c r="P105" s="103">
        <f t="shared" si="78"/>
        <v>1</v>
      </c>
      <c r="Q105" s="67" t="s">
        <v>751</v>
      </c>
      <c r="R105" s="43">
        <v>2</v>
      </c>
      <c r="S105" s="39" t="s">
        <v>620</v>
      </c>
      <c r="T105" s="103">
        <f t="shared" si="79"/>
        <v>3</v>
      </c>
      <c r="U105" s="101" t="s">
        <v>618</v>
      </c>
      <c r="V105" s="39">
        <f t="shared" si="80"/>
        <v>2</v>
      </c>
      <c r="W105" s="39" t="s">
        <v>618</v>
      </c>
      <c r="X105" s="39">
        <f t="shared" si="81"/>
        <v>2</v>
      </c>
      <c r="Y105" s="39" t="s">
        <v>619</v>
      </c>
      <c r="Z105" s="39">
        <f t="shared" si="82"/>
        <v>3</v>
      </c>
      <c r="AA105" s="39" t="s">
        <v>774</v>
      </c>
      <c r="AB105" s="39">
        <f t="shared" si="83"/>
        <v>3</v>
      </c>
      <c r="AC105" s="69" t="s">
        <v>776</v>
      </c>
      <c r="AD105" s="103">
        <f t="shared" si="84"/>
        <v>1</v>
      </c>
      <c r="AE105" s="101" t="s">
        <v>619</v>
      </c>
      <c r="AF105" s="39">
        <f t="shared" si="85"/>
        <v>3</v>
      </c>
      <c r="AG105" s="39" t="s">
        <v>773</v>
      </c>
      <c r="AH105" s="39">
        <f t="shared" si="86"/>
        <v>1</v>
      </c>
      <c r="AI105" s="39" t="s">
        <v>618</v>
      </c>
      <c r="AJ105" s="39">
        <f t="shared" si="87"/>
        <v>2</v>
      </c>
      <c r="AK105" s="39" t="s">
        <v>619</v>
      </c>
      <c r="AL105" s="39">
        <f t="shared" si="88"/>
        <v>3</v>
      </c>
      <c r="AM105" s="39" t="s">
        <v>780</v>
      </c>
      <c r="AN105" s="39">
        <f t="shared" si="89"/>
        <v>3</v>
      </c>
      <c r="AO105" s="39" t="s">
        <v>783</v>
      </c>
      <c r="AP105" s="103">
        <f t="shared" si="90"/>
        <v>1</v>
      </c>
      <c r="AQ105" s="101" t="s">
        <v>619</v>
      </c>
      <c r="AR105" s="39">
        <f t="shared" si="91"/>
        <v>3</v>
      </c>
      <c r="AS105" s="69" t="s">
        <v>618</v>
      </c>
      <c r="AT105" s="39">
        <f t="shared" si="70"/>
        <v>2</v>
      </c>
      <c r="AU105" s="69" t="s">
        <v>618</v>
      </c>
      <c r="AV105" s="39">
        <f t="shared" si="92"/>
        <v>2</v>
      </c>
      <c r="AW105" s="69" t="s">
        <v>783</v>
      </c>
      <c r="AX105" s="103">
        <f t="shared" si="93"/>
        <v>1</v>
      </c>
      <c r="AY105" s="101" t="s">
        <v>743</v>
      </c>
      <c r="AZ105" s="103">
        <f t="shared" si="71"/>
        <v>1</v>
      </c>
    </row>
    <row r="106" spans="1:52" x14ac:dyDescent="0.25">
      <c r="A106" s="39" t="s">
        <v>619</v>
      </c>
      <c r="B106" s="39">
        <f t="shared" si="69"/>
        <v>1</v>
      </c>
      <c r="C106" s="39" t="s">
        <v>618</v>
      </c>
      <c r="D106" s="39">
        <f t="shared" si="72"/>
        <v>2</v>
      </c>
      <c r="E106" s="39" t="s">
        <v>619</v>
      </c>
      <c r="F106" s="39">
        <f t="shared" si="73"/>
        <v>1</v>
      </c>
      <c r="G106" s="39" t="s">
        <v>622</v>
      </c>
      <c r="H106" s="39">
        <f t="shared" si="74"/>
        <v>3</v>
      </c>
      <c r="I106" s="44" t="s">
        <v>56</v>
      </c>
      <c r="J106" s="39">
        <f t="shared" si="75"/>
        <v>1</v>
      </c>
      <c r="K106" s="39" t="s">
        <v>619</v>
      </c>
      <c r="L106" s="39">
        <f t="shared" si="76"/>
        <v>1</v>
      </c>
      <c r="M106" s="39" t="s">
        <v>736</v>
      </c>
      <c r="N106" s="39">
        <f t="shared" si="77"/>
        <v>1</v>
      </c>
      <c r="O106" s="39" t="s">
        <v>742</v>
      </c>
      <c r="P106" s="103">
        <f t="shared" si="78"/>
        <v>1</v>
      </c>
      <c r="Q106" s="67" t="s">
        <v>751</v>
      </c>
      <c r="R106" s="43">
        <v>2</v>
      </c>
      <c r="S106" s="39" t="s">
        <v>620</v>
      </c>
      <c r="T106" s="103">
        <f t="shared" si="79"/>
        <v>3</v>
      </c>
      <c r="U106" s="101" t="s">
        <v>618</v>
      </c>
      <c r="V106" s="39">
        <f t="shared" si="80"/>
        <v>2</v>
      </c>
      <c r="W106" s="39" t="s">
        <v>619</v>
      </c>
      <c r="X106" s="39">
        <f t="shared" si="81"/>
        <v>3</v>
      </c>
      <c r="Y106" s="39" t="s">
        <v>619</v>
      </c>
      <c r="Z106" s="39">
        <f t="shared" si="82"/>
        <v>3</v>
      </c>
      <c r="AA106" s="39" t="s">
        <v>774</v>
      </c>
      <c r="AB106" s="39">
        <f t="shared" si="83"/>
        <v>3</v>
      </c>
      <c r="AC106" s="69" t="s">
        <v>776</v>
      </c>
      <c r="AD106" s="103">
        <f t="shared" si="84"/>
        <v>1</v>
      </c>
      <c r="AE106" s="101" t="s">
        <v>619</v>
      </c>
      <c r="AF106" s="39">
        <f t="shared" si="85"/>
        <v>3</v>
      </c>
      <c r="AG106" s="39" t="s">
        <v>773</v>
      </c>
      <c r="AH106" s="39">
        <f t="shared" si="86"/>
        <v>1</v>
      </c>
      <c r="AI106" s="39" t="s">
        <v>774</v>
      </c>
      <c r="AJ106" s="39">
        <f t="shared" si="87"/>
        <v>1</v>
      </c>
      <c r="AK106" s="39" t="s">
        <v>620</v>
      </c>
      <c r="AL106" s="39">
        <f t="shared" si="88"/>
        <v>1</v>
      </c>
      <c r="AM106" s="39" t="s">
        <v>780</v>
      </c>
      <c r="AN106" s="39">
        <f t="shared" si="89"/>
        <v>3</v>
      </c>
      <c r="AO106" s="39" t="s">
        <v>783</v>
      </c>
      <c r="AP106" s="103">
        <f t="shared" si="90"/>
        <v>1</v>
      </c>
      <c r="AQ106" s="101" t="s">
        <v>619</v>
      </c>
      <c r="AR106" s="39">
        <f t="shared" si="91"/>
        <v>3</v>
      </c>
      <c r="AS106" s="69" t="s">
        <v>618</v>
      </c>
      <c r="AT106" s="39">
        <f t="shared" si="70"/>
        <v>2</v>
      </c>
      <c r="AU106" s="69" t="s">
        <v>619</v>
      </c>
      <c r="AV106" s="39">
        <f t="shared" si="92"/>
        <v>3</v>
      </c>
      <c r="AW106" s="69" t="s">
        <v>783</v>
      </c>
      <c r="AX106" s="103">
        <f t="shared" si="93"/>
        <v>1</v>
      </c>
      <c r="AY106" s="101" t="s">
        <v>743</v>
      </c>
      <c r="AZ106" s="103">
        <f t="shared" si="71"/>
        <v>1</v>
      </c>
    </row>
    <row r="107" spans="1:52" x14ac:dyDescent="0.25">
      <c r="A107" s="39" t="s">
        <v>619</v>
      </c>
      <c r="B107" s="39">
        <f t="shared" si="69"/>
        <v>1</v>
      </c>
      <c r="C107" s="39" t="s">
        <v>618</v>
      </c>
      <c r="D107" s="39">
        <f t="shared" si="72"/>
        <v>2</v>
      </c>
      <c r="E107" s="39" t="s">
        <v>619</v>
      </c>
      <c r="F107" s="39">
        <f t="shared" si="73"/>
        <v>1</v>
      </c>
      <c r="G107" s="39" t="s">
        <v>622</v>
      </c>
      <c r="H107" s="39">
        <f t="shared" si="74"/>
        <v>3</v>
      </c>
      <c r="I107" s="44" t="s">
        <v>56</v>
      </c>
      <c r="J107" s="39">
        <f t="shared" si="75"/>
        <v>1</v>
      </c>
      <c r="K107" s="39" t="s">
        <v>619</v>
      </c>
      <c r="L107" s="39">
        <f t="shared" si="76"/>
        <v>1</v>
      </c>
      <c r="M107" s="39" t="s">
        <v>736</v>
      </c>
      <c r="N107" s="39">
        <f t="shared" si="77"/>
        <v>1</v>
      </c>
      <c r="O107" s="39" t="s">
        <v>742</v>
      </c>
      <c r="P107" s="103">
        <f t="shared" si="78"/>
        <v>1</v>
      </c>
      <c r="Q107" s="67" t="s">
        <v>751</v>
      </c>
      <c r="R107" s="43">
        <v>2</v>
      </c>
      <c r="S107" s="39" t="s">
        <v>620</v>
      </c>
      <c r="T107" s="103">
        <f t="shared" si="79"/>
        <v>3</v>
      </c>
      <c r="U107" s="101" t="s">
        <v>618</v>
      </c>
      <c r="V107" s="39">
        <f t="shared" si="80"/>
        <v>2</v>
      </c>
      <c r="W107" s="39" t="s">
        <v>619</v>
      </c>
      <c r="X107" s="39">
        <f t="shared" si="81"/>
        <v>3</v>
      </c>
      <c r="Y107" s="39" t="s">
        <v>619</v>
      </c>
      <c r="Z107" s="39">
        <f t="shared" si="82"/>
        <v>3</v>
      </c>
      <c r="AA107" s="39" t="s">
        <v>774</v>
      </c>
      <c r="AB107" s="39">
        <f t="shared" si="83"/>
        <v>3</v>
      </c>
      <c r="AC107" s="69" t="s">
        <v>776</v>
      </c>
      <c r="AD107" s="103">
        <f t="shared" si="84"/>
        <v>1</v>
      </c>
      <c r="AE107" s="101" t="s">
        <v>619</v>
      </c>
      <c r="AF107" s="39">
        <f t="shared" si="85"/>
        <v>3</v>
      </c>
      <c r="AG107" s="39" t="s">
        <v>773</v>
      </c>
      <c r="AH107" s="39">
        <f t="shared" si="86"/>
        <v>1</v>
      </c>
      <c r="AI107" s="39" t="s">
        <v>774</v>
      </c>
      <c r="AJ107" s="39">
        <f t="shared" si="87"/>
        <v>1</v>
      </c>
      <c r="AK107" s="39" t="s">
        <v>620</v>
      </c>
      <c r="AL107" s="39">
        <f t="shared" si="88"/>
        <v>1</v>
      </c>
      <c r="AM107" s="39" t="s">
        <v>780</v>
      </c>
      <c r="AN107" s="39">
        <f t="shared" si="89"/>
        <v>3</v>
      </c>
      <c r="AO107" s="39" t="s">
        <v>783</v>
      </c>
      <c r="AP107" s="103">
        <f t="shared" si="90"/>
        <v>1</v>
      </c>
      <c r="AQ107" s="101" t="s">
        <v>619</v>
      </c>
      <c r="AR107" s="39">
        <f t="shared" si="91"/>
        <v>3</v>
      </c>
      <c r="AS107" s="69" t="s">
        <v>618</v>
      </c>
      <c r="AT107" s="39">
        <f t="shared" si="70"/>
        <v>2</v>
      </c>
      <c r="AU107" s="69" t="s">
        <v>619</v>
      </c>
      <c r="AV107" s="39">
        <f t="shared" si="92"/>
        <v>3</v>
      </c>
      <c r="AW107" s="69" t="s">
        <v>783</v>
      </c>
      <c r="AX107" s="103">
        <f t="shared" si="93"/>
        <v>1</v>
      </c>
      <c r="AY107" s="101" t="s">
        <v>743</v>
      </c>
      <c r="AZ107" s="103">
        <f t="shared" si="71"/>
        <v>1</v>
      </c>
    </row>
    <row r="108" spans="1:52" x14ac:dyDescent="0.25">
      <c r="A108" s="41" t="s">
        <v>619</v>
      </c>
      <c r="B108" s="39">
        <f t="shared" si="69"/>
        <v>1</v>
      </c>
      <c r="C108" s="41" t="s">
        <v>619</v>
      </c>
      <c r="D108" s="39">
        <f t="shared" si="72"/>
        <v>3</v>
      </c>
      <c r="E108" s="41" t="s">
        <v>619</v>
      </c>
      <c r="F108" s="39">
        <f t="shared" si="73"/>
        <v>1</v>
      </c>
      <c r="G108" s="41" t="s">
        <v>623</v>
      </c>
      <c r="H108" s="39">
        <f t="shared" si="74"/>
        <v>1</v>
      </c>
      <c r="I108" s="45" t="s">
        <v>56</v>
      </c>
      <c r="J108" s="39">
        <f t="shared" si="75"/>
        <v>1</v>
      </c>
      <c r="K108" s="41" t="s">
        <v>620</v>
      </c>
      <c r="L108" s="39">
        <f t="shared" si="76"/>
        <v>3</v>
      </c>
      <c r="M108" s="41" t="s">
        <v>737</v>
      </c>
      <c r="N108" s="39">
        <f t="shared" si="77"/>
        <v>3</v>
      </c>
      <c r="O108" s="41" t="s">
        <v>742</v>
      </c>
      <c r="P108" s="103">
        <f t="shared" si="78"/>
        <v>1</v>
      </c>
      <c r="Q108" s="65" t="s">
        <v>759</v>
      </c>
      <c r="R108" s="38">
        <v>1</v>
      </c>
      <c r="S108" s="38" t="s">
        <v>619</v>
      </c>
      <c r="T108" s="103">
        <f t="shared" si="79"/>
        <v>1</v>
      </c>
      <c r="U108" s="105" t="s">
        <v>772</v>
      </c>
      <c r="V108" s="39">
        <f t="shared" si="80"/>
        <v>3</v>
      </c>
      <c r="W108" s="38" t="s">
        <v>619</v>
      </c>
      <c r="X108" s="39">
        <f t="shared" si="81"/>
        <v>3</v>
      </c>
      <c r="Y108" s="38" t="s">
        <v>619</v>
      </c>
      <c r="Z108" s="39">
        <f t="shared" si="82"/>
        <v>3</v>
      </c>
      <c r="AA108" s="38" t="s">
        <v>774</v>
      </c>
      <c r="AB108" s="39">
        <f t="shared" si="83"/>
        <v>3</v>
      </c>
      <c r="AC108" s="38" t="s">
        <v>776</v>
      </c>
      <c r="AD108" s="103">
        <f t="shared" si="84"/>
        <v>1</v>
      </c>
      <c r="AE108" s="105" t="s">
        <v>619</v>
      </c>
      <c r="AF108" s="39">
        <f t="shared" si="85"/>
        <v>3</v>
      </c>
      <c r="AG108" s="38" t="s">
        <v>772</v>
      </c>
      <c r="AH108" s="39">
        <f t="shared" si="86"/>
        <v>3</v>
      </c>
      <c r="AI108" s="38" t="s">
        <v>774</v>
      </c>
      <c r="AJ108" s="39">
        <f t="shared" si="87"/>
        <v>1</v>
      </c>
      <c r="AK108" s="38" t="s">
        <v>619</v>
      </c>
      <c r="AL108" s="39">
        <f t="shared" si="88"/>
        <v>3</v>
      </c>
      <c r="AM108" s="38" t="s">
        <v>782</v>
      </c>
      <c r="AN108" s="39">
        <f t="shared" si="89"/>
        <v>1</v>
      </c>
      <c r="AO108" s="38" t="s">
        <v>743</v>
      </c>
      <c r="AP108" s="103">
        <f t="shared" si="90"/>
        <v>0</v>
      </c>
      <c r="AQ108" s="105" t="s">
        <v>620</v>
      </c>
      <c r="AR108" s="39">
        <f t="shared" si="91"/>
        <v>1</v>
      </c>
      <c r="AS108" s="38" t="s">
        <v>784</v>
      </c>
      <c r="AT108" s="39">
        <f t="shared" si="70"/>
        <v>0</v>
      </c>
      <c r="AU108" s="38" t="s">
        <v>620</v>
      </c>
      <c r="AV108" s="39">
        <f t="shared" si="92"/>
        <v>1</v>
      </c>
      <c r="AW108" s="38" t="s">
        <v>743</v>
      </c>
      <c r="AX108" s="103">
        <f t="shared" si="93"/>
        <v>0</v>
      </c>
      <c r="AY108" s="101" t="s">
        <v>743</v>
      </c>
      <c r="AZ108" s="103">
        <f t="shared" si="71"/>
        <v>1</v>
      </c>
    </row>
    <row r="109" spans="1:52" x14ac:dyDescent="0.25">
      <c r="A109" s="41" t="s">
        <v>619</v>
      </c>
      <c r="B109" s="39">
        <f t="shared" si="69"/>
        <v>1</v>
      </c>
      <c r="C109" s="41" t="s">
        <v>619</v>
      </c>
      <c r="D109" s="39">
        <f t="shared" si="72"/>
        <v>3</v>
      </c>
      <c r="E109" s="41" t="s">
        <v>619</v>
      </c>
      <c r="F109" s="39">
        <f t="shared" si="73"/>
        <v>1</v>
      </c>
      <c r="G109" s="41" t="s">
        <v>623</v>
      </c>
      <c r="H109" s="39">
        <f t="shared" si="74"/>
        <v>1</v>
      </c>
      <c r="I109" s="45" t="s">
        <v>40</v>
      </c>
      <c r="J109" s="39">
        <f t="shared" si="75"/>
        <v>0</v>
      </c>
      <c r="K109" s="41" t="s">
        <v>620</v>
      </c>
      <c r="L109" s="39">
        <f t="shared" si="76"/>
        <v>3</v>
      </c>
      <c r="M109" s="41" t="s">
        <v>737</v>
      </c>
      <c r="N109" s="39">
        <f t="shared" si="77"/>
        <v>3</v>
      </c>
      <c r="O109" s="41" t="s">
        <v>742</v>
      </c>
      <c r="P109" s="103">
        <f t="shared" si="78"/>
        <v>1</v>
      </c>
      <c r="Q109" s="65" t="s">
        <v>759</v>
      </c>
      <c r="R109" s="38">
        <v>1</v>
      </c>
      <c r="S109" s="38" t="s">
        <v>619</v>
      </c>
      <c r="T109" s="103">
        <f t="shared" si="79"/>
        <v>1</v>
      </c>
      <c r="U109" s="105" t="s">
        <v>772</v>
      </c>
      <c r="V109" s="39">
        <f t="shared" si="80"/>
        <v>3</v>
      </c>
      <c r="W109" s="38" t="s">
        <v>619</v>
      </c>
      <c r="X109" s="39">
        <f t="shared" si="81"/>
        <v>3</v>
      </c>
      <c r="Y109" s="38" t="s">
        <v>619</v>
      </c>
      <c r="Z109" s="39">
        <f t="shared" si="82"/>
        <v>3</v>
      </c>
      <c r="AA109" s="38" t="s">
        <v>774</v>
      </c>
      <c r="AB109" s="39">
        <f t="shared" si="83"/>
        <v>3</v>
      </c>
      <c r="AC109" s="38" t="s">
        <v>776</v>
      </c>
      <c r="AD109" s="103">
        <f t="shared" si="84"/>
        <v>1</v>
      </c>
      <c r="AE109" s="105" t="s">
        <v>619</v>
      </c>
      <c r="AF109" s="39">
        <f t="shared" si="85"/>
        <v>3</v>
      </c>
      <c r="AG109" s="38" t="s">
        <v>772</v>
      </c>
      <c r="AH109" s="39">
        <f t="shared" si="86"/>
        <v>3</v>
      </c>
      <c r="AI109" s="38" t="s">
        <v>774</v>
      </c>
      <c r="AJ109" s="39">
        <f t="shared" si="87"/>
        <v>1</v>
      </c>
      <c r="AK109" s="38" t="s">
        <v>619</v>
      </c>
      <c r="AL109" s="39">
        <f t="shared" si="88"/>
        <v>3</v>
      </c>
      <c r="AM109" s="38" t="s">
        <v>782</v>
      </c>
      <c r="AN109" s="39">
        <f t="shared" si="89"/>
        <v>1</v>
      </c>
      <c r="AO109" s="38" t="s">
        <v>743</v>
      </c>
      <c r="AP109" s="103">
        <f t="shared" si="90"/>
        <v>0</v>
      </c>
      <c r="AQ109" s="105" t="s">
        <v>620</v>
      </c>
      <c r="AR109" s="39">
        <f t="shared" si="91"/>
        <v>1</v>
      </c>
      <c r="AS109" s="38" t="s">
        <v>784</v>
      </c>
      <c r="AT109" s="39">
        <f t="shared" si="70"/>
        <v>0</v>
      </c>
      <c r="AU109" s="38" t="s">
        <v>620</v>
      </c>
      <c r="AV109" s="39">
        <f t="shared" si="92"/>
        <v>1</v>
      </c>
      <c r="AW109" s="38" t="s">
        <v>743</v>
      </c>
      <c r="AX109" s="103">
        <f t="shared" si="93"/>
        <v>0</v>
      </c>
      <c r="AY109" s="101" t="s">
        <v>743</v>
      </c>
      <c r="AZ109" s="103">
        <f t="shared" si="71"/>
        <v>1</v>
      </c>
    </row>
    <row r="110" spans="1:52" x14ac:dyDescent="0.25">
      <c r="A110" s="41" t="s">
        <v>619</v>
      </c>
      <c r="B110" s="39">
        <f t="shared" si="69"/>
        <v>1</v>
      </c>
      <c r="C110" s="41" t="s">
        <v>619</v>
      </c>
      <c r="D110" s="39">
        <f t="shared" si="72"/>
        <v>3</v>
      </c>
      <c r="E110" s="41" t="s">
        <v>619</v>
      </c>
      <c r="F110" s="39">
        <f t="shared" si="73"/>
        <v>1</v>
      </c>
      <c r="G110" s="41" t="s">
        <v>621</v>
      </c>
      <c r="H110" s="39">
        <f t="shared" si="74"/>
        <v>2</v>
      </c>
      <c r="I110" s="45" t="s">
        <v>56</v>
      </c>
      <c r="J110" s="39">
        <f t="shared" si="75"/>
        <v>1</v>
      </c>
      <c r="K110" s="41" t="s">
        <v>619</v>
      </c>
      <c r="L110" s="39">
        <f t="shared" si="76"/>
        <v>1</v>
      </c>
      <c r="M110" s="41" t="s">
        <v>737</v>
      </c>
      <c r="N110" s="39">
        <f t="shared" si="77"/>
        <v>3</v>
      </c>
      <c r="O110" s="41" t="s">
        <v>742</v>
      </c>
      <c r="P110" s="103">
        <f t="shared" si="78"/>
        <v>1</v>
      </c>
      <c r="Q110" s="65" t="s">
        <v>759</v>
      </c>
      <c r="R110" s="38">
        <v>1</v>
      </c>
      <c r="S110" s="38" t="s">
        <v>619</v>
      </c>
      <c r="T110" s="103">
        <f t="shared" si="79"/>
        <v>1</v>
      </c>
      <c r="U110" s="105" t="s">
        <v>772</v>
      </c>
      <c r="V110" s="39">
        <f t="shared" si="80"/>
        <v>3</v>
      </c>
      <c r="W110" s="38" t="s">
        <v>619</v>
      </c>
      <c r="X110" s="39">
        <f t="shared" si="81"/>
        <v>3</v>
      </c>
      <c r="Y110" s="38" t="s">
        <v>619</v>
      </c>
      <c r="Z110" s="39">
        <f t="shared" si="82"/>
        <v>3</v>
      </c>
      <c r="AA110" s="38" t="s">
        <v>774</v>
      </c>
      <c r="AB110" s="39">
        <f t="shared" si="83"/>
        <v>3</v>
      </c>
      <c r="AC110" s="38" t="s">
        <v>776</v>
      </c>
      <c r="AD110" s="103">
        <f t="shared" si="84"/>
        <v>1</v>
      </c>
      <c r="AE110" s="105" t="s">
        <v>619</v>
      </c>
      <c r="AF110" s="39">
        <f t="shared" si="85"/>
        <v>3</v>
      </c>
      <c r="AG110" s="38" t="s">
        <v>772</v>
      </c>
      <c r="AH110" s="39">
        <f t="shared" si="86"/>
        <v>3</v>
      </c>
      <c r="AI110" s="38" t="s">
        <v>774</v>
      </c>
      <c r="AJ110" s="39">
        <f t="shared" si="87"/>
        <v>1</v>
      </c>
      <c r="AK110" s="38" t="s">
        <v>619</v>
      </c>
      <c r="AL110" s="39">
        <f t="shared" si="88"/>
        <v>3</v>
      </c>
      <c r="AM110" s="38" t="s">
        <v>782</v>
      </c>
      <c r="AN110" s="39">
        <f t="shared" si="89"/>
        <v>1</v>
      </c>
      <c r="AO110" s="38" t="s">
        <v>743</v>
      </c>
      <c r="AP110" s="103">
        <f t="shared" si="90"/>
        <v>0</v>
      </c>
      <c r="AQ110" s="105" t="s">
        <v>620</v>
      </c>
      <c r="AR110" s="39">
        <f t="shared" si="91"/>
        <v>1</v>
      </c>
      <c r="AS110" s="38" t="s">
        <v>784</v>
      </c>
      <c r="AT110" s="39">
        <f t="shared" si="70"/>
        <v>0</v>
      </c>
      <c r="AU110" s="38" t="s">
        <v>620</v>
      </c>
      <c r="AV110" s="39">
        <f t="shared" si="92"/>
        <v>1</v>
      </c>
      <c r="AW110" s="38" t="s">
        <v>743</v>
      </c>
      <c r="AX110" s="103">
        <f t="shared" si="93"/>
        <v>0</v>
      </c>
      <c r="AY110" s="101" t="s">
        <v>743</v>
      </c>
      <c r="AZ110" s="103">
        <f t="shared" si="71"/>
        <v>1</v>
      </c>
    </row>
    <row r="111" spans="1:52" x14ac:dyDescent="0.25">
      <c r="A111" s="41" t="s">
        <v>619</v>
      </c>
      <c r="B111" s="39">
        <f t="shared" si="69"/>
        <v>1</v>
      </c>
      <c r="C111" s="41" t="s">
        <v>619</v>
      </c>
      <c r="D111" s="39">
        <f t="shared" si="72"/>
        <v>3</v>
      </c>
      <c r="E111" s="41" t="s">
        <v>619</v>
      </c>
      <c r="F111" s="39">
        <f t="shared" si="73"/>
        <v>1</v>
      </c>
      <c r="G111" s="41" t="s">
        <v>621</v>
      </c>
      <c r="H111" s="39">
        <f t="shared" si="74"/>
        <v>2</v>
      </c>
      <c r="I111" s="45" t="s">
        <v>56</v>
      </c>
      <c r="J111" s="39">
        <f t="shared" si="75"/>
        <v>1</v>
      </c>
      <c r="K111" s="41" t="s">
        <v>619</v>
      </c>
      <c r="L111" s="39">
        <f t="shared" si="76"/>
        <v>1</v>
      </c>
      <c r="M111" s="41" t="s">
        <v>737</v>
      </c>
      <c r="N111" s="39">
        <f t="shared" si="77"/>
        <v>3</v>
      </c>
      <c r="O111" s="41" t="s">
        <v>742</v>
      </c>
      <c r="P111" s="103">
        <f t="shared" si="78"/>
        <v>1</v>
      </c>
      <c r="Q111" s="65" t="s">
        <v>759</v>
      </c>
      <c r="R111" s="38">
        <v>1</v>
      </c>
      <c r="S111" s="38" t="s">
        <v>619</v>
      </c>
      <c r="T111" s="103">
        <f t="shared" si="79"/>
        <v>1</v>
      </c>
      <c r="U111" s="105" t="s">
        <v>772</v>
      </c>
      <c r="V111" s="39">
        <f t="shared" si="80"/>
        <v>3</v>
      </c>
      <c r="W111" s="38" t="s">
        <v>619</v>
      </c>
      <c r="X111" s="39">
        <f t="shared" si="81"/>
        <v>3</v>
      </c>
      <c r="Y111" s="38" t="s">
        <v>619</v>
      </c>
      <c r="Z111" s="39">
        <f t="shared" si="82"/>
        <v>3</v>
      </c>
      <c r="AA111" s="38" t="s">
        <v>774</v>
      </c>
      <c r="AB111" s="39">
        <f t="shared" si="83"/>
        <v>3</v>
      </c>
      <c r="AC111" s="38" t="s">
        <v>776</v>
      </c>
      <c r="AD111" s="103">
        <f t="shared" si="84"/>
        <v>1</v>
      </c>
      <c r="AE111" s="105" t="s">
        <v>619</v>
      </c>
      <c r="AF111" s="39">
        <f t="shared" si="85"/>
        <v>3</v>
      </c>
      <c r="AG111" s="38" t="s">
        <v>772</v>
      </c>
      <c r="AH111" s="39">
        <f t="shared" si="86"/>
        <v>3</v>
      </c>
      <c r="AI111" s="38" t="s">
        <v>774</v>
      </c>
      <c r="AJ111" s="39">
        <f t="shared" si="87"/>
        <v>1</v>
      </c>
      <c r="AK111" s="38" t="s">
        <v>619</v>
      </c>
      <c r="AL111" s="39">
        <f t="shared" si="88"/>
        <v>3</v>
      </c>
      <c r="AM111" s="38" t="s">
        <v>782</v>
      </c>
      <c r="AN111" s="39">
        <f t="shared" si="89"/>
        <v>1</v>
      </c>
      <c r="AO111" s="38" t="s">
        <v>743</v>
      </c>
      <c r="AP111" s="103">
        <f t="shared" si="90"/>
        <v>0</v>
      </c>
      <c r="AQ111" s="105" t="s">
        <v>620</v>
      </c>
      <c r="AR111" s="39">
        <f t="shared" si="91"/>
        <v>1</v>
      </c>
      <c r="AS111" s="38" t="s">
        <v>784</v>
      </c>
      <c r="AT111" s="39">
        <f t="shared" si="70"/>
        <v>0</v>
      </c>
      <c r="AU111" s="38" t="s">
        <v>620</v>
      </c>
      <c r="AV111" s="39">
        <f t="shared" si="92"/>
        <v>1</v>
      </c>
      <c r="AW111" s="38" t="s">
        <v>743</v>
      </c>
      <c r="AX111" s="103">
        <f t="shared" si="93"/>
        <v>0</v>
      </c>
      <c r="AY111" s="101" t="s">
        <v>743</v>
      </c>
      <c r="AZ111" s="103">
        <f t="shared" si="71"/>
        <v>1</v>
      </c>
    </row>
    <row r="112" spans="1:52" x14ac:dyDescent="0.25">
      <c r="A112" s="39" t="s">
        <v>619</v>
      </c>
      <c r="B112" s="39">
        <f t="shared" si="69"/>
        <v>1</v>
      </c>
      <c r="C112" s="39" t="s">
        <v>619</v>
      </c>
      <c r="D112" s="39">
        <f t="shared" si="72"/>
        <v>3</v>
      </c>
      <c r="E112" s="39" t="s">
        <v>619</v>
      </c>
      <c r="F112" s="39">
        <f t="shared" si="73"/>
        <v>1</v>
      </c>
      <c r="G112" s="39" t="s">
        <v>623</v>
      </c>
      <c r="H112" s="39">
        <f t="shared" si="74"/>
        <v>1</v>
      </c>
      <c r="I112" s="63" t="s">
        <v>40</v>
      </c>
      <c r="J112" s="39">
        <f t="shared" si="75"/>
        <v>0</v>
      </c>
      <c r="K112" s="39" t="s">
        <v>619</v>
      </c>
      <c r="L112" s="39">
        <f t="shared" si="76"/>
        <v>1</v>
      </c>
      <c r="M112" s="39" t="s">
        <v>618</v>
      </c>
      <c r="N112" s="39">
        <f t="shared" si="77"/>
        <v>2</v>
      </c>
      <c r="O112" s="39" t="s">
        <v>742</v>
      </c>
      <c r="P112" s="103">
        <f t="shared" si="78"/>
        <v>1</v>
      </c>
      <c r="Q112" s="65" t="s">
        <v>759</v>
      </c>
      <c r="R112" s="39">
        <v>1</v>
      </c>
      <c r="S112" s="39" t="s">
        <v>619</v>
      </c>
      <c r="T112" s="103">
        <f t="shared" si="79"/>
        <v>1</v>
      </c>
      <c r="U112" s="101" t="s">
        <v>618</v>
      </c>
      <c r="V112" s="39">
        <f t="shared" si="80"/>
        <v>2</v>
      </c>
      <c r="W112" s="39" t="s">
        <v>618</v>
      </c>
      <c r="X112" s="39">
        <f t="shared" si="81"/>
        <v>2</v>
      </c>
      <c r="Y112" s="39" t="s">
        <v>618</v>
      </c>
      <c r="Z112" s="39">
        <f t="shared" si="82"/>
        <v>2</v>
      </c>
      <c r="AA112" s="39" t="s">
        <v>774</v>
      </c>
      <c r="AB112" s="39">
        <f t="shared" si="83"/>
        <v>3</v>
      </c>
      <c r="AC112" s="39" t="s">
        <v>776</v>
      </c>
      <c r="AD112" s="103">
        <f t="shared" si="84"/>
        <v>1</v>
      </c>
      <c r="AE112" s="101" t="s">
        <v>619</v>
      </c>
      <c r="AF112" s="39">
        <f t="shared" si="85"/>
        <v>3</v>
      </c>
      <c r="AG112" s="39" t="s">
        <v>772</v>
      </c>
      <c r="AH112" s="39">
        <f t="shared" si="86"/>
        <v>3</v>
      </c>
      <c r="AI112" s="39" t="s">
        <v>618</v>
      </c>
      <c r="AJ112" s="39">
        <f t="shared" si="87"/>
        <v>2</v>
      </c>
      <c r="AK112" s="39" t="s">
        <v>619</v>
      </c>
      <c r="AL112" s="39">
        <f t="shared" si="88"/>
        <v>3</v>
      </c>
      <c r="AM112" s="39" t="s">
        <v>782</v>
      </c>
      <c r="AN112" s="39">
        <f t="shared" si="89"/>
        <v>1</v>
      </c>
      <c r="AO112" s="39" t="s">
        <v>743</v>
      </c>
      <c r="AP112" s="103">
        <f t="shared" si="90"/>
        <v>0</v>
      </c>
      <c r="AQ112" s="101" t="s">
        <v>620</v>
      </c>
      <c r="AR112" s="39">
        <f t="shared" si="91"/>
        <v>1</v>
      </c>
      <c r="AS112" s="39" t="s">
        <v>784</v>
      </c>
      <c r="AT112" s="39">
        <f t="shared" si="70"/>
        <v>0</v>
      </c>
      <c r="AU112" s="39" t="s">
        <v>620</v>
      </c>
      <c r="AV112" s="39">
        <f t="shared" si="92"/>
        <v>1</v>
      </c>
      <c r="AW112" s="39" t="s">
        <v>743</v>
      </c>
      <c r="AX112" s="103">
        <f t="shared" si="93"/>
        <v>0</v>
      </c>
      <c r="AY112" s="101" t="s">
        <v>743</v>
      </c>
      <c r="AZ112" s="103">
        <f t="shared" si="71"/>
        <v>1</v>
      </c>
    </row>
    <row r="113" spans="1:52" x14ac:dyDescent="0.25">
      <c r="A113" s="39" t="s">
        <v>618</v>
      </c>
      <c r="B113" s="39">
        <f t="shared" si="69"/>
        <v>2</v>
      </c>
      <c r="C113" s="39" t="s">
        <v>618</v>
      </c>
      <c r="D113" s="39">
        <f t="shared" si="72"/>
        <v>2</v>
      </c>
      <c r="E113" s="39" t="s">
        <v>618</v>
      </c>
      <c r="F113" s="39">
        <f t="shared" si="73"/>
        <v>2</v>
      </c>
      <c r="G113" s="39" t="s">
        <v>623</v>
      </c>
      <c r="H113" s="39">
        <f t="shared" si="74"/>
        <v>1</v>
      </c>
      <c r="I113" s="63" t="s">
        <v>40</v>
      </c>
      <c r="J113" s="39">
        <f t="shared" si="75"/>
        <v>0</v>
      </c>
      <c r="K113" s="39" t="s">
        <v>618</v>
      </c>
      <c r="L113" s="39">
        <f t="shared" si="76"/>
        <v>2</v>
      </c>
      <c r="M113" s="39" t="s">
        <v>618</v>
      </c>
      <c r="N113" s="39">
        <f t="shared" si="77"/>
        <v>2</v>
      </c>
      <c r="O113" s="39" t="s">
        <v>618</v>
      </c>
      <c r="P113" s="103">
        <f t="shared" si="78"/>
        <v>2</v>
      </c>
      <c r="Q113" s="101" t="s">
        <v>771</v>
      </c>
      <c r="R113" s="39">
        <v>1</v>
      </c>
      <c r="S113" s="39" t="s">
        <v>619</v>
      </c>
      <c r="T113" s="103">
        <f t="shared" si="79"/>
        <v>1</v>
      </c>
      <c r="U113" s="101" t="s">
        <v>773</v>
      </c>
      <c r="V113" s="39">
        <f t="shared" si="80"/>
        <v>1</v>
      </c>
      <c r="W113" s="39" t="s">
        <v>620</v>
      </c>
      <c r="X113" s="39">
        <f t="shared" si="81"/>
        <v>1</v>
      </c>
      <c r="Y113" s="39" t="s">
        <v>620</v>
      </c>
      <c r="Z113" s="39">
        <f t="shared" si="82"/>
        <v>1</v>
      </c>
      <c r="AA113" s="39" t="s">
        <v>774</v>
      </c>
      <c r="AB113" s="39">
        <f t="shared" si="83"/>
        <v>3</v>
      </c>
      <c r="AC113" s="39" t="s">
        <v>776</v>
      </c>
      <c r="AD113" s="103">
        <f t="shared" si="84"/>
        <v>1</v>
      </c>
      <c r="AE113" s="101" t="s">
        <v>619</v>
      </c>
      <c r="AF113" s="39">
        <f t="shared" si="85"/>
        <v>3</v>
      </c>
      <c r="AG113" s="39" t="s">
        <v>772</v>
      </c>
      <c r="AH113" s="39">
        <f t="shared" si="86"/>
        <v>3</v>
      </c>
      <c r="AI113" s="39" t="s">
        <v>618</v>
      </c>
      <c r="AJ113" s="39">
        <f t="shared" si="87"/>
        <v>2</v>
      </c>
      <c r="AK113" s="39" t="s">
        <v>619</v>
      </c>
      <c r="AL113" s="39">
        <f t="shared" si="88"/>
        <v>3</v>
      </c>
      <c r="AM113" s="39" t="s">
        <v>781</v>
      </c>
      <c r="AN113" s="39">
        <f t="shared" si="89"/>
        <v>2</v>
      </c>
      <c r="AO113" s="39" t="s">
        <v>743</v>
      </c>
      <c r="AP113" s="103">
        <f t="shared" si="90"/>
        <v>0</v>
      </c>
      <c r="AQ113" s="101" t="s">
        <v>620</v>
      </c>
      <c r="AR113" s="39">
        <f t="shared" si="91"/>
        <v>1</v>
      </c>
      <c r="AS113" s="39" t="s">
        <v>784</v>
      </c>
      <c r="AT113" s="39">
        <f t="shared" si="70"/>
        <v>0</v>
      </c>
      <c r="AU113" s="39" t="s">
        <v>620</v>
      </c>
      <c r="AV113" s="39">
        <f t="shared" si="92"/>
        <v>1</v>
      </c>
      <c r="AW113" s="39" t="s">
        <v>743</v>
      </c>
      <c r="AX113" s="103">
        <f t="shared" si="93"/>
        <v>0</v>
      </c>
      <c r="AY113" s="101" t="s">
        <v>743</v>
      </c>
      <c r="AZ113" s="103">
        <f t="shared" si="71"/>
        <v>1</v>
      </c>
    </row>
    <row r="114" spans="1:52" x14ac:dyDescent="0.25">
      <c r="A114" s="39" t="s">
        <v>618</v>
      </c>
      <c r="B114" s="39">
        <f t="shared" si="69"/>
        <v>2</v>
      </c>
      <c r="C114" s="39" t="s">
        <v>618</v>
      </c>
      <c r="D114" s="39">
        <f t="shared" si="72"/>
        <v>2</v>
      </c>
      <c r="E114" s="39" t="s">
        <v>618</v>
      </c>
      <c r="F114" s="39">
        <f t="shared" si="73"/>
        <v>2</v>
      </c>
      <c r="G114" s="39" t="s">
        <v>623</v>
      </c>
      <c r="H114" s="39">
        <f t="shared" si="74"/>
        <v>1</v>
      </c>
      <c r="I114" s="45" t="s">
        <v>40</v>
      </c>
      <c r="J114" s="39">
        <f t="shared" si="75"/>
        <v>0</v>
      </c>
      <c r="K114" s="39" t="s">
        <v>618</v>
      </c>
      <c r="L114" s="39">
        <f t="shared" si="76"/>
        <v>2</v>
      </c>
      <c r="M114" s="39" t="s">
        <v>618</v>
      </c>
      <c r="N114" s="39">
        <f t="shared" si="77"/>
        <v>2</v>
      </c>
      <c r="O114" s="39" t="s">
        <v>618</v>
      </c>
      <c r="P114" s="103">
        <f t="shared" si="78"/>
        <v>2</v>
      </c>
      <c r="Q114" s="101" t="s">
        <v>771</v>
      </c>
      <c r="R114" s="39">
        <v>1</v>
      </c>
      <c r="S114" s="39" t="s">
        <v>619</v>
      </c>
      <c r="T114" s="103">
        <f t="shared" si="79"/>
        <v>1</v>
      </c>
      <c r="U114" s="101" t="s">
        <v>773</v>
      </c>
      <c r="V114" s="39">
        <f t="shared" si="80"/>
        <v>1</v>
      </c>
      <c r="W114" s="39" t="s">
        <v>620</v>
      </c>
      <c r="X114" s="39">
        <f t="shared" si="81"/>
        <v>1</v>
      </c>
      <c r="Y114" s="39" t="s">
        <v>619</v>
      </c>
      <c r="Z114" s="39">
        <f t="shared" si="82"/>
        <v>3</v>
      </c>
      <c r="AA114" s="39" t="s">
        <v>774</v>
      </c>
      <c r="AB114" s="39">
        <f t="shared" si="83"/>
        <v>3</v>
      </c>
      <c r="AC114" s="39" t="s">
        <v>776</v>
      </c>
      <c r="AD114" s="103">
        <f t="shared" si="84"/>
        <v>1</v>
      </c>
      <c r="AE114" s="101" t="s">
        <v>619</v>
      </c>
      <c r="AF114" s="39">
        <f t="shared" si="85"/>
        <v>3</v>
      </c>
      <c r="AG114" s="39" t="s">
        <v>772</v>
      </c>
      <c r="AH114" s="39">
        <f t="shared" si="86"/>
        <v>3</v>
      </c>
      <c r="AI114" s="39" t="s">
        <v>618</v>
      </c>
      <c r="AJ114" s="39">
        <f t="shared" si="87"/>
        <v>2</v>
      </c>
      <c r="AK114" s="39" t="s">
        <v>619</v>
      </c>
      <c r="AL114" s="39">
        <f t="shared" si="88"/>
        <v>3</v>
      </c>
      <c r="AM114" s="39" t="s">
        <v>781</v>
      </c>
      <c r="AN114" s="39">
        <f t="shared" si="89"/>
        <v>2</v>
      </c>
      <c r="AO114" s="39" t="s">
        <v>743</v>
      </c>
      <c r="AP114" s="103">
        <f t="shared" si="90"/>
        <v>0</v>
      </c>
      <c r="AQ114" s="101" t="s">
        <v>620</v>
      </c>
      <c r="AR114" s="39">
        <f t="shared" si="91"/>
        <v>1</v>
      </c>
      <c r="AS114" s="39" t="s">
        <v>784</v>
      </c>
      <c r="AT114" s="39">
        <f t="shared" si="70"/>
        <v>0</v>
      </c>
      <c r="AU114" s="39" t="s">
        <v>620</v>
      </c>
      <c r="AV114" s="39">
        <f t="shared" si="92"/>
        <v>1</v>
      </c>
      <c r="AW114" s="39" t="s">
        <v>743</v>
      </c>
      <c r="AX114" s="103">
        <f t="shared" si="93"/>
        <v>0</v>
      </c>
      <c r="AY114" s="101" t="s">
        <v>743</v>
      </c>
      <c r="AZ114" s="103">
        <f t="shared" si="71"/>
        <v>1</v>
      </c>
    </row>
    <row r="115" spans="1:52" x14ac:dyDescent="0.25">
      <c r="A115" s="39" t="s">
        <v>618</v>
      </c>
      <c r="B115" s="39">
        <f t="shared" si="69"/>
        <v>2</v>
      </c>
      <c r="C115" s="39" t="s">
        <v>619</v>
      </c>
      <c r="D115" s="39">
        <f t="shared" si="72"/>
        <v>3</v>
      </c>
      <c r="E115" s="39" t="s">
        <v>618</v>
      </c>
      <c r="F115" s="39">
        <f t="shared" si="73"/>
        <v>2</v>
      </c>
      <c r="G115" s="39" t="s">
        <v>621</v>
      </c>
      <c r="H115" s="39">
        <f t="shared" si="74"/>
        <v>2</v>
      </c>
      <c r="I115" s="45" t="s">
        <v>40</v>
      </c>
      <c r="J115" s="39">
        <f t="shared" si="75"/>
        <v>0</v>
      </c>
      <c r="K115" s="39" t="s">
        <v>618</v>
      </c>
      <c r="L115" s="39">
        <f t="shared" si="76"/>
        <v>2</v>
      </c>
      <c r="M115" s="39" t="s">
        <v>737</v>
      </c>
      <c r="N115" s="39">
        <f t="shared" si="77"/>
        <v>3</v>
      </c>
      <c r="O115" s="39" t="s">
        <v>618</v>
      </c>
      <c r="P115" s="103">
        <f t="shared" si="78"/>
        <v>2</v>
      </c>
      <c r="Q115" s="101" t="s">
        <v>771</v>
      </c>
      <c r="R115" s="39">
        <v>1</v>
      </c>
      <c r="S115" s="39" t="s">
        <v>619</v>
      </c>
      <c r="T115" s="103">
        <f t="shared" si="79"/>
        <v>1</v>
      </c>
      <c r="U115" s="101" t="s">
        <v>772</v>
      </c>
      <c r="V115" s="39">
        <f t="shared" si="80"/>
        <v>3</v>
      </c>
      <c r="W115" s="39" t="s">
        <v>618</v>
      </c>
      <c r="X115" s="39">
        <f t="shared" si="81"/>
        <v>2</v>
      </c>
      <c r="Y115" s="39" t="s">
        <v>619</v>
      </c>
      <c r="Z115" s="39">
        <f t="shared" si="82"/>
        <v>3</v>
      </c>
      <c r="AA115" s="39" t="s">
        <v>774</v>
      </c>
      <c r="AB115" s="39">
        <f t="shared" si="83"/>
        <v>3</v>
      </c>
      <c r="AC115" s="39" t="s">
        <v>776</v>
      </c>
      <c r="AD115" s="103">
        <f t="shared" si="84"/>
        <v>1</v>
      </c>
      <c r="AE115" s="101" t="s">
        <v>619</v>
      </c>
      <c r="AF115" s="39">
        <f t="shared" si="85"/>
        <v>3</v>
      </c>
      <c r="AG115" s="39" t="s">
        <v>772</v>
      </c>
      <c r="AH115" s="39">
        <f t="shared" si="86"/>
        <v>3</v>
      </c>
      <c r="AI115" s="39" t="s">
        <v>618</v>
      </c>
      <c r="AJ115" s="39">
        <f t="shared" si="87"/>
        <v>2</v>
      </c>
      <c r="AK115" s="39" t="s">
        <v>619</v>
      </c>
      <c r="AL115" s="39">
        <f t="shared" si="88"/>
        <v>3</v>
      </c>
      <c r="AM115" s="39" t="s">
        <v>781</v>
      </c>
      <c r="AN115" s="39">
        <f t="shared" si="89"/>
        <v>2</v>
      </c>
      <c r="AO115" s="39" t="s">
        <v>743</v>
      </c>
      <c r="AP115" s="103">
        <f t="shared" si="90"/>
        <v>0</v>
      </c>
      <c r="AQ115" s="101" t="s">
        <v>620</v>
      </c>
      <c r="AR115" s="39">
        <f t="shared" si="91"/>
        <v>1</v>
      </c>
      <c r="AS115" s="39" t="s">
        <v>620</v>
      </c>
      <c r="AT115" s="39">
        <f t="shared" si="70"/>
        <v>3</v>
      </c>
      <c r="AU115" s="39" t="s">
        <v>620</v>
      </c>
      <c r="AV115" s="39">
        <f t="shared" si="92"/>
        <v>1</v>
      </c>
      <c r="AW115" s="39" t="s">
        <v>783</v>
      </c>
      <c r="AX115" s="103">
        <f t="shared" si="93"/>
        <v>1</v>
      </c>
      <c r="AY115" s="101" t="s">
        <v>743</v>
      </c>
      <c r="AZ115" s="103">
        <f t="shared" si="71"/>
        <v>1</v>
      </c>
    </row>
    <row r="116" spans="1:52" x14ac:dyDescent="0.25">
      <c r="A116" s="39" t="s">
        <v>618</v>
      </c>
      <c r="B116" s="39">
        <f t="shared" si="69"/>
        <v>2</v>
      </c>
      <c r="C116" s="39" t="s">
        <v>619</v>
      </c>
      <c r="D116" s="39">
        <f t="shared" si="72"/>
        <v>3</v>
      </c>
      <c r="E116" s="39" t="s">
        <v>618</v>
      </c>
      <c r="F116" s="39">
        <f t="shared" si="73"/>
        <v>2</v>
      </c>
      <c r="G116" s="39" t="s">
        <v>623</v>
      </c>
      <c r="H116" s="39">
        <f t="shared" si="74"/>
        <v>1</v>
      </c>
      <c r="I116" s="63" t="s">
        <v>40</v>
      </c>
      <c r="J116" s="39">
        <f t="shared" si="75"/>
        <v>0</v>
      </c>
      <c r="K116" s="39" t="s">
        <v>618</v>
      </c>
      <c r="L116" s="39">
        <f t="shared" si="76"/>
        <v>2</v>
      </c>
      <c r="M116" s="39" t="s">
        <v>618</v>
      </c>
      <c r="N116" s="39">
        <f t="shared" si="77"/>
        <v>2</v>
      </c>
      <c r="O116" s="39" t="s">
        <v>618</v>
      </c>
      <c r="P116" s="103">
        <f t="shared" si="78"/>
        <v>2</v>
      </c>
      <c r="Q116" s="101" t="s">
        <v>770</v>
      </c>
      <c r="R116" s="39">
        <v>1</v>
      </c>
      <c r="S116" s="39" t="s">
        <v>619</v>
      </c>
      <c r="T116" s="103">
        <f t="shared" si="79"/>
        <v>1</v>
      </c>
      <c r="U116" s="101" t="s">
        <v>618</v>
      </c>
      <c r="V116" s="39">
        <f t="shared" si="80"/>
        <v>2</v>
      </c>
      <c r="W116" s="39" t="s">
        <v>618</v>
      </c>
      <c r="X116" s="39">
        <f t="shared" si="81"/>
        <v>2</v>
      </c>
      <c r="Y116" s="39" t="s">
        <v>618</v>
      </c>
      <c r="Z116" s="39">
        <f t="shared" si="82"/>
        <v>2</v>
      </c>
      <c r="AA116" s="39" t="s">
        <v>618</v>
      </c>
      <c r="AB116" s="39">
        <f t="shared" si="83"/>
        <v>2</v>
      </c>
      <c r="AC116" s="39" t="s">
        <v>776</v>
      </c>
      <c r="AD116" s="103">
        <f t="shared" si="84"/>
        <v>1</v>
      </c>
      <c r="AE116" s="101" t="s">
        <v>618</v>
      </c>
      <c r="AF116" s="39">
        <f t="shared" si="85"/>
        <v>2</v>
      </c>
      <c r="AG116" s="39" t="s">
        <v>772</v>
      </c>
      <c r="AH116" s="39">
        <f t="shared" si="86"/>
        <v>3</v>
      </c>
      <c r="AI116" s="39" t="s">
        <v>618</v>
      </c>
      <c r="AJ116" s="39">
        <f t="shared" si="87"/>
        <v>2</v>
      </c>
      <c r="AK116" s="39" t="s">
        <v>620</v>
      </c>
      <c r="AL116" s="39">
        <f t="shared" si="88"/>
        <v>1</v>
      </c>
      <c r="AM116" s="39" t="s">
        <v>782</v>
      </c>
      <c r="AN116" s="39">
        <f t="shared" si="89"/>
        <v>1</v>
      </c>
      <c r="AO116" s="39" t="s">
        <v>743</v>
      </c>
      <c r="AP116" s="103">
        <f t="shared" si="90"/>
        <v>0</v>
      </c>
      <c r="AQ116" s="101" t="s">
        <v>620</v>
      </c>
      <c r="AR116" s="39">
        <f t="shared" si="91"/>
        <v>1</v>
      </c>
      <c r="AS116" s="39" t="s">
        <v>784</v>
      </c>
      <c r="AT116" s="39">
        <f t="shared" si="70"/>
        <v>0</v>
      </c>
      <c r="AU116" s="39" t="s">
        <v>620</v>
      </c>
      <c r="AV116" s="39">
        <f t="shared" si="92"/>
        <v>1</v>
      </c>
      <c r="AW116" s="39" t="s">
        <v>743</v>
      </c>
      <c r="AX116" s="103">
        <f t="shared" si="93"/>
        <v>0</v>
      </c>
      <c r="AY116" s="101" t="s">
        <v>743</v>
      </c>
      <c r="AZ116" s="103">
        <f t="shared" si="71"/>
        <v>1</v>
      </c>
    </row>
    <row r="117" spans="1:52" x14ac:dyDescent="0.25">
      <c r="A117" s="39" t="s">
        <v>619</v>
      </c>
      <c r="B117" s="39">
        <f t="shared" si="69"/>
        <v>1</v>
      </c>
      <c r="C117" s="39" t="s">
        <v>619</v>
      </c>
      <c r="D117" s="39">
        <f t="shared" si="72"/>
        <v>3</v>
      </c>
      <c r="E117" s="39" t="s">
        <v>620</v>
      </c>
      <c r="F117" s="39">
        <f t="shared" si="73"/>
        <v>3</v>
      </c>
      <c r="G117" s="39" t="s">
        <v>621</v>
      </c>
      <c r="H117" s="39">
        <f t="shared" si="74"/>
        <v>2</v>
      </c>
      <c r="I117" s="45" t="s">
        <v>56</v>
      </c>
      <c r="J117" s="39">
        <f t="shared" si="75"/>
        <v>1</v>
      </c>
      <c r="K117" s="39" t="s">
        <v>619</v>
      </c>
      <c r="L117" s="39">
        <f t="shared" si="76"/>
        <v>1</v>
      </c>
      <c r="M117" s="39" t="s">
        <v>737</v>
      </c>
      <c r="N117" s="39">
        <f t="shared" si="77"/>
        <v>3</v>
      </c>
      <c r="O117" s="39" t="s">
        <v>742</v>
      </c>
      <c r="P117" s="103">
        <f t="shared" si="78"/>
        <v>1</v>
      </c>
      <c r="Q117" s="65" t="s">
        <v>759</v>
      </c>
      <c r="R117" s="39">
        <v>1</v>
      </c>
      <c r="S117" s="39" t="s">
        <v>619</v>
      </c>
      <c r="T117" s="103">
        <f t="shared" si="79"/>
        <v>1</v>
      </c>
      <c r="U117" s="101" t="s">
        <v>772</v>
      </c>
      <c r="V117" s="39">
        <f t="shared" si="80"/>
        <v>3</v>
      </c>
      <c r="W117" s="39" t="s">
        <v>619</v>
      </c>
      <c r="X117" s="39">
        <f t="shared" si="81"/>
        <v>3</v>
      </c>
      <c r="Y117" s="39" t="s">
        <v>619</v>
      </c>
      <c r="Z117" s="39">
        <f t="shared" si="82"/>
        <v>3</v>
      </c>
      <c r="AA117" s="39" t="s">
        <v>774</v>
      </c>
      <c r="AB117" s="39">
        <f t="shared" si="83"/>
        <v>3</v>
      </c>
      <c r="AC117" s="39" t="s">
        <v>776</v>
      </c>
      <c r="AD117" s="103">
        <f t="shared" si="84"/>
        <v>1</v>
      </c>
      <c r="AE117" s="101" t="s">
        <v>619</v>
      </c>
      <c r="AF117" s="39">
        <f t="shared" si="85"/>
        <v>3</v>
      </c>
      <c r="AG117" s="39" t="s">
        <v>772</v>
      </c>
      <c r="AH117" s="39">
        <f t="shared" si="86"/>
        <v>3</v>
      </c>
      <c r="AI117" s="39" t="s">
        <v>774</v>
      </c>
      <c r="AJ117" s="39">
        <f t="shared" si="87"/>
        <v>1</v>
      </c>
      <c r="AK117" s="39" t="s">
        <v>619</v>
      </c>
      <c r="AL117" s="39">
        <f t="shared" si="88"/>
        <v>3</v>
      </c>
      <c r="AM117" s="39" t="s">
        <v>782</v>
      </c>
      <c r="AN117" s="39">
        <f t="shared" si="89"/>
        <v>1</v>
      </c>
      <c r="AO117" s="39" t="s">
        <v>743</v>
      </c>
      <c r="AP117" s="103">
        <f t="shared" si="90"/>
        <v>0</v>
      </c>
      <c r="AQ117" s="101" t="s">
        <v>620</v>
      </c>
      <c r="AR117" s="39">
        <f t="shared" si="91"/>
        <v>1</v>
      </c>
      <c r="AS117" s="39" t="s">
        <v>784</v>
      </c>
      <c r="AT117" s="39">
        <f t="shared" si="70"/>
        <v>0</v>
      </c>
      <c r="AU117" s="39" t="s">
        <v>620</v>
      </c>
      <c r="AV117" s="39">
        <f t="shared" si="92"/>
        <v>1</v>
      </c>
      <c r="AW117" s="39" t="s">
        <v>743</v>
      </c>
      <c r="AX117" s="103">
        <f t="shared" si="93"/>
        <v>0</v>
      </c>
      <c r="AY117" s="101" t="s">
        <v>743</v>
      </c>
      <c r="AZ117" s="103">
        <f t="shared" si="71"/>
        <v>1</v>
      </c>
    </row>
    <row r="118" spans="1:52" x14ac:dyDescent="0.25">
      <c r="A118" s="39" t="s">
        <v>619</v>
      </c>
      <c r="B118" s="39">
        <f t="shared" si="69"/>
        <v>1</v>
      </c>
      <c r="C118" s="39" t="s">
        <v>618</v>
      </c>
      <c r="D118" s="39">
        <f t="shared" si="72"/>
        <v>2</v>
      </c>
      <c r="E118" s="39" t="s">
        <v>618</v>
      </c>
      <c r="F118" s="39">
        <f t="shared" si="73"/>
        <v>2</v>
      </c>
      <c r="G118" s="39" t="s">
        <v>623</v>
      </c>
      <c r="H118" s="39">
        <f t="shared" si="74"/>
        <v>1</v>
      </c>
      <c r="I118" s="45" t="s">
        <v>40</v>
      </c>
      <c r="J118" s="39">
        <f t="shared" si="75"/>
        <v>0</v>
      </c>
      <c r="K118" s="39" t="s">
        <v>619</v>
      </c>
      <c r="L118" s="39">
        <f t="shared" si="76"/>
        <v>1</v>
      </c>
      <c r="M118" s="39" t="s">
        <v>618</v>
      </c>
      <c r="N118" s="39">
        <f t="shared" si="77"/>
        <v>2</v>
      </c>
      <c r="O118" s="39" t="s">
        <v>742</v>
      </c>
      <c r="P118" s="103">
        <f t="shared" si="78"/>
        <v>1</v>
      </c>
      <c r="Q118" s="65" t="s">
        <v>746</v>
      </c>
      <c r="R118" s="39">
        <v>2</v>
      </c>
      <c r="S118" s="39" t="s">
        <v>618</v>
      </c>
      <c r="T118" s="103">
        <f t="shared" si="79"/>
        <v>2</v>
      </c>
      <c r="U118" s="101" t="s">
        <v>772</v>
      </c>
      <c r="V118" s="39">
        <f t="shared" si="80"/>
        <v>3</v>
      </c>
      <c r="W118" s="39" t="s">
        <v>619</v>
      </c>
      <c r="X118" s="39">
        <f t="shared" si="81"/>
        <v>3</v>
      </c>
      <c r="Y118" s="39" t="s">
        <v>619</v>
      </c>
      <c r="Z118" s="39">
        <f t="shared" si="82"/>
        <v>3</v>
      </c>
      <c r="AA118" s="39" t="s">
        <v>774</v>
      </c>
      <c r="AB118" s="39">
        <f t="shared" si="83"/>
        <v>3</v>
      </c>
      <c r="AC118" s="39" t="s">
        <v>776</v>
      </c>
      <c r="AD118" s="103">
        <f t="shared" si="84"/>
        <v>1</v>
      </c>
      <c r="AE118" s="101" t="s">
        <v>619</v>
      </c>
      <c r="AF118" s="39">
        <f t="shared" si="85"/>
        <v>3</v>
      </c>
      <c r="AG118" s="39" t="s">
        <v>772</v>
      </c>
      <c r="AH118" s="39">
        <f t="shared" si="86"/>
        <v>3</v>
      </c>
      <c r="AI118" s="39" t="s">
        <v>774</v>
      </c>
      <c r="AJ118" s="39">
        <f t="shared" si="87"/>
        <v>1</v>
      </c>
      <c r="AK118" s="39" t="s">
        <v>619</v>
      </c>
      <c r="AL118" s="39">
        <f t="shared" si="88"/>
        <v>3</v>
      </c>
      <c r="AM118" s="39" t="s">
        <v>782</v>
      </c>
      <c r="AN118" s="39">
        <f t="shared" si="89"/>
        <v>1</v>
      </c>
      <c r="AO118" s="39" t="s">
        <v>743</v>
      </c>
      <c r="AP118" s="103">
        <f t="shared" si="90"/>
        <v>0</v>
      </c>
      <c r="AQ118" s="101" t="s">
        <v>620</v>
      </c>
      <c r="AR118" s="39">
        <f t="shared" si="91"/>
        <v>1</v>
      </c>
      <c r="AS118" s="39" t="s">
        <v>784</v>
      </c>
      <c r="AT118" s="39">
        <f t="shared" si="70"/>
        <v>0</v>
      </c>
      <c r="AU118" s="39" t="s">
        <v>620</v>
      </c>
      <c r="AV118" s="39">
        <f t="shared" si="92"/>
        <v>1</v>
      </c>
      <c r="AW118" s="39" t="s">
        <v>743</v>
      </c>
      <c r="AX118" s="103">
        <f t="shared" si="93"/>
        <v>0</v>
      </c>
      <c r="AY118" s="101" t="s">
        <v>743</v>
      </c>
      <c r="AZ118" s="103">
        <f t="shared" si="71"/>
        <v>1</v>
      </c>
    </row>
    <row r="119" spans="1:52" x14ac:dyDescent="0.25">
      <c r="A119" s="39" t="s">
        <v>619</v>
      </c>
      <c r="B119" s="39">
        <f t="shared" si="69"/>
        <v>1</v>
      </c>
      <c r="C119" s="39" t="s">
        <v>619</v>
      </c>
      <c r="D119" s="39">
        <f t="shared" si="72"/>
        <v>3</v>
      </c>
      <c r="E119" s="39" t="s">
        <v>619</v>
      </c>
      <c r="F119" s="39">
        <f t="shared" si="73"/>
        <v>1</v>
      </c>
      <c r="G119" s="39" t="s">
        <v>621</v>
      </c>
      <c r="H119" s="39">
        <f t="shared" si="74"/>
        <v>2</v>
      </c>
      <c r="I119" s="63" t="s">
        <v>40</v>
      </c>
      <c r="J119" s="39">
        <f t="shared" si="75"/>
        <v>0</v>
      </c>
      <c r="K119" s="39" t="s">
        <v>619</v>
      </c>
      <c r="L119" s="39">
        <f t="shared" si="76"/>
        <v>1</v>
      </c>
      <c r="M119" s="39" t="s">
        <v>618</v>
      </c>
      <c r="N119" s="39">
        <f t="shared" si="77"/>
        <v>2</v>
      </c>
      <c r="O119" s="39" t="s">
        <v>742</v>
      </c>
      <c r="P119" s="103">
        <f t="shared" si="78"/>
        <v>1</v>
      </c>
      <c r="Q119" s="65" t="s">
        <v>759</v>
      </c>
      <c r="R119" s="39">
        <v>1</v>
      </c>
      <c r="S119" s="39" t="s">
        <v>619</v>
      </c>
      <c r="T119" s="103">
        <f t="shared" si="79"/>
        <v>1</v>
      </c>
      <c r="U119" s="101" t="s">
        <v>618</v>
      </c>
      <c r="V119" s="39">
        <f t="shared" si="80"/>
        <v>2</v>
      </c>
      <c r="W119" s="39" t="s">
        <v>618</v>
      </c>
      <c r="X119" s="39">
        <f t="shared" si="81"/>
        <v>2</v>
      </c>
      <c r="Y119" s="39" t="s">
        <v>619</v>
      </c>
      <c r="Z119" s="39">
        <f t="shared" si="82"/>
        <v>3</v>
      </c>
      <c r="AA119" s="39" t="s">
        <v>774</v>
      </c>
      <c r="AB119" s="39">
        <f t="shared" si="83"/>
        <v>3</v>
      </c>
      <c r="AC119" s="39" t="s">
        <v>776</v>
      </c>
      <c r="AD119" s="103">
        <f t="shared" si="84"/>
        <v>1</v>
      </c>
      <c r="AE119" s="101" t="s">
        <v>619</v>
      </c>
      <c r="AF119" s="39">
        <f t="shared" si="85"/>
        <v>3</v>
      </c>
      <c r="AG119" s="39" t="s">
        <v>772</v>
      </c>
      <c r="AH119" s="39">
        <f t="shared" si="86"/>
        <v>3</v>
      </c>
      <c r="AI119" s="39" t="s">
        <v>774</v>
      </c>
      <c r="AJ119" s="39">
        <f t="shared" si="87"/>
        <v>1</v>
      </c>
      <c r="AK119" s="39" t="s">
        <v>619</v>
      </c>
      <c r="AL119" s="39">
        <f t="shared" si="88"/>
        <v>3</v>
      </c>
      <c r="AM119" s="39" t="s">
        <v>782</v>
      </c>
      <c r="AN119" s="39">
        <f t="shared" si="89"/>
        <v>1</v>
      </c>
      <c r="AO119" s="39" t="s">
        <v>743</v>
      </c>
      <c r="AP119" s="103">
        <f t="shared" si="90"/>
        <v>0</v>
      </c>
      <c r="AQ119" s="101" t="s">
        <v>620</v>
      </c>
      <c r="AR119" s="39">
        <f t="shared" si="91"/>
        <v>1</v>
      </c>
      <c r="AS119" s="39" t="s">
        <v>784</v>
      </c>
      <c r="AT119" s="39">
        <f t="shared" si="70"/>
        <v>0</v>
      </c>
      <c r="AU119" s="39" t="s">
        <v>620</v>
      </c>
      <c r="AV119" s="39">
        <f t="shared" si="92"/>
        <v>1</v>
      </c>
      <c r="AW119" s="39" t="s">
        <v>743</v>
      </c>
      <c r="AX119" s="103">
        <f t="shared" si="93"/>
        <v>0</v>
      </c>
      <c r="AY119" s="101" t="s">
        <v>743</v>
      </c>
      <c r="AZ119" s="103">
        <f t="shared" si="71"/>
        <v>1</v>
      </c>
    </row>
    <row r="120" spans="1:52" x14ac:dyDescent="0.25">
      <c r="A120" s="39" t="s">
        <v>618</v>
      </c>
      <c r="B120" s="39">
        <f t="shared" si="69"/>
        <v>2</v>
      </c>
      <c r="C120" s="39" t="s">
        <v>619</v>
      </c>
      <c r="D120" s="39">
        <f t="shared" si="72"/>
        <v>3</v>
      </c>
      <c r="E120" s="39" t="s">
        <v>618</v>
      </c>
      <c r="F120" s="39">
        <f t="shared" si="73"/>
        <v>2</v>
      </c>
      <c r="G120" s="39" t="s">
        <v>621</v>
      </c>
      <c r="H120" s="39">
        <f t="shared" si="74"/>
        <v>2</v>
      </c>
      <c r="I120" s="63" t="s">
        <v>56</v>
      </c>
      <c r="J120" s="39">
        <f t="shared" si="75"/>
        <v>1</v>
      </c>
      <c r="K120" s="39" t="s">
        <v>618</v>
      </c>
      <c r="L120" s="39">
        <f t="shared" si="76"/>
        <v>2</v>
      </c>
      <c r="M120" s="39" t="s">
        <v>737</v>
      </c>
      <c r="N120" s="39">
        <f t="shared" si="77"/>
        <v>3</v>
      </c>
      <c r="O120" s="39" t="s">
        <v>742</v>
      </c>
      <c r="P120" s="103">
        <f t="shared" si="78"/>
        <v>1</v>
      </c>
      <c r="Q120" s="101" t="s">
        <v>762</v>
      </c>
      <c r="R120" s="39">
        <v>1</v>
      </c>
      <c r="S120" s="39" t="s">
        <v>619</v>
      </c>
      <c r="T120" s="103">
        <f t="shared" si="79"/>
        <v>1</v>
      </c>
      <c r="U120" s="101" t="s">
        <v>772</v>
      </c>
      <c r="V120" s="39">
        <f t="shared" si="80"/>
        <v>3</v>
      </c>
      <c r="W120" s="39" t="s">
        <v>619</v>
      </c>
      <c r="X120" s="39">
        <f t="shared" si="81"/>
        <v>3</v>
      </c>
      <c r="Y120" s="39" t="s">
        <v>619</v>
      </c>
      <c r="Z120" s="39">
        <f t="shared" si="82"/>
        <v>3</v>
      </c>
      <c r="AA120" s="39" t="s">
        <v>774</v>
      </c>
      <c r="AB120" s="39">
        <f t="shared" si="83"/>
        <v>3</v>
      </c>
      <c r="AC120" s="39" t="s">
        <v>776</v>
      </c>
      <c r="AD120" s="103">
        <f t="shared" si="84"/>
        <v>1</v>
      </c>
      <c r="AE120" s="101" t="s">
        <v>619</v>
      </c>
      <c r="AF120" s="39">
        <f t="shared" si="85"/>
        <v>3</v>
      </c>
      <c r="AG120" s="39" t="s">
        <v>772</v>
      </c>
      <c r="AH120" s="39">
        <f t="shared" si="86"/>
        <v>3</v>
      </c>
      <c r="AI120" s="39" t="s">
        <v>774</v>
      </c>
      <c r="AJ120" s="39">
        <f t="shared" si="87"/>
        <v>1</v>
      </c>
      <c r="AK120" s="39" t="s">
        <v>618</v>
      </c>
      <c r="AL120" s="39">
        <f t="shared" si="88"/>
        <v>2</v>
      </c>
      <c r="AM120" s="39" t="s">
        <v>782</v>
      </c>
      <c r="AN120" s="39">
        <f t="shared" si="89"/>
        <v>1</v>
      </c>
      <c r="AO120" s="39" t="s">
        <v>743</v>
      </c>
      <c r="AP120" s="103">
        <f t="shared" si="90"/>
        <v>0</v>
      </c>
      <c r="AQ120" s="101" t="s">
        <v>620</v>
      </c>
      <c r="AR120" s="39">
        <f t="shared" si="91"/>
        <v>1</v>
      </c>
      <c r="AS120" s="39" t="s">
        <v>784</v>
      </c>
      <c r="AT120" s="39">
        <f t="shared" si="70"/>
        <v>0</v>
      </c>
      <c r="AU120" s="39" t="s">
        <v>620</v>
      </c>
      <c r="AV120" s="39">
        <f t="shared" si="92"/>
        <v>1</v>
      </c>
      <c r="AW120" s="39" t="s">
        <v>743</v>
      </c>
      <c r="AX120" s="103">
        <f t="shared" si="93"/>
        <v>0</v>
      </c>
      <c r="AY120" s="101" t="s">
        <v>743</v>
      </c>
      <c r="AZ120" s="103">
        <f t="shared" si="71"/>
        <v>1</v>
      </c>
    </row>
    <row r="121" spans="1:52" x14ac:dyDescent="0.25">
      <c r="A121" s="39" t="s">
        <v>618</v>
      </c>
      <c r="B121" s="39">
        <f t="shared" si="69"/>
        <v>2</v>
      </c>
      <c r="C121" s="39" t="s">
        <v>619</v>
      </c>
      <c r="D121" s="39">
        <f t="shared" si="72"/>
        <v>3</v>
      </c>
      <c r="E121" s="39" t="s">
        <v>618</v>
      </c>
      <c r="F121" s="39">
        <f t="shared" si="73"/>
        <v>2</v>
      </c>
      <c r="G121" s="39" t="s">
        <v>623</v>
      </c>
      <c r="H121" s="39">
        <f t="shared" si="74"/>
        <v>1</v>
      </c>
      <c r="I121" s="63" t="s">
        <v>40</v>
      </c>
      <c r="J121" s="39">
        <f t="shared" si="75"/>
        <v>0</v>
      </c>
      <c r="K121" s="39" t="s">
        <v>619</v>
      </c>
      <c r="L121" s="39">
        <f t="shared" si="76"/>
        <v>1</v>
      </c>
      <c r="M121" s="39" t="s">
        <v>618</v>
      </c>
      <c r="N121" s="39">
        <f t="shared" si="77"/>
        <v>2</v>
      </c>
      <c r="O121" s="39" t="s">
        <v>742</v>
      </c>
      <c r="P121" s="103">
        <f t="shared" si="78"/>
        <v>1</v>
      </c>
      <c r="Q121" s="101" t="s">
        <v>762</v>
      </c>
      <c r="R121" s="39">
        <v>1</v>
      </c>
      <c r="S121" s="39" t="s">
        <v>619</v>
      </c>
      <c r="T121" s="103">
        <f t="shared" si="79"/>
        <v>1</v>
      </c>
      <c r="U121" s="101" t="s">
        <v>618</v>
      </c>
      <c r="V121" s="39">
        <f t="shared" si="80"/>
        <v>2</v>
      </c>
      <c r="W121" s="39" t="s">
        <v>619</v>
      </c>
      <c r="X121" s="39">
        <f t="shared" si="81"/>
        <v>3</v>
      </c>
      <c r="Y121" s="39" t="s">
        <v>619</v>
      </c>
      <c r="Z121" s="39">
        <f t="shared" si="82"/>
        <v>3</v>
      </c>
      <c r="AA121" s="39" t="s">
        <v>774</v>
      </c>
      <c r="AB121" s="39">
        <f t="shared" si="83"/>
        <v>3</v>
      </c>
      <c r="AC121" s="39" t="s">
        <v>776</v>
      </c>
      <c r="AD121" s="103">
        <f t="shared" si="84"/>
        <v>1</v>
      </c>
      <c r="AE121" s="101" t="s">
        <v>620</v>
      </c>
      <c r="AF121" s="39">
        <f t="shared" si="85"/>
        <v>1</v>
      </c>
      <c r="AG121" s="39" t="s">
        <v>772</v>
      </c>
      <c r="AH121" s="39">
        <f t="shared" si="86"/>
        <v>3</v>
      </c>
      <c r="AI121" s="39" t="s">
        <v>618</v>
      </c>
      <c r="AJ121" s="39">
        <f t="shared" si="87"/>
        <v>2</v>
      </c>
      <c r="AK121" s="39" t="s">
        <v>620</v>
      </c>
      <c r="AL121" s="39">
        <f t="shared" si="88"/>
        <v>1</v>
      </c>
      <c r="AM121" s="39" t="s">
        <v>782</v>
      </c>
      <c r="AN121" s="39">
        <f t="shared" si="89"/>
        <v>1</v>
      </c>
      <c r="AO121" s="39" t="s">
        <v>743</v>
      </c>
      <c r="AP121" s="103">
        <f t="shared" si="90"/>
        <v>0</v>
      </c>
      <c r="AQ121" s="101" t="s">
        <v>620</v>
      </c>
      <c r="AR121" s="39">
        <f t="shared" si="91"/>
        <v>1</v>
      </c>
      <c r="AS121" s="39" t="s">
        <v>784</v>
      </c>
      <c r="AT121" s="39">
        <f t="shared" si="70"/>
        <v>0</v>
      </c>
      <c r="AU121" s="39" t="s">
        <v>620</v>
      </c>
      <c r="AV121" s="39">
        <f t="shared" si="92"/>
        <v>1</v>
      </c>
      <c r="AW121" s="39" t="s">
        <v>743</v>
      </c>
      <c r="AX121" s="103">
        <f t="shared" si="93"/>
        <v>0</v>
      </c>
      <c r="AY121" s="101" t="s">
        <v>743</v>
      </c>
      <c r="AZ121" s="103">
        <f t="shared" si="71"/>
        <v>1</v>
      </c>
    </row>
    <row r="122" spans="1:52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spans="1:52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2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2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2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2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2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</sheetData>
  <autoFilter ref="A1:AZ121" xr:uid="{039862F5-37B9-4C5A-B737-580380B2EDF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F029-4993-409B-94BA-2BA551FF0B6F}">
  <dimension ref="A1:S158"/>
  <sheetViews>
    <sheetView topLeftCell="G1" workbookViewId="0">
      <selection activeCell="R2" sqref="R2"/>
    </sheetView>
  </sheetViews>
  <sheetFormatPr baseColWidth="10" defaultRowHeight="15" x14ac:dyDescent="0.25"/>
  <sheetData>
    <row r="1" spans="1:19" x14ac:dyDescent="0.25">
      <c r="A1" s="27" t="s">
        <v>492</v>
      </c>
      <c r="B1" s="27" t="s">
        <v>493</v>
      </c>
      <c r="C1" s="27" t="s">
        <v>494</v>
      </c>
      <c r="D1" s="27" t="s">
        <v>495</v>
      </c>
      <c r="E1" s="114" t="s">
        <v>496</v>
      </c>
      <c r="F1" s="113" t="s">
        <v>497</v>
      </c>
      <c r="G1" s="28" t="s">
        <v>498</v>
      </c>
      <c r="H1" s="28" t="s">
        <v>499</v>
      </c>
      <c r="I1" s="117" t="s">
        <v>500</v>
      </c>
      <c r="J1" s="116" t="s">
        <v>501</v>
      </c>
      <c r="K1" s="119" t="s">
        <v>515</v>
      </c>
      <c r="L1" s="118" t="s">
        <v>502</v>
      </c>
      <c r="M1" s="29" t="s">
        <v>503</v>
      </c>
      <c r="N1" s="29" t="s">
        <v>504</v>
      </c>
      <c r="O1" s="29" t="s">
        <v>505</v>
      </c>
      <c r="P1" s="29" t="s">
        <v>506</v>
      </c>
      <c r="Q1" s="121" t="s">
        <v>507</v>
      </c>
      <c r="R1" s="120" t="s">
        <v>610</v>
      </c>
      <c r="S1" s="122" t="s">
        <v>611</v>
      </c>
    </row>
    <row r="2" spans="1:19" x14ac:dyDescent="0.25">
      <c r="A2" s="39">
        <v>0</v>
      </c>
      <c r="B2" s="39">
        <v>0</v>
      </c>
      <c r="C2" s="39">
        <v>3</v>
      </c>
      <c r="D2" s="39">
        <v>2</v>
      </c>
      <c r="E2" s="103">
        <v>0</v>
      </c>
      <c r="F2" s="101">
        <v>0</v>
      </c>
      <c r="G2" s="39">
        <v>1</v>
      </c>
      <c r="H2" s="39">
        <v>0</v>
      </c>
      <c r="I2" s="103">
        <v>1</v>
      </c>
      <c r="J2" s="101">
        <v>3</v>
      </c>
      <c r="K2" s="103">
        <v>2</v>
      </c>
      <c r="L2" s="101">
        <v>3</v>
      </c>
      <c r="M2" s="39">
        <v>3</v>
      </c>
      <c r="N2" s="39">
        <v>0</v>
      </c>
      <c r="O2" s="39">
        <v>1</v>
      </c>
      <c r="P2" s="39">
        <v>2</v>
      </c>
      <c r="Q2" s="103">
        <v>2</v>
      </c>
      <c r="R2" s="101">
        <v>0</v>
      </c>
      <c r="S2" s="103">
        <v>2</v>
      </c>
    </row>
    <row r="3" spans="1:19" x14ac:dyDescent="0.25">
      <c r="A3" s="39">
        <v>3</v>
      </c>
      <c r="B3" s="39">
        <v>1</v>
      </c>
      <c r="C3" s="39">
        <v>2</v>
      </c>
      <c r="D3" s="39">
        <v>3</v>
      </c>
      <c r="E3" s="103">
        <v>1</v>
      </c>
      <c r="F3" s="101">
        <v>1</v>
      </c>
      <c r="G3" s="39">
        <v>1</v>
      </c>
      <c r="H3" s="39">
        <v>0</v>
      </c>
      <c r="I3" s="103">
        <v>1</v>
      </c>
      <c r="J3" s="101">
        <v>3</v>
      </c>
      <c r="K3" s="103">
        <v>2</v>
      </c>
      <c r="L3" s="101">
        <v>3</v>
      </c>
      <c r="M3" s="39">
        <v>3</v>
      </c>
      <c r="N3" s="39">
        <v>2</v>
      </c>
      <c r="O3" s="39">
        <v>1</v>
      </c>
      <c r="P3" s="39">
        <v>1</v>
      </c>
      <c r="Q3" s="103">
        <v>0</v>
      </c>
      <c r="R3" s="101">
        <v>0</v>
      </c>
      <c r="S3" s="103">
        <v>1</v>
      </c>
    </row>
    <row r="4" spans="1:19" x14ac:dyDescent="0.25">
      <c r="A4" s="39">
        <v>1</v>
      </c>
      <c r="B4" s="39">
        <v>0</v>
      </c>
      <c r="C4" s="39">
        <v>1</v>
      </c>
      <c r="D4" s="39">
        <v>1</v>
      </c>
      <c r="E4" s="103">
        <v>0</v>
      </c>
      <c r="F4" s="101">
        <v>2</v>
      </c>
      <c r="G4" s="39">
        <v>0</v>
      </c>
      <c r="H4" s="39">
        <v>0</v>
      </c>
      <c r="I4" s="103">
        <v>1</v>
      </c>
      <c r="J4" s="101">
        <v>3</v>
      </c>
      <c r="K4" s="103">
        <v>2</v>
      </c>
      <c r="L4" s="101">
        <v>1</v>
      </c>
      <c r="M4" s="39">
        <v>3</v>
      </c>
      <c r="N4" s="39">
        <v>0</v>
      </c>
      <c r="O4" s="39">
        <v>0</v>
      </c>
      <c r="P4" s="39">
        <v>0</v>
      </c>
      <c r="Q4" s="103">
        <v>1</v>
      </c>
      <c r="R4" s="101">
        <v>1</v>
      </c>
      <c r="S4" s="103">
        <v>1</v>
      </c>
    </row>
    <row r="5" spans="1:19" x14ac:dyDescent="0.25">
      <c r="A5" s="39">
        <v>1</v>
      </c>
      <c r="B5" s="39">
        <v>0</v>
      </c>
      <c r="C5" s="39">
        <v>1</v>
      </c>
      <c r="D5" s="39">
        <v>1</v>
      </c>
      <c r="E5" s="103">
        <v>0</v>
      </c>
      <c r="F5" s="101">
        <v>2</v>
      </c>
      <c r="G5" s="39">
        <v>0</v>
      </c>
      <c r="H5" s="39">
        <v>0</v>
      </c>
      <c r="I5" s="103">
        <v>1</v>
      </c>
      <c r="J5" s="101">
        <v>3</v>
      </c>
      <c r="K5" s="103">
        <v>2</v>
      </c>
      <c r="L5" s="101">
        <v>1</v>
      </c>
      <c r="M5" s="39">
        <v>3</v>
      </c>
      <c r="N5" s="39">
        <v>0</v>
      </c>
      <c r="O5" s="39">
        <v>0</v>
      </c>
      <c r="P5" s="39">
        <v>0</v>
      </c>
      <c r="Q5" s="103">
        <v>1</v>
      </c>
      <c r="R5" s="101">
        <v>1</v>
      </c>
      <c r="S5" s="103">
        <v>1</v>
      </c>
    </row>
    <row r="6" spans="1:19" x14ac:dyDescent="0.25">
      <c r="A6" s="39">
        <v>3</v>
      </c>
      <c r="B6" s="39">
        <v>3</v>
      </c>
      <c r="C6" s="39">
        <v>3</v>
      </c>
      <c r="D6" s="39">
        <v>3</v>
      </c>
      <c r="E6" s="103">
        <v>2</v>
      </c>
      <c r="F6" s="101">
        <v>0</v>
      </c>
      <c r="G6" s="39">
        <v>0</v>
      </c>
      <c r="H6" s="39">
        <v>0</v>
      </c>
      <c r="I6" s="103">
        <v>0</v>
      </c>
      <c r="J6" s="101">
        <v>1</v>
      </c>
      <c r="K6" s="103">
        <v>2</v>
      </c>
      <c r="L6" s="101">
        <v>3</v>
      </c>
      <c r="M6" s="39">
        <v>3</v>
      </c>
      <c r="N6" s="39">
        <v>1</v>
      </c>
      <c r="O6" s="39">
        <v>3</v>
      </c>
      <c r="P6" s="39">
        <v>3</v>
      </c>
      <c r="Q6" s="103">
        <v>2</v>
      </c>
      <c r="R6" s="101">
        <v>0</v>
      </c>
      <c r="S6" s="103">
        <v>2</v>
      </c>
    </row>
    <row r="7" spans="1:19" x14ac:dyDescent="0.25">
      <c r="A7" s="39">
        <v>2</v>
      </c>
      <c r="B7" s="39">
        <v>3</v>
      </c>
      <c r="C7" s="39">
        <v>3</v>
      </c>
      <c r="D7" s="39">
        <v>3</v>
      </c>
      <c r="E7" s="103">
        <v>2</v>
      </c>
      <c r="F7" s="101">
        <v>3</v>
      </c>
      <c r="G7" s="39">
        <v>0</v>
      </c>
      <c r="H7" s="39">
        <v>3</v>
      </c>
      <c r="I7" s="103">
        <v>0</v>
      </c>
      <c r="J7" s="101">
        <v>0</v>
      </c>
      <c r="K7" s="103">
        <v>1</v>
      </c>
      <c r="L7" s="101">
        <v>0</v>
      </c>
      <c r="M7" s="39">
        <v>0</v>
      </c>
      <c r="N7" s="39">
        <v>0</v>
      </c>
      <c r="O7" s="39">
        <v>0</v>
      </c>
      <c r="P7" s="39">
        <v>1</v>
      </c>
      <c r="Q7" s="103">
        <v>3</v>
      </c>
      <c r="R7" s="101">
        <v>0</v>
      </c>
      <c r="S7" s="103">
        <v>1</v>
      </c>
    </row>
    <row r="8" spans="1:19" x14ac:dyDescent="0.25">
      <c r="A8" s="39">
        <v>3</v>
      </c>
      <c r="B8" s="39">
        <v>3</v>
      </c>
      <c r="C8" s="39">
        <v>3</v>
      </c>
      <c r="D8" s="39">
        <v>3</v>
      </c>
      <c r="E8" s="103">
        <v>2</v>
      </c>
      <c r="F8" s="101">
        <v>3</v>
      </c>
      <c r="G8" s="39">
        <v>0</v>
      </c>
      <c r="H8" s="39">
        <v>0</v>
      </c>
      <c r="I8" s="103">
        <v>1</v>
      </c>
      <c r="J8" s="101">
        <v>3</v>
      </c>
      <c r="K8" s="103">
        <v>3</v>
      </c>
      <c r="L8" s="101">
        <v>0</v>
      </c>
      <c r="M8" s="39">
        <v>2</v>
      </c>
      <c r="N8" s="39">
        <v>0</v>
      </c>
      <c r="O8" s="39">
        <v>0</v>
      </c>
      <c r="P8" s="39">
        <v>2</v>
      </c>
      <c r="Q8" s="103">
        <v>2</v>
      </c>
      <c r="R8" s="101">
        <v>0</v>
      </c>
      <c r="S8" s="103">
        <v>1</v>
      </c>
    </row>
    <row r="9" spans="1:19" x14ac:dyDescent="0.25">
      <c r="A9" s="39">
        <v>1</v>
      </c>
      <c r="B9" s="39">
        <v>1</v>
      </c>
      <c r="C9" s="39">
        <v>1</v>
      </c>
      <c r="D9" s="39">
        <v>1</v>
      </c>
      <c r="E9" s="103">
        <v>1</v>
      </c>
      <c r="F9" s="101">
        <v>2</v>
      </c>
      <c r="G9" s="39">
        <v>1</v>
      </c>
      <c r="H9" s="39">
        <v>0</v>
      </c>
      <c r="I9" s="103">
        <v>0</v>
      </c>
      <c r="J9" s="101">
        <v>2</v>
      </c>
      <c r="K9" s="103">
        <v>2</v>
      </c>
      <c r="L9" s="101">
        <v>0</v>
      </c>
      <c r="M9" s="39">
        <v>2</v>
      </c>
      <c r="N9" s="39">
        <v>1</v>
      </c>
      <c r="O9" s="39">
        <v>1</v>
      </c>
      <c r="P9" s="39">
        <v>3</v>
      </c>
      <c r="Q9" s="103">
        <v>2</v>
      </c>
      <c r="R9" s="101">
        <v>0</v>
      </c>
      <c r="S9" s="103">
        <v>3</v>
      </c>
    </row>
    <row r="10" spans="1:19" x14ac:dyDescent="0.25">
      <c r="A10" s="39">
        <v>0</v>
      </c>
      <c r="B10" s="39">
        <v>0</v>
      </c>
      <c r="C10" s="39">
        <v>3</v>
      </c>
      <c r="D10" s="39">
        <v>2</v>
      </c>
      <c r="E10" s="103">
        <v>0</v>
      </c>
      <c r="F10" s="101">
        <v>0</v>
      </c>
      <c r="G10" s="39">
        <v>0</v>
      </c>
      <c r="H10" s="39">
        <v>0</v>
      </c>
      <c r="I10" s="103">
        <v>1</v>
      </c>
      <c r="J10" s="101">
        <v>3</v>
      </c>
      <c r="K10" s="103">
        <v>2</v>
      </c>
      <c r="L10" s="101">
        <v>3</v>
      </c>
      <c r="M10" s="39">
        <v>3</v>
      </c>
      <c r="N10" s="39">
        <v>0</v>
      </c>
      <c r="O10" s="39">
        <v>1</v>
      </c>
      <c r="P10" s="39">
        <v>2</v>
      </c>
      <c r="Q10" s="103">
        <v>1</v>
      </c>
      <c r="R10" s="101">
        <v>0</v>
      </c>
      <c r="S10" s="103">
        <v>1</v>
      </c>
    </row>
    <row r="11" spans="1:19" x14ac:dyDescent="0.25">
      <c r="A11" s="39">
        <v>2</v>
      </c>
      <c r="B11" s="39">
        <v>0</v>
      </c>
      <c r="C11" s="39">
        <v>3</v>
      </c>
      <c r="D11" s="39">
        <v>2</v>
      </c>
      <c r="E11" s="103">
        <v>0</v>
      </c>
      <c r="F11" s="101">
        <v>0</v>
      </c>
      <c r="G11" s="39">
        <v>1</v>
      </c>
      <c r="H11" s="39">
        <v>0</v>
      </c>
      <c r="I11" s="103">
        <v>0</v>
      </c>
      <c r="J11" s="101">
        <v>3</v>
      </c>
      <c r="K11" s="103">
        <v>3</v>
      </c>
      <c r="L11" s="101">
        <v>2</v>
      </c>
      <c r="M11" s="39">
        <v>3</v>
      </c>
      <c r="N11" s="39">
        <v>0</v>
      </c>
      <c r="O11" s="39">
        <v>1</v>
      </c>
      <c r="P11" s="39">
        <v>2</v>
      </c>
      <c r="Q11" s="103">
        <v>0</v>
      </c>
      <c r="R11" s="101">
        <v>0</v>
      </c>
      <c r="S11" s="103">
        <v>0</v>
      </c>
    </row>
    <row r="12" spans="1:19" x14ac:dyDescent="0.25">
      <c r="A12" s="39">
        <v>3</v>
      </c>
      <c r="B12" s="39">
        <v>3</v>
      </c>
      <c r="C12" s="39">
        <v>2</v>
      </c>
      <c r="D12" s="39">
        <v>3</v>
      </c>
      <c r="E12" s="103">
        <v>3</v>
      </c>
      <c r="F12" s="101">
        <v>0</v>
      </c>
      <c r="G12" s="39">
        <v>2</v>
      </c>
      <c r="H12" s="39">
        <v>0</v>
      </c>
      <c r="I12" s="103">
        <v>0</v>
      </c>
      <c r="J12" s="101">
        <v>1</v>
      </c>
      <c r="K12" s="103">
        <v>1</v>
      </c>
      <c r="L12" s="101">
        <v>0</v>
      </c>
      <c r="M12" s="39">
        <v>0</v>
      </c>
      <c r="N12" s="39">
        <v>0</v>
      </c>
      <c r="O12" s="39">
        <v>0</v>
      </c>
      <c r="P12" s="39">
        <v>1</v>
      </c>
      <c r="Q12" s="103">
        <v>2</v>
      </c>
      <c r="R12" s="101">
        <v>0</v>
      </c>
      <c r="S12" s="103">
        <v>0</v>
      </c>
    </row>
    <row r="13" spans="1:19" x14ac:dyDescent="0.25">
      <c r="A13" s="39">
        <v>3</v>
      </c>
      <c r="B13" s="39">
        <v>3</v>
      </c>
      <c r="C13" s="39">
        <v>3</v>
      </c>
      <c r="D13" s="39">
        <v>3</v>
      </c>
      <c r="E13" s="103">
        <v>3</v>
      </c>
      <c r="F13" s="101">
        <v>2</v>
      </c>
      <c r="G13" s="39">
        <v>0</v>
      </c>
      <c r="H13" s="39">
        <v>3</v>
      </c>
      <c r="I13" s="103">
        <v>0</v>
      </c>
      <c r="J13" s="101">
        <v>0</v>
      </c>
      <c r="K13" s="103">
        <v>1</v>
      </c>
      <c r="L13" s="101">
        <v>0</v>
      </c>
      <c r="M13" s="39">
        <v>0</v>
      </c>
      <c r="N13" s="39">
        <v>0</v>
      </c>
      <c r="O13" s="39">
        <v>0</v>
      </c>
      <c r="P13" s="39">
        <v>1</v>
      </c>
      <c r="Q13" s="103">
        <v>3</v>
      </c>
      <c r="R13" s="101">
        <v>0</v>
      </c>
      <c r="S13" s="103">
        <v>1</v>
      </c>
    </row>
    <row r="14" spans="1:19" x14ac:dyDescent="0.25">
      <c r="A14" s="39">
        <v>0</v>
      </c>
      <c r="B14" s="39">
        <v>2</v>
      </c>
      <c r="C14" s="39">
        <v>3</v>
      </c>
      <c r="D14" s="39">
        <v>1</v>
      </c>
      <c r="E14" s="103">
        <v>0</v>
      </c>
      <c r="F14" s="101">
        <v>1</v>
      </c>
      <c r="G14" s="39">
        <v>0</v>
      </c>
      <c r="H14" s="39">
        <v>1</v>
      </c>
      <c r="I14" s="103">
        <v>0</v>
      </c>
      <c r="J14" s="101">
        <v>3</v>
      </c>
      <c r="K14" s="103">
        <v>3</v>
      </c>
      <c r="L14" s="101">
        <v>2</v>
      </c>
      <c r="M14" s="39">
        <v>3</v>
      </c>
      <c r="N14" s="39">
        <v>0</v>
      </c>
      <c r="O14" s="39">
        <v>1</v>
      </c>
      <c r="P14" s="39">
        <v>3</v>
      </c>
      <c r="Q14" s="103">
        <v>2</v>
      </c>
      <c r="R14" s="101">
        <v>1</v>
      </c>
      <c r="S14" s="103">
        <v>1</v>
      </c>
    </row>
    <row r="15" spans="1:19" x14ac:dyDescent="0.25">
      <c r="A15" s="39">
        <v>2</v>
      </c>
      <c r="B15" s="39">
        <v>2</v>
      </c>
      <c r="C15" s="39">
        <v>3</v>
      </c>
      <c r="D15" s="39">
        <v>2</v>
      </c>
      <c r="E15" s="103">
        <v>1</v>
      </c>
      <c r="F15" s="101">
        <v>0</v>
      </c>
      <c r="G15" s="39">
        <v>0</v>
      </c>
      <c r="H15" s="39">
        <v>0</v>
      </c>
      <c r="I15" s="103">
        <v>1</v>
      </c>
      <c r="J15" s="101">
        <v>3</v>
      </c>
      <c r="K15" s="103">
        <v>2</v>
      </c>
      <c r="L15" s="101">
        <v>2</v>
      </c>
      <c r="M15" s="39">
        <v>2</v>
      </c>
      <c r="N15" s="39">
        <v>0</v>
      </c>
      <c r="O15" s="39">
        <v>0</v>
      </c>
      <c r="P15" s="39">
        <v>2</v>
      </c>
      <c r="Q15" s="103">
        <v>0</v>
      </c>
      <c r="R15" s="101">
        <v>0</v>
      </c>
      <c r="S15" s="103">
        <v>2</v>
      </c>
    </row>
    <row r="16" spans="1:19" x14ac:dyDescent="0.25">
      <c r="A16" s="39">
        <v>3</v>
      </c>
      <c r="B16" s="39">
        <v>3</v>
      </c>
      <c r="C16" s="39">
        <v>3</v>
      </c>
      <c r="D16" s="39">
        <v>3</v>
      </c>
      <c r="E16" s="103">
        <v>1</v>
      </c>
      <c r="F16" s="101">
        <v>2</v>
      </c>
      <c r="G16" s="39">
        <v>1</v>
      </c>
      <c r="H16" s="39">
        <v>3</v>
      </c>
      <c r="I16" s="103">
        <v>0</v>
      </c>
      <c r="J16" s="101">
        <v>0</v>
      </c>
      <c r="K16" s="103">
        <v>0</v>
      </c>
      <c r="L16" s="101">
        <v>3</v>
      </c>
      <c r="M16" s="39">
        <v>0</v>
      </c>
      <c r="N16" s="39">
        <v>0</v>
      </c>
      <c r="O16" s="39">
        <v>3</v>
      </c>
      <c r="P16" s="39">
        <v>2</v>
      </c>
      <c r="Q16" s="103">
        <v>0</v>
      </c>
      <c r="R16" s="101">
        <v>0</v>
      </c>
      <c r="S16" s="103">
        <v>0</v>
      </c>
    </row>
    <row r="17" spans="1:19" x14ac:dyDescent="0.25">
      <c r="A17" s="39">
        <v>0</v>
      </c>
      <c r="B17" s="39">
        <v>1</v>
      </c>
      <c r="C17" s="39">
        <v>3</v>
      </c>
      <c r="D17" s="39">
        <v>3</v>
      </c>
      <c r="E17" s="103">
        <v>0</v>
      </c>
      <c r="F17" s="101">
        <v>0</v>
      </c>
      <c r="G17" s="39">
        <v>0</v>
      </c>
      <c r="H17" s="39">
        <v>0</v>
      </c>
      <c r="I17" s="103">
        <v>0</v>
      </c>
      <c r="J17" s="101">
        <v>3</v>
      </c>
      <c r="K17" s="103">
        <v>3</v>
      </c>
      <c r="L17" s="101">
        <v>3</v>
      </c>
      <c r="M17" s="39">
        <v>1</v>
      </c>
      <c r="N17" s="39">
        <v>1</v>
      </c>
      <c r="O17" s="39">
        <v>1</v>
      </c>
      <c r="P17" s="39">
        <v>3</v>
      </c>
      <c r="Q17" s="103">
        <v>0</v>
      </c>
      <c r="R17" s="101">
        <v>0</v>
      </c>
      <c r="S17" s="103">
        <v>2</v>
      </c>
    </row>
    <row r="18" spans="1:19" x14ac:dyDescent="0.25">
      <c r="A18" s="39">
        <v>1</v>
      </c>
      <c r="B18" s="39">
        <v>0</v>
      </c>
      <c r="C18" s="39">
        <v>2</v>
      </c>
      <c r="D18" s="39">
        <v>1</v>
      </c>
      <c r="E18" s="103">
        <v>0</v>
      </c>
      <c r="F18" s="101">
        <v>0</v>
      </c>
      <c r="G18" s="39">
        <v>3</v>
      </c>
      <c r="H18" s="39">
        <v>0</v>
      </c>
      <c r="I18" s="103">
        <v>0</v>
      </c>
      <c r="J18" s="101">
        <v>0</v>
      </c>
      <c r="K18" s="103">
        <v>1</v>
      </c>
      <c r="L18" s="101">
        <v>0</v>
      </c>
      <c r="M18" s="39">
        <v>0</v>
      </c>
      <c r="N18" s="39">
        <v>0</v>
      </c>
      <c r="O18" s="39">
        <v>0</v>
      </c>
      <c r="P18" s="39">
        <v>1</v>
      </c>
      <c r="Q18" s="103">
        <v>0</v>
      </c>
      <c r="R18" s="101">
        <v>0</v>
      </c>
      <c r="S18" s="103">
        <v>0</v>
      </c>
    </row>
    <row r="19" spans="1:19" x14ac:dyDescent="0.25">
      <c r="A19" s="39">
        <v>1</v>
      </c>
      <c r="B19" s="39">
        <v>0</v>
      </c>
      <c r="C19" s="39">
        <v>2</v>
      </c>
      <c r="D19" s="39">
        <v>2</v>
      </c>
      <c r="E19" s="103">
        <v>0</v>
      </c>
      <c r="F19" s="101">
        <v>0</v>
      </c>
      <c r="G19" s="39">
        <v>0</v>
      </c>
      <c r="H19" s="39">
        <v>0</v>
      </c>
      <c r="I19" s="103">
        <v>0</v>
      </c>
      <c r="J19" s="101">
        <v>3</v>
      </c>
      <c r="K19" s="103">
        <v>3</v>
      </c>
      <c r="L19" s="101">
        <v>3</v>
      </c>
      <c r="M19" s="39">
        <v>1</v>
      </c>
      <c r="N19" s="39">
        <v>1</v>
      </c>
      <c r="O19" s="39">
        <v>1</v>
      </c>
      <c r="P19" s="39">
        <v>1</v>
      </c>
      <c r="Q19" s="103">
        <v>0</v>
      </c>
      <c r="R19" s="101">
        <v>0</v>
      </c>
      <c r="S19" s="103">
        <v>0</v>
      </c>
    </row>
    <row r="20" spans="1:19" x14ac:dyDescent="0.25">
      <c r="A20" s="39">
        <v>2</v>
      </c>
      <c r="B20" s="39">
        <v>2</v>
      </c>
      <c r="C20" s="39">
        <v>1</v>
      </c>
      <c r="D20" s="39">
        <v>2</v>
      </c>
      <c r="E20" s="103">
        <v>1</v>
      </c>
      <c r="F20" s="101">
        <v>3</v>
      </c>
      <c r="G20" s="39">
        <v>0</v>
      </c>
      <c r="H20" s="39">
        <v>0</v>
      </c>
      <c r="I20" s="103">
        <v>1</v>
      </c>
      <c r="J20" s="101">
        <v>3</v>
      </c>
      <c r="K20" s="103">
        <v>3</v>
      </c>
      <c r="L20" s="101">
        <v>0</v>
      </c>
      <c r="M20" s="39">
        <v>1</v>
      </c>
      <c r="N20" s="39">
        <v>0</v>
      </c>
      <c r="O20" s="39">
        <v>0</v>
      </c>
      <c r="P20" s="39">
        <v>1</v>
      </c>
      <c r="Q20" s="103">
        <v>0</v>
      </c>
      <c r="R20" s="101">
        <v>0</v>
      </c>
      <c r="S20" s="103">
        <v>2</v>
      </c>
    </row>
    <row r="21" spans="1:19" x14ac:dyDescent="0.25">
      <c r="A21" s="39">
        <v>3</v>
      </c>
      <c r="B21" s="39">
        <v>3</v>
      </c>
      <c r="C21" s="39">
        <v>3</v>
      </c>
      <c r="D21" s="39">
        <v>3</v>
      </c>
      <c r="E21" s="103">
        <v>3</v>
      </c>
      <c r="F21" s="101">
        <v>3</v>
      </c>
      <c r="G21" s="39">
        <v>0</v>
      </c>
      <c r="H21" s="39">
        <v>0</v>
      </c>
      <c r="I21" s="103">
        <v>2</v>
      </c>
      <c r="J21" s="101">
        <v>3</v>
      </c>
      <c r="K21" s="103">
        <v>3</v>
      </c>
      <c r="L21" s="101">
        <v>0</v>
      </c>
      <c r="M21" s="39">
        <v>2</v>
      </c>
      <c r="N21" s="39">
        <v>0</v>
      </c>
      <c r="O21" s="39">
        <v>0</v>
      </c>
      <c r="P21" s="39">
        <v>2</v>
      </c>
      <c r="Q21" s="103">
        <v>1</v>
      </c>
      <c r="R21" s="101">
        <v>0</v>
      </c>
      <c r="S21" s="103">
        <v>2</v>
      </c>
    </row>
    <row r="22" spans="1:19" x14ac:dyDescent="0.25">
      <c r="A22" s="39">
        <v>3</v>
      </c>
      <c r="B22" s="39">
        <v>3</v>
      </c>
      <c r="C22" s="39">
        <v>3</v>
      </c>
      <c r="D22" s="39">
        <v>3</v>
      </c>
      <c r="E22" s="103">
        <v>3</v>
      </c>
      <c r="F22" s="101">
        <v>3</v>
      </c>
      <c r="G22" s="39">
        <v>0</v>
      </c>
      <c r="H22" s="39">
        <v>0</v>
      </c>
      <c r="I22" s="103">
        <v>2</v>
      </c>
      <c r="J22" s="101">
        <v>3</v>
      </c>
      <c r="K22" s="103">
        <v>3</v>
      </c>
      <c r="L22" s="101">
        <v>0</v>
      </c>
      <c r="M22" s="39">
        <v>2</v>
      </c>
      <c r="N22" s="39">
        <v>0</v>
      </c>
      <c r="O22" s="39">
        <v>0</v>
      </c>
      <c r="P22" s="39">
        <v>2</v>
      </c>
      <c r="Q22" s="103">
        <v>1</v>
      </c>
      <c r="R22" s="101">
        <v>0</v>
      </c>
      <c r="S22" s="103">
        <v>2</v>
      </c>
    </row>
    <row r="23" spans="1:19" x14ac:dyDescent="0.25">
      <c r="A23" s="39">
        <v>3</v>
      </c>
      <c r="B23" s="39">
        <v>3</v>
      </c>
      <c r="C23" s="39">
        <v>3</v>
      </c>
      <c r="D23" s="39">
        <v>3</v>
      </c>
      <c r="E23" s="103">
        <v>3</v>
      </c>
      <c r="F23" s="101">
        <v>3</v>
      </c>
      <c r="G23" s="39">
        <v>0</v>
      </c>
      <c r="H23" s="39">
        <v>0</v>
      </c>
      <c r="I23" s="103">
        <v>2</v>
      </c>
      <c r="J23" s="101">
        <v>3</v>
      </c>
      <c r="K23" s="103">
        <v>3</v>
      </c>
      <c r="L23" s="101">
        <v>0</v>
      </c>
      <c r="M23" s="39">
        <v>2</v>
      </c>
      <c r="N23" s="39">
        <v>0</v>
      </c>
      <c r="O23" s="39">
        <v>0</v>
      </c>
      <c r="P23" s="39">
        <v>2</v>
      </c>
      <c r="Q23" s="103">
        <v>1</v>
      </c>
      <c r="R23" s="101">
        <v>0</v>
      </c>
      <c r="S23" s="103">
        <v>2</v>
      </c>
    </row>
    <row r="24" spans="1:19" x14ac:dyDescent="0.25">
      <c r="A24" s="39">
        <v>3</v>
      </c>
      <c r="B24" s="39">
        <v>3</v>
      </c>
      <c r="C24" s="39">
        <v>3</v>
      </c>
      <c r="D24" s="39">
        <v>3</v>
      </c>
      <c r="E24" s="103">
        <v>3</v>
      </c>
      <c r="F24" s="101">
        <v>3</v>
      </c>
      <c r="G24" s="39">
        <v>0</v>
      </c>
      <c r="H24" s="39">
        <v>0</v>
      </c>
      <c r="I24" s="103">
        <v>2</v>
      </c>
      <c r="J24" s="101">
        <v>3</v>
      </c>
      <c r="K24" s="103">
        <v>3</v>
      </c>
      <c r="L24" s="101">
        <v>0</v>
      </c>
      <c r="M24" s="39">
        <v>2</v>
      </c>
      <c r="N24" s="39">
        <v>0</v>
      </c>
      <c r="O24" s="39">
        <v>0</v>
      </c>
      <c r="P24" s="39">
        <v>2</v>
      </c>
      <c r="Q24" s="103">
        <v>1</v>
      </c>
      <c r="R24" s="101">
        <v>0</v>
      </c>
      <c r="S24" s="103">
        <v>2</v>
      </c>
    </row>
    <row r="25" spans="1:19" x14ac:dyDescent="0.25">
      <c r="A25" s="39">
        <v>2</v>
      </c>
      <c r="B25" s="39">
        <v>0</v>
      </c>
      <c r="C25" s="39">
        <v>3</v>
      </c>
      <c r="D25" s="39">
        <v>1</v>
      </c>
      <c r="E25" s="103">
        <v>0</v>
      </c>
      <c r="F25" s="101">
        <v>3</v>
      </c>
      <c r="G25" s="39">
        <v>3</v>
      </c>
      <c r="H25" s="39">
        <v>1</v>
      </c>
      <c r="I25" s="103">
        <v>0</v>
      </c>
      <c r="J25" s="101">
        <v>3</v>
      </c>
      <c r="K25" s="103">
        <v>2</v>
      </c>
      <c r="L25" s="101">
        <v>0</v>
      </c>
      <c r="M25" s="39">
        <v>3</v>
      </c>
      <c r="N25" s="39">
        <v>0</v>
      </c>
      <c r="O25" s="39">
        <v>0</v>
      </c>
      <c r="P25" s="39">
        <v>1</v>
      </c>
      <c r="Q25" s="103">
        <v>0</v>
      </c>
      <c r="R25" s="101">
        <v>0</v>
      </c>
      <c r="S25" s="103">
        <v>3</v>
      </c>
    </row>
    <row r="26" spans="1:19" x14ac:dyDescent="0.25">
      <c r="A26" s="39">
        <v>1</v>
      </c>
      <c r="B26" s="39">
        <v>2</v>
      </c>
      <c r="C26" s="39">
        <v>2</v>
      </c>
      <c r="D26" s="39">
        <v>3</v>
      </c>
      <c r="E26" s="103">
        <v>2</v>
      </c>
      <c r="F26" s="101">
        <v>2</v>
      </c>
      <c r="G26" s="39">
        <v>0</v>
      </c>
      <c r="H26" s="39">
        <v>3</v>
      </c>
      <c r="I26" s="103">
        <v>0</v>
      </c>
      <c r="J26" s="101">
        <v>0</v>
      </c>
      <c r="K26" s="103">
        <v>1</v>
      </c>
      <c r="L26" s="101">
        <v>0</v>
      </c>
      <c r="M26" s="39">
        <v>3</v>
      </c>
      <c r="N26" s="39">
        <v>0</v>
      </c>
      <c r="O26" s="39">
        <v>0</v>
      </c>
      <c r="P26" s="39">
        <v>2</v>
      </c>
      <c r="Q26" s="103">
        <v>2</v>
      </c>
      <c r="R26" s="101">
        <v>0</v>
      </c>
      <c r="S26" s="103">
        <v>1</v>
      </c>
    </row>
    <row r="27" spans="1:19" x14ac:dyDescent="0.25">
      <c r="A27" s="39">
        <v>3</v>
      </c>
      <c r="B27" s="39">
        <v>3</v>
      </c>
      <c r="C27" s="39">
        <v>2</v>
      </c>
      <c r="D27" s="39">
        <v>3</v>
      </c>
      <c r="E27" s="103">
        <v>2</v>
      </c>
      <c r="F27" s="101">
        <v>2</v>
      </c>
      <c r="G27" s="39">
        <v>0</v>
      </c>
      <c r="H27" s="39">
        <v>3</v>
      </c>
      <c r="I27" s="103">
        <v>0</v>
      </c>
      <c r="J27" s="101">
        <v>0</v>
      </c>
      <c r="K27" s="103">
        <v>1</v>
      </c>
      <c r="L27" s="101">
        <v>0</v>
      </c>
      <c r="M27" s="39">
        <v>1</v>
      </c>
      <c r="N27" s="39">
        <v>0</v>
      </c>
      <c r="O27" s="39">
        <v>0</v>
      </c>
      <c r="P27" s="39">
        <v>2</v>
      </c>
      <c r="Q27" s="103">
        <v>3</v>
      </c>
      <c r="R27" s="101">
        <v>0</v>
      </c>
      <c r="S27" s="103">
        <v>2</v>
      </c>
    </row>
    <row r="28" spans="1:19" x14ac:dyDescent="0.25">
      <c r="A28" s="39">
        <v>3</v>
      </c>
      <c r="B28" s="39">
        <v>3</v>
      </c>
      <c r="C28" s="39">
        <v>2</v>
      </c>
      <c r="D28" s="39">
        <v>3</v>
      </c>
      <c r="E28" s="103">
        <v>2</v>
      </c>
      <c r="F28" s="101">
        <v>2</v>
      </c>
      <c r="G28" s="39">
        <v>0</v>
      </c>
      <c r="H28" s="39">
        <v>3</v>
      </c>
      <c r="I28" s="103">
        <v>0</v>
      </c>
      <c r="J28" s="101">
        <v>0</v>
      </c>
      <c r="K28" s="103">
        <v>1</v>
      </c>
      <c r="L28" s="101">
        <v>0</v>
      </c>
      <c r="M28" s="39">
        <v>1</v>
      </c>
      <c r="N28" s="39">
        <v>0</v>
      </c>
      <c r="O28" s="39">
        <v>0</v>
      </c>
      <c r="P28" s="39">
        <v>2</v>
      </c>
      <c r="Q28" s="103">
        <v>0</v>
      </c>
      <c r="R28" s="101">
        <v>0</v>
      </c>
      <c r="S28" s="103">
        <v>2</v>
      </c>
    </row>
    <row r="29" spans="1:19" x14ac:dyDescent="0.25">
      <c r="A29" s="39">
        <v>3</v>
      </c>
      <c r="B29" s="39">
        <v>3</v>
      </c>
      <c r="C29" s="39">
        <v>3</v>
      </c>
      <c r="D29" s="39">
        <v>2</v>
      </c>
      <c r="E29" s="103">
        <v>1</v>
      </c>
      <c r="F29" s="101">
        <v>0</v>
      </c>
      <c r="G29" s="39">
        <v>0</v>
      </c>
      <c r="H29" s="39">
        <v>0</v>
      </c>
      <c r="I29" s="103">
        <v>0</v>
      </c>
      <c r="J29" s="101">
        <v>0</v>
      </c>
      <c r="K29" s="103">
        <v>0</v>
      </c>
      <c r="L29" s="101">
        <v>3</v>
      </c>
      <c r="M29" s="39">
        <v>1</v>
      </c>
      <c r="N29" s="39">
        <v>3</v>
      </c>
      <c r="O29" s="39">
        <v>3</v>
      </c>
      <c r="P29" s="39">
        <v>2</v>
      </c>
      <c r="Q29" s="103">
        <v>0</v>
      </c>
      <c r="R29" s="101">
        <v>0</v>
      </c>
      <c r="S29" s="103">
        <v>3</v>
      </c>
    </row>
    <row r="30" spans="1:19" x14ac:dyDescent="0.25">
      <c r="A30" s="39">
        <v>3</v>
      </c>
      <c r="B30" s="39">
        <v>2</v>
      </c>
      <c r="C30" s="39">
        <v>3</v>
      </c>
      <c r="D30" s="39">
        <v>2</v>
      </c>
      <c r="E30" s="103">
        <v>1</v>
      </c>
      <c r="F30" s="101">
        <v>0</v>
      </c>
      <c r="G30" s="39">
        <v>0</v>
      </c>
      <c r="H30" s="39">
        <v>1</v>
      </c>
      <c r="I30" s="103">
        <v>0</v>
      </c>
      <c r="J30" s="101">
        <v>0</v>
      </c>
      <c r="K30" s="103">
        <v>1</v>
      </c>
      <c r="L30" s="101">
        <v>3</v>
      </c>
      <c r="M30" s="39">
        <v>2</v>
      </c>
      <c r="N30" s="39">
        <v>0</v>
      </c>
      <c r="O30" s="39">
        <v>0</v>
      </c>
      <c r="P30" s="39">
        <v>1</v>
      </c>
      <c r="Q30" s="103">
        <v>0</v>
      </c>
      <c r="R30" s="101">
        <v>0</v>
      </c>
      <c r="S30" s="103">
        <v>3</v>
      </c>
    </row>
    <row r="31" spans="1:19" x14ac:dyDescent="0.25">
      <c r="A31" s="39">
        <v>2</v>
      </c>
      <c r="B31" s="39">
        <v>1</v>
      </c>
      <c r="C31" s="39">
        <v>1</v>
      </c>
      <c r="D31" s="39">
        <v>1</v>
      </c>
      <c r="E31" s="103">
        <v>0</v>
      </c>
      <c r="F31" s="101">
        <v>0</v>
      </c>
      <c r="G31" s="39">
        <v>2</v>
      </c>
      <c r="H31" s="39">
        <v>0</v>
      </c>
      <c r="I31" s="103">
        <v>0</v>
      </c>
      <c r="J31" s="101">
        <v>0</v>
      </c>
      <c r="K31" s="103">
        <v>1</v>
      </c>
      <c r="L31" s="101">
        <v>0</v>
      </c>
      <c r="M31" s="39">
        <v>2</v>
      </c>
      <c r="N31" s="39">
        <v>0</v>
      </c>
      <c r="O31" s="39">
        <v>0</v>
      </c>
      <c r="P31" s="39">
        <v>1</v>
      </c>
      <c r="Q31" s="103">
        <v>0</v>
      </c>
      <c r="R31" s="101">
        <v>0</v>
      </c>
      <c r="S31" s="103">
        <v>0</v>
      </c>
    </row>
    <row r="32" spans="1:19" x14ac:dyDescent="0.25">
      <c r="A32" s="39">
        <v>0</v>
      </c>
      <c r="B32" s="39">
        <v>1</v>
      </c>
      <c r="C32" s="39">
        <v>2</v>
      </c>
      <c r="D32" s="39">
        <v>3</v>
      </c>
      <c r="E32" s="103">
        <v>0</v>
      </c>
      <c r="F32" s="101">
        <v>0</v>
      </c>
      <c r="G32" s="39">
        <v>1</v>
      </c>
      <c r="H32" s="39">
        <v>0</v>
      </c>
      <c r="I32" s="103">
        <v>0</v>
      </c>
      <c r="J32" s="101">
        <v>1</v>
      </c>
      <c r="K32" s="103">
        <v>1</v>
      </c>
      <c r="L32" s="101">
        <v>3</v>
      </c>
      <c r="M32" s="39">
        <v>2</v>
      </c>
      <c r="N32" s="39">
        <v>0</v>
      </c>
      <c r="O32" s="39">
        <v>0</v>
      </c>
      <c r="P32" s="39">
        <v>1</v>
      </c>
      <c r="Q32" s="103">
        <v>1</v>
      </c>
      <c r="R32" s="101">
        <v>0</v>
      </c>
      <c r="S32" s="103">
        <v>3</v>
      </c>
    </row>
    <row r="33" spans="1:19" x14ac:dyDescent="0.25">
      <c r="A33" s="39">
        <v>0</v>
      </c>
      <c r="B33" s="39">
        <v>0</v>
      </c>
      <c r="C33" s="39">
        <v>2</v>
      </c>
      <c r="D33" s="39">
        <v>0</v>
      </c>
      <c r="E33" s="103">
        <v>0</v>
      </c>
      <c r="F33" s="101">
        <v>0</v>
      </c>
      <c r="G33" s="39">
        <v>3</v>
      </c>
      <c r="H33" s="39">
        <v>0</v>
      </c>
      <c r="I33" s="103">
        <v>0</v>
      </c>
      <c r="J33" s="101">
        <v>0</v>
      </c>
      <c r="K33" s="103">
        <v>1</v>
      </c>
      <c r="L33" s="101">
        <v>0</v>
      </c>
      <c r="M33" s="39">
        <v>0</v>
      </c>
      <c r="N33" s="39">
        <v>0</v>
      </c>
      <c r="O33" s="39">
        <v>0</v>
      </c>
      <c r="P33" s="39">
        <v>1</v>
      </c>
      <c r="Q33" s="103">
        <v>1</v>
      </c>
      <c r="R33" s="101">
        <v>0</v>
      </c>
      <c r="S33" s="103">
        <v>0</v>
      </c>
    </row>
    <row r="34" spans="1:19" x14ac:dyDescent="0.25">
      <c r="A34" s="39">
        <v>0</v>
      </c>
      <c r="B34" s="39">
        <v>0</v>
      </c>
      <c r="C34" s="39">
        <v>2</v>
      </c>
      <c r="D34" s="39">
        <v>0</v>
      </c>
      <c r="E34" s="103">
        <v>0</v>
      </c>
      <c r="F34" s="101">
        <v>3</v>
      </c>
      <c r="G34" s="39">
        <v>0</v>
      </c>
      <c r="H34" s="39">
        <v>2</v>
      </c>
      <c r="I34" s="103">
        <v>0</v>
      </c>
      <c r="J34" s="101">
        <v>0</v>
      </c>
      <c r="K34" s="103">
        <v>2</v>
      </c>
      <c r="L34" s="101">
        <v>0</v>
      </c>
      <c r="M34" s="39">
        <v>3</v>
      </c>
      <c r="N34" s="39">
        <v>0</v>
      </c>
      <c r="O34" s="39">
        <v>0</v>
      </c>
      <c r="P34" s="39">
        <v>1</v>
      </c>
      <c r="Q34" s="103">
        <v>1</v>
      </c>
      <c r="R34" s="101">
        <v>0</v>
      </c>
      <c r="S34" s="103">
        <v>1</v>
      </c>
    </row>
    <row r="35" spans="1:19" x14ac:dyDescent="0.25">
      <c r="A35" s="39">
        <v>2</v>
      </c>
      <c r="B35" s="39">
        <v>2</v>
      </c>
      <c r="C35" s="39">
        <v>2</v>
      </c>
      <c r="D35" s="39">
        <v>1</v>
      </c>
      <c r="E35" s="103">
        <v>0</v>
      </c>
      <c r="F35" s="101">
        <v>1</v>
      </c>
      <c r="G35" s="39">
        <v>0</v>
      </c>
      <c r="H35" s="39">
        <v>0</v>
      </c>
      <c r="I35" s="103">
        <v>0</v>
      </c>
      <c r="J35" s="101">
        <v>0</v>
      </c>
      <c r="K35" s="103">
        <v>1</v>
      </c>
      <c r="L35" s="101">
        <v>3</v>
      </c>
      <c r="M35" s="39">
        <v>3</v>
      </c>
      <c r="N35" s="39">
        <v>2</v>
      </c>
      <c r="O35" s="39">
        <v>0</v>
      </c>
      <c r="P35" s="39">
        <v>1</v>
      </c>
      <c r="Q35" s="103">
        <v>0</v>
      </c>
      <c r="R35" s="101">
        <v>0</v>
      </c>
      <c r="S35" s="103">
        <v>0</v>
      </c>
    </row>
    <row r="36" spans="1:19" x14ac:dyDescent="0.25">
      <c r="A36" s="39">
        <v>0</v>
      </c>
      <c r="B36" s="39">
        <v>0</v>
      </c>
      <c r="C36" s="39">
        <v>1</v>
      </c>
      <c r="D36" s="39">
        <v>0</v>
      </c>
      <c r="E36" s="103">
        <v>0</v>
      </c>
      <c r="F36" s="101">
        <v>1</v>
      </c>
      <c r="G36" s="39">
        <v>0</v>
      </c>
      <c r="H36" s="39">
        <v>0</v>
      </c>
      <c r="I36" s="103">
        <v>1</v>
      </c>
      <c r="J36" s="101">
        <v>2</v>
      </c>
      <c r="K36" s="103">
        <v>2</v>
      </c>
      <c r="L36" s="101">
        <v>1</v>
      </c>
      <c r="M36" s="39">
        <v>3</v>
      </c>
      <c r="N36" s="39">
        <v>0</v>
      </c>
      <c r="O36" s="39">
        <v>1</v>
      </c>
      <c r="P36" s="39">
        <v>2</v>
      </c>
      <c r="Q36" s="103">
        <v>0</v>
      </c>
      <c r="R36" s="101">
        <v>1</v>
      </c>
      <c r="S36" s="103">
        <v>0</v>
      </c>
    </row>
    <row r="37" spans="1:19" x14ac:dyDescent="0.25">
      <c r="A37" s="39">
        <v>0</v>
      </c>
      <c r="B37" s="39">
        <v>1</v>
      </c>
      <c r="C37" s="39">
        <v>1</v>
      </c>
      <c r="D37" s="39">
        <v>0</v>
      </c>
      <c r="E37" s="103">
        <v>0</v>
      </c>
      <c r="F37" s="101">
        <v>0</v>
      </c>
      <c r="G37" s="39">
        <v>1</v>
      </c>
      <c r="H37" s="39">
        <v>0</v>
      </c>
      <c r="I37" s="103">
        <v>3</v>
      </c>
      <c r="J37" s="101">
        <v>3</v>
      </c>
      <c r="K37" s="103">
        <v>3</v>
      </c>
      <c r="L37" s="101">
        <v>0</v>
      </c>
      <c r="M37" s="39">
        <v>3</v>
      </c>
      <c r="N37" s="39">
        <v>3</v>
      </c>
      <c r="O37" s="39">
        <v>0</v>
      </c>
      <c r="P37" s="39">
        <v>0</v>
      </c>
      <c r="Q37" s="103">
        <v>2</v>
      </c>
      <c r="R37" s="101">
        <v>0</v>
      </c>
      <c r="S37" s="103">
        <v>2</v>
      </c>
    </row>
    <row r="38" spans="1:19" x14ac:dyDescent="0.25">
      <c r="A38" s="39">
        <v>2</v>
      </c>
      <c r="B38" s="39">
        <v>2</v>
      </c>
      <c r="C38" s="39">
        <v>1</v>
      </c>
      <c r="D38" s="39">
        <v>3</v>
      </c>
      <c r="E38" s="103">
        <v>3</v>
      </c>
      <c r="F38" s="101">
        <v>3</v>
      </c>
      <c r="G38" s="39">
        <v>0</v>
      </c>
      <c r="H38" s="39">
        <v>1</v>
      </c>
      <c r="I38" s="103">
        <v>0</v>
      </c>
      <c r="J38" s="101">
        <v>0</v>
      </c>
      <c r="K38" s="103">
        <v>1</v>
      </c>
      <c r="L38" s="101">
        <v>0</v>
      </c>
      <c r="M38" s="39">
        <v>2</v>
      </c>
      <c r="N38" s="39">
        <v>2</v>
      </c>
      <c r="O38" s="39">
        <v>0</v>
      </c>
      <c r="P38" s="39">
        <v>1</v>
      </c>
      <c r="Q38" s="103">
        <v>1</v>
      </c>
      <c r="R38" s="101">
        <v>0</v>
      </c>
      <c r="S38" s="103">
        <v>0</v>
      </c>
    </row>
    <row r="39" spans="1:19" x14ac:dyDescent="0.25">
      <c r="A39" s="39">
        <v>3</v>
      </c>
      <c r="B39" s="39">
        <v>3</v>
      </c>
      <c r="C39" s="39">
        <v>3</v>
      </c>
      <c r="D39" s="39">
        <v>3</v>
      </c>
      <c r="E39" s="103">
        <v>2</v>
      </c>
      <c r="F39" s="101">
        <v>3</v>
      </c>
      <c r="G39" s="39">
        <v>0</v>
      </c>
      <c r="H39" s="39">
        <v>0</v>
      </c>
      <c r="I39" s="103">
        <v>1</v>
      </c>
      <c r="J39" s="101">
        <v>2</v>
      </c>
      <c r="K39" s="103">
        <v>2</v>
      </c>
      <c r="L39" s="101">
        <v>0</v>
      </c>
      <c r="M39" s="39">
        <v>0</v>
      </c>
      <c r="N39" s="39">
        <v>0</v>
      </c>
      <c r="O39" s="39">
        <v>0</v>
      </c>
      <c r="P39" s="39">
        <v>2</v>
      </c>
      <c r="Q39" s="103">
        <v>1</v>
      </c>
      <c r="R39" s="101">
        <v>0</v>
      </c>
      <c r="S39" s="103">
        <v>2</v>
      </c>
    </row>
    <row r="40" spans="1:19" x14ac:dyDescent="0.25">
      <c r="A40" s="39">
        <v>1</v>
      </c>
      <c r="B40" s="39">
        <v>2</v>
      </c>
      <c r="C40" s="39">
        <v>2</v>
      </c>
      <c r="D40" s="39">
        <v>2</v>
      </c>
      <c r="E40" s="103">
        <v>0</v>
      </c>
      <c r="F40" s="101">
        <v>0</v>
      </c>
      <c r="G40" s="39">
        <v>3</v>
      </c>
      <c r="H40" s="39">
        <v>0</v>
      </c>
      <c r="I40" s="103">
        <v>0</v>
      </c>
      <c r="J40" s="101">
        <v>2</v>
      </c>
      <c r="K40" s="103">
        <v>2</v>
      </c>
      <c r="L40" s="101">
        <v>0</v>
      </c>
      <c r="M40" s="39">
        <v>0</v>
      </c>
      <c r="N40" s="39">
        <v>0</v>
      </c>
      <c r="O40" s="39">
        <v>0</v>
      </c>
      <c r="P40" s="39">
        <v>2</v>
      </c>
      <c r="Q40" s="103">
        <v>0</v>
      </c>
      <c r="R40" s="101">
        <v>0</v>
      </c>
      <c r="S40" s="103">
        <v>0</v>
      </c>
    </row>
    <row r="41" spans="1:19" x14ac:dyDescent="0.25">
      <c r="A41" s="39">
        <v>0</v>
      </c>
      <c r="B41" s="39">
        <v>1</v>
      </c>
      <c r="C41" s="39">
        <v>1</v>
      </c>
      <c r="D41" s="39">
        <v>0</v>
      </c>
      <c r="E41" s="103">
        <v>0</v>
      </c>
      <c r="F41" s="101">
        <v>0</v>
      </c>
      <c r="G41" s="39">
        <v>1</v>
      </c>
      <c r="H41" s="39">
        <v>0</v>
      </c>
      <c r="I41" s="103">
        <v>3</v>
      </c>
      <c r="J41" s="101">
        <v>3</v>
      </c>
      <c r="K41" s="103">
        <v>2</v>
      </c>
      <c r="L41" s="101">
        <v>0</v>
      </c>
      <c r="M41" s="39">
        <v>3</v>
      </c>
      <c r="N41" s="39">
        <v>3</v>
      </c>
      <c r="O41" s="39">
        <v>0</v>
      </c>
      <c r="P41" s="39">
        <v>0</v>
      </c>
      <c r="Q41" s="103">
        <v>0</v>
      </c>
      <c r="R41" s="101">
        <v>0</v>
      </c>
      <c r="S41" s="103">
        <v>2</v>
      </c>
    </row>
    <row r="42" spans="1:19" x14ac:dyDescent="0.25">
      <c r="A42" s="39">
        <v>0</v>
      </c>
      <c r="B42" s="39">
        <v>1</v>
      </c>
      <c r="C42" s="39">
        <v>1</v>
      </c>
      <c r="D42" s="39">
        <v>0</v>
      </c>
      <c r="E42" s="103">
        <v>0</v>
      </c>
      <c r="F42" s="101">
        <v>0</v>
      </c>
      <c r="G42" s="39">
        <v>1</v>
      </c>
      <c r="H42" s="39">
        <v>0</v>
      </c>
      <c r="I42" s="103">
        <v>3</v>
      </c>
      <c r="J42" s="101">
        <v>3</v>
      </c>
      <c r="K42" s="103">
        <v>3</v>
      </c>
      <c r="L42" s="101">
        <v>0</v>
      </c>
      <c r="M42" s="39">
        <v>3</v>
      </c>
      <c r="N42" s="39">
        <v>3</v>
      </c>
      <c r="O42" s="39">
        <v>0</v>
      </c>
      <c r="P42" s="39">
        <v>0</v>
      </c>
      <c r="Q42" s="103">
        <v>0</v>
      </c>
      <c r="R42" s="101">
        <v>0</v>
      </c>
      <c r="S42" s="103">
        <v>2</v>
      </c>
    </row>
    <row r="43" spans="1:19" x14ac:dyDescent="0.25">
      <c r="A43" s="39">
        <v>0</v>
      </c>
      <c r="B43" s="39">
        <v>0</v>
      </c>
      <c r="C43" s="39">
        <v>1</v>
      </c>
      <c r="D43" s="39">
        <v>0</v>
      </c>
      <c r="E43" s="103">
        <v>0</v>
      </c>
      <c r="F43" s="101">
        <v>0</v>
      </c>
      <c r="G43" s="39">
        <v>0</v>
      </c>
      <c r="H43" s="39">
        <v>0</v>
      </c>
      <c r="I43" s="103">
        <v>0</v>
      </c>
      <c r="J43" s="101">
        <v>0</v>
      </c>
      <c r="K43" s="103">
        <v>1</v>
      </c>
      <c r="L43" s="101">
        <v>0</v>
      </c>
      <c r="M43" s="39">
        <v>1</v>
      </c>
      <c r="N43" s="39">
        <v>0</v>
      </c>
      <c r="O43" s="39">
        <v>0</v>
      </c>
      <c r="P43" s="39">
        <v>0</v>
      </c>
      <c r="Q43" s="103">
        <v>0</v>
      </c>
      <c r="R43" s="101">
        <v>0</v>
      </c>
      <c r="S43" s="103">
        <v>0</v>
      </c>
    </row>
    <row r="44" spans="1:19" x14ac:dyDescent="0.25">
      <c r="A44" s="39">
        <v>0</v>
      </c>
      <c r="B44" s="39">
        <v>0</v>
      </c>
      <c r="C44" s="39">
        <v>1</v>
      </c>
      <c r="D44" s="39">
        <v>0</v>
      </c>
      <c r="E44" s="103">
        <v>0</v>
      </c>
      <c r="F44" s="101">
        <v>3</v>
      </c>
      <c r="G44" s="39">
        <v>0</v>
      </c>
      <c r="H44" s="39">
        <v>1</v>
      </c>
      <c r="I44" s="103">
        <v>0</v>
      </c>
      <c r="J44" s="101">
        <v>0</v>
      </c>
      <c r="K44" s="103">
        <v>1</v>
      </c>
      <c r="L44" s="101">
        <v>0</v>
      </c>
      <c r="M44" s="39">
        <v>1</v>
      </c>
      <c r="N44" s="39">
        <v>0</v>
      </c>
      <c r="O44" s="39">
        <v>0</v>
      </c>
      <c r="P44" s="39">
        <v>0</v>
      </c>
      <c r="Q44" s="103">
        <v>0</v>
      </c>
      <c r="R44" s="101">
        <v>0</v>
      </c>
      <c r="S44" s="103">
        <v>0</v>
      </c>
    </row>
    <row r="45" spans="1:19" x14ac:dyDescent="0.25">
      <c r="A45" s="39">
        <v>2</v>
      </c>
      <c r="B45" s="39">
        <v>2</v>
      </c>
      <c r="C45" s="39">
        <v>2</v>
      </c>
      <c r="D45" s="39">
        <v>1</v>
      </c>
      <c r="E45" s="103">
        <v>0</v>
      </c>
      <c r="F45" s="101">
        <v>0</v>
      </c>
      <c r="G45" s="39">
        <v>0</v>
      </c>
      <c r="H45" s="39">
        <v>0</v>
      </c>
      <c r="I45" s="103">
        <v>2</v>
      </c>
      <c r="J45" s="101">
        <v>2</v>
      </c>
      <c r="K45" s="103">
        <v>2</v>
      </c>
      <c r="L45" s="101">
        <v>2</v>
      </c>
      <c r="M45" s="39">
        <v>2</v>
      </c>
      <c r="N45" s="39">
        <v>0</v>
      </c>
      <c r="O45" s="39">
        <v>0</v>
      </c>
      <c r="P45" s="39">
        <v>0</v>
      </c>
      <c r="Q45" s="103">
        <v>0</v>
      </c>
      <c r="R45" s="101">
        <v>0</v>
      </c>
      <c r="S45" s="103">
        <v>3</v>
      </c>
    </row>
    <row r="46" spans="1:19" x14ac:dyDescent="0.25">
      <c r="A46" s="39">
        <v>3</v>
      </c>
      <c r="B46" s="39">
        <v>3</v>
      </c>
      <c r="C46" s="39">
        <v>3</v>
      </c>
      <c r="D46" s="39">
        <v>3</v>
      </c>
      <c r="E46" s="103">
        <v>2</v>
      </c>
      <c r="F46" s="101">
        <v>3</v>
      </c>
      <c r="G46" s="39">
        <v>0</v>
      </c>
      <c r="H46" s="39">
        <v>3</v>
      </c>
      <c r="I46" s="103">
        <v>0</v>
      </c>
      <c r="J46" s="101">
        <v>0</v>
      </c>
      <c r="K46" s="103">
        <v>1</v>
      </c>
      <c r="L46" s="101">
        <v>0</v>
      </c>
      <c r="M46" s="39">
        <v>2</v>
      </c>
      <c r="N46" s="39">
        <v>0</v>
      </c>
      <c r="O46" s="39">
        <v>0</v>
      </c>
      <c r="P46" s="39">
        <v>0</v>
      </c>
      <c r="Q46" s="103">
        <v>0</v>
      </c>
      <c r="R46" s="101">
        <v>0</v>
      </c>
      <c r="S46" s="103">
        <v>2</v>
      </c>
    </row>
    <row r="47" spans="1:19" x14ac:dyDescent="0.25">
      <c r="A47" s="39">
        <v>2</v>
      </c>
      <c r="B47" s="39">
        <v>2</v>
      </c>
      <c r="C47" s="39">
        <v>3</v>
      </c>
      <c r="D47" s="39">
        <v>2</v>
      </c>
      <c r="E47" s="103">
        <v>2</v>
      </c>
      <c r="F47" s="101">
        <v>3</v>
      </c>
      <c r="G47" s="39">
        <v>2</v>
      </c>
      <c r="H47" s="39">
        <v>3</v>
      </c>
      <c r="I47" s="103">
        <v>0</v>
      </c>
      <c r="J47" s="101">
        <v>0</v>
      </c>
      <c r="K47" s="103">
        <v>0</v>
      </c>
      <c r="L47" s="101">
        <v>0</v>
      </c>
      <c r="M47" s="39">
        <v>0</v>
      </c>
      <c r="N47" s="39">
        <v>3</v>
      </c>
      <c r="O47" s="39">
        <v>1</v>
      </c>
      <c r="P47" s="39">
        <v>2</v>
      </c>
      <c r="Q47" s="103">
        <v>1</v>
      </c>
      <c r="R47" s="101">
        <v>0</v>
      </c>
      <c r="S47" s="103">
        <v>0</v>
      </c>
    </row>
    <row r="48" spans="1:19" x14ac:dyDescent="0.25">
      <c r="A48" s="39">
        <v>1</v>
      </c>
      <c r="B48" s="39">
        <v>2</v>
      </c>
      <c r="C48" s="39">
        <v>3</v>
      </c>
      <c r="D48" s="39">
        <v>1</v>
      </c>
      <c r="E48" s="103">
        <v>1</v>
      </c>
      <c r="F48" s="101">
        <v>3</v>
      </c>
      <c r="G48" s="39">
        <v>0</v>
      </c>
      <c r="H48" s="39">
        <v>1</v>
      </c>
      <c r="I48" s="103">
        <v>1</v>
      </c>
      <c r="J48" s="101">
        <v>3</v>
      </c>
      <c r="K48" s="103">
        <v>3</v>
      </c>
      <c r="L48" s="101">
        <v>0</v>
      </c>
      <c r="M48" s="39">
        <v>2</v>
      </c>
      <c r="N48" s="39">
        <v>1</v>
      </c>
      <c r="O48" s="39">
        <v>0</v>
      </c>
      <c r="P48" s="39">
        <v>2</v>
      </c>
      <c r="Q48" s="103">
        <v>0</v>
      </c>
      <c r="R48" s="101">
        <v>0</v>
      </c>
      <c r="S48" s="103">
        <v>0</v>
      </c>
    </row>
    <row r="49" spans="1:19" x14ac:dyDescent="0.25">
      <c r="A49" s="39">
        <v>0</v>
      </c>
      <c r="B49" s="39">
        <v>0</v>
      </c>
      <c r="C49" s="39">
        <v>1</v>
      </c>
      <c r="D49" s="39">
        <v>0</v>
      </c>
      <c r="E49" s="103">
        <v>0</v>
      </c>
      <c r="F49" s="101">
        <v>0</v>
      </c>
      <c r="G49" s="39">
        <v>0</v>
      </c>
      <c r="H49" s="39">
        <v>0</v>
      </c>
      <c r="I49" s="103">
        <v>0</v>
      </c>
      <c r="J49" s="101">
        <v>3</v>
      </c>
      <c r="K49" s="103">
        <v>3</v>
      </c>
      <c r="L49" s="101">
        <v>2</v>
      </c>
      <c r="M49" s="39">
        <v>1</v>
      </c>
      <c r="N49" s="39">
        <v>1</v>
      </c>
      <c r="O49" s="39">
        <v>0</v>
      </c>
      <c r="P49" s="39">
        <v>2</v>
      </c>
      <c r="Q49" s="103">
        <v>0</v>
      </c>
      <c r="R49" s="101">
        <v>0</v>
      </c>
      <c r="S49" s="103">
        <v>0</v>
      </c>
    </row>
    <row r="50" spans="1:19" x14ac:dyDescent="0.25">
      <c r="A50" s="39">
        <v>1</v>
      </c>
      <c r="B50" s="39">
        <v>0</v>
      </c>
      <c r="C50" s="39">
        <v>1</v>
      </c>
      <c r="D50" s="39">
        <v>0</v>
      </c>
      <c r="E50" s="103">
        <v>0</v>
      </c>
      <c r="F50" s="101">
        <v>0</v>
      </c>
      <c r="G50" s="39">
        <v>1</v>
      </c>
      <c r="H50" s="39">
        <v>1</v>
      </c>
      <c r="I50" s="103">
        <v>0</v>
      </c>
      <c r="J50" s="101">
        <v>2</v>
      </c>
      <c r="K50" s="103">
        <v>3</v>
      </c>
      <c r="L50" s="101">
        <v>2</v>
      </c>
      <c r="M50" s="39">
        <v>3</v>
      </c>
      <c r="N50" s="39">
        <v>0</v>
      </c>
      <c r="O50" s="39">
        <v>0</v>
      </c>
      <c r="P50" s="39">
        <v>1</v>
      </c>
      <c r="Q50" s="103">
        <v>0</v>
      </c>
      <c r="R50" s="101">
        <v>0</v>
      </c>
      <c r="S50" s="103">
        <v>0</v>
      </c>
    </row>
    <row r="51" spans="1:19" x14ac:dyDescent="0.25">
      <c r="A51" s="39">
        <v>0</v>
      </c>
      <c r="B51" s="39">
        <v>0</v>
      </c>
      <c r="C51" s="39">
        <v>2</v>
      </c>
      <c r="D51" s="39">
        <v>0</v>
      </c>
      <c r="E51" s="103">
        <v>0</v>
      </c>
      <c r="F51" s="101">
        <v>0</v>
      </c>
      <c r="G51" s="39">
        <v>0</v>
      </c>
      <c r="H51" s="39">
        <v>0</v>
      </c>
      <c r="I51" s="103">
        <v>0</v>
      </c>
      <c r="J51" s="101">
        <v>2</v>
      </c>
      <c r="K51" s="103">
        <v>3</v>
      </c>
      <c r="L51" s="101">
        <v>3</v>
      </c>
      <c r="M51" s="39">
        <v>1</v>
      </c>
      <c r="N51" s="39">
        <v>1</v>
      </c>
      <c r="O51" s="39">
        <v>0</v>
      </c>
      <c r="P51" s="39">
        <v>3</v>
      </c>
      <c r="Q51" s="103">
        <v>0</v>
      </c>
      <c r="R51" s="101">
        <v>0</v>
      </c>
      <c r="S51" s="103">
        <v>3</v>
      </c>
    </row>
    <row r="52" spans="1:19" x14ac:dyDescent="0.25">
      <c r="A52" s="39">
        <v>1</v>
      </c>
      <c r="B52" s="39">
        <v>2</v>
      </c>
      <c r="C52" s="39">
        <v>1</v>
      </c>
      <c r="D52" s="39">
        <v>1</v>
      </c>
      <c r="E52" s="103">
        <v>0</v>
      </c>
      <c r="F52" s="101">
        <v>1</v>
      </c>
      <c r="G52" s="39">
        <v>0</v>
      </c>
      <c r="H52" s="39">
        <v>0</v>
      </c>
      <c r="I52" s="103">
        <v>0</v>
      </c>
      <c r="J52" s="101">
        <v>0</v>
      </c>
      <c r="K52" s="103">
        <v>1</v>
      </c>
      <c r="L52" s="101">
        <v>2</v>
      </c>
      <c r="M52" s="39">
        <v>2</v>
      </c>
      <c r="N52" s="39">
        <v>0</v>
      </c>
      <c r="O52" s="39">
        <v>0</v>
      </c>
      <c r="P52" s="39">
        <v>3</v>
      </c>
      <c r="Q52" s="103">
        <v>2</v>
      </c>
      <c r="R52" s="101">
        <v>0</v>
      </c>
      <c r="S52" s="103">
        <v>3</v>
      </c>
    </row>
    <row r="53" spans="1:19" x14ac:dyDescent="0.25">
      <c r="A53" s="39">
        <v>2</v>
      </c>
      <c r="B53" s="39">
        <v>2</v>
      </c>
      <c r="C53" s="39">
        <v>2</v>
      </c>
      <c r="D53" s="39">
        <v>1</v>
      </c>
      <c r="E53" s="103">
        <v>0</v>
      </c>
      <c r="F53" s="101">
        <v>0</v>
      </c>
      <c r="G53" s="39">
        <v>0</v>
      </c>
      <c r="H53" s="39">
        <v>0</v>
      </c>
      <c r="I53" s="103">
        <v>1</v>
      </c>
      <c r="J53" s="101">
        <v>2</v>
      </c>
      <c r="K53" s="103">
        <v>2</v>
      </c>
      <c r="L53" s="101">
        <v>2</v>
      </c>
      <c r="M53" s="39">
        <v>2</v>
      </c>
      <c r="N53" s="39">
        <v>0</v>
      </c>
      <c r="O53" s="39">
        <v>0</v>
      </c>
      <c r="P53" s="39">
        <v>3</v>
      </c>
      <c r="Q53" s="103">
        <v>0</v>
      </c>
      <c r="R53" s="101">
        <v>0</v>
      </c>
      <c r="S53" s="103">
        <v>3</v>
      </c>
    </row>
    <row r="54" spans="1:19" x14ac:dyDescent="0.25">
      <c r="A54" s="39">
        <v>0</v>
      </c>
      <c r="B54" s="39">
        <v>1</v>
      </c>
      <c r="C54" s="39">
        <v>1</v>
      </c>
      <c r="D54" s="39">
        <v>0</v>
      </c>
      <c r="E54" s="103">
        <v>0</v>
      </c>
      <c r="F54" s="101">
        <v>0</v>
      </c>
      <c r="G54" s="39">
        <v>1</v>
      </c>
      <c r="H54" s="39">
        <v>0</v>
      </c>
      <c r="I54" s="103">
        <v>3</v>
      </c>
      <c r="J54" s="101">
        <v>3</v>
      </c>
      <c r="K54" s="103">
        <v>3</v>
      </c>
      <c r="L54" s="101">
        <v>1</v>
      </c>
      <c r="M54" s="39">
        <v>3</v>
      </c>
      <c r="N54" s="39">
        <v>3</v>
      </c>
      <c r="O54" s="39">
        <v>0</v>
      </c>
      <c r="P54" s="39">
        <v>0</v>
      </c>
      <c r="Q54" s="103">
        <v>0</v>
      </c>
      <c r="R54" s="101">
        <v>0</v>
      </c>
      <c r="S54" s="103">
        <v>3</v>
      </c>
    </row>
    <row r="55" spans="1:19" x14ac:dyDescent="0.25">
      <c r="A55" s="39">
        <v>2</v>
      </c>
      <c r="B55" s="39">
        <v>3</v>
      </c>
      <c r="C55" s="39">
        <v>3</v>
      </c>
      <c r="D55" s="39">
        <v>3</v>
      </c>
      <c r="E55" s="103">
        <v>2</v>
      </c>
      <c r="F55" s="101">
        <v>1</v>
      </c>
      <c r="G55" s="39">
        <v>2</v>
      </c>
      <c r="H55" s="39">
        <v>3</v>
      </c>
      <c r="I55" s="103">
        <v>0</v>
      </c>
      <c r="J55" s="101">
        <v>0</v>
      </c>
      <c r="K55" s="103">
        <v>0</v>
      </c>
      <c r="L55" s="101">
        <v>3</v>
      </c>
      <c r="M55" s="39">
        <v>0</v>
      </c>
      <c r="N55" s="39">
        <v>3</v>
      </c>
      <c r="O55" s="39">
        <v>3</v>
      </c>
      <c r="P55" s="39">
        <v>3</v>
      </c>
      <c r="Q55" s="103">
        <v>3</v>
      </c>
      <c r="R55" s="101">
        <v>0</v>
      </c>
      <c r="S55" s="103">
        <v>0</v>
      </c>
    </row>
    <row r="56" spans="1:19" x14ac:dyDescent="0.25">
      <c r="A56" s="39">
        <v>3</v>
      </c>
      <c r="B56" s="39">
        <v>1</v>
      </c>
      <c r="C56" s="39">
        <v>3</v>
      </c>
      <c r="D56" s="39">
        <v>3</v>
      </c>
      <c r="E56" s="103">
        <v>2</v>
      </c>
      <c r="F56" s="101">
        <v>0</v>
      </c>
      <c r="G56" s="39">
        <v>0</v>
      </c>
      <c r="H56" s="39">
        <v>0</v>
      </c>
      <c r="I56" s="103">
        <v>1</v>
      </c>
      <c r="J56" s="101">
        <v>1</v>
      </c>
      <c r="K56" s="103">
        <v>3</v>
      </c>
      <c r="L56" s="101">
        <v>3</v>
      </c>
      <c r="M56" s="39">
        <v>2</v>
      </c>
      <c r="N56" s="39">
        <v>2</v>
      </c>
      <c r="O56" s="39">
        <v>0</v>
      </c>
      <c r="P56" s="39">
        <v>1</v>
      </c>
      <c r="Q56" s="103">
        <v>0</v>
      </c>
      <c r="R56" s="101">
        <v>0</v>
      </c>
      <c r="S56" s="103">
        <v>0</v>
      </c>
    </row>
    <row r="57" spans="1:19" x14ac:dyDescent="0.25">
      <c r="A57" s="39">
        <v>0</v>
      </c>
      <c r="B57" s="39">
        <v>0</v>
      </c>
      <c r="C57" s="39">
        <v>3</v>
      </c>
      <c r="D57" s="39">
        <v>0</v>
      </c>
      <c r="E57" s="103">
        <v>0</v>
      </c>
      <c r="F57" s="101">
        <v>0</v>
      </c>
      <c r="G57" s="39">
        <v>2</v>
      </c>
      <c r="H57" s="39">
        <v>0</v>
      </c>
      <c r="I57" s="103">
        <v>1</v>
      </c>
      <c r="J57" s="101">
        <v>2</v>
      </c>
      <c r="K57" s="103">
        <v>3</v>
      </c>
      <c r="L57" s="101">
        <v>1</v>
      </c>
      <c r="M57" s="39">
        <v>2</v>
      </c>
      <c r="N57" s="39">
        <v>2</v>
      </c>
      <c r="O57" s="39">
        <v>0</v>
      </c>
      <c r="P57" s="39">
        <v>3</v>
      </c>
      <c r="Q57" s="103">
        <v>0</v>
      </c>
      <c r="R57" s="101">
        <v>0</v>
      </c>
      <c r="S57" s="103">
        <v>3</v>
      </c>
    </row>
    <row r="58" spans="1:19" x14ac:dyDescent="0.25">
      <c r="A58" s="39">
        <v>2</v>
      </c>
      <c r="B58" s="39">
        <v>0</v>
      </c>
      <c r="C58" s="39">
        <v>2</v>
      </c>
      <c r="D58" s="39">
        <v>0</v>
      </c>
      <c r="E58" s="103">
        <v>0</v>
      </c>
      <c r="F58" s="101">
        <v>0</v>
      </c>
      <c r="G58" s="39">
        <v>0</v>
      </c>
      <c r="H58" s="39">
        <v>0</v>
      </c>
      <c r="I58" s="103">
        <v>0</v>
      </c>
      <c r="J58" s="101">
        <v>2</v>
      </c>
      <c r="K58" s="103">
        <v>2</v>
      </c>
      <c r="L58" s="101">
        <v>2</v>
      </c>
      <c r="M58" s="39">
        <v>1</v>
      </c>
      <c r="N58" s="39">
        <v>3</v>
      </c>
      <c r="O58" s="39">
        <v>0</v>
      </c>
      <c r="P58" s="39">
        <v>3</v>
      </c>
      <c r="Q58" s="103">
        <v>0</v>
      </c>
      <c r="R58" s="101">
        <v>0</v>
      </c>
      <c r="S58" s="103">
        <v>3</v>
      </c>
    </row>
    <row r="59" spans="1:19" x14ac:dyDescent="0.25">
      <c r="A59" s="39">
        <v>2</v>
      </c>
      <c r="B59" s="39">
        <v>2</v>
      </c>
      <c r="C59" s="39">
        <v>2</v>
      </c>
      <c r="D59" s="39">
        <v>2</v>
      </c>
      <c r="E59" s="103">
        <v>0</v>
      </c>
      <c r="F59" s="101">
        <v>0</v>
      </c>
      <c r="G59" s="39">
        <v>0</v>
      </c>
      <c r="H59" s="39">
        <v>0</v>
      </c>
      <c r="I59" s="103">
        <v>2</v>
      </c>
      <c r="J59" s="101">
        <v>3</v>
      </c>
      <c r="K59" s="103">
        <v>3</v>
      </c>
      <c r="L59" s="101">
        <v>1</v>
      </c>
      <c r="M59" s="39">
        <v>1</v>
      </c>
      <c r="N59" s="39">
        <v>0</v>
      </c>
      <c r="O59" s="39">
        <v>0</v>
      </c>
      <c r="P59" s="39">
        <v>3</v>
      </c>
      <c r="Q59" s="103">
        <v>0</v>
      </c>
      <c r="R59" s="101">
        <v>1</v>
      </c>
      <c r="S59" s="103">
        <v>0</v>
      </c>
    </row>
    <row r="60" spans="1:19" x14ac:dyDescent="0.25">
      <c r="A60" s="39">
        <v>0</v>
      </c>
      <c r="B60" s="39">
        <v>0</v>
      </c>
      <c r="C60" s="39">
        <v>2</v>
      </c>
      <c r="D60" s="39">
        <v>0</v>
      </c>
      <c r="E60" s="103">
        <v>0</v>
      </c>
      <c r="F60" s="101">
        <v>0</v>
      </c>
      <c r="G60" s="39">
        <v>0</v>
      </c>
      <c r="H60" s="39">
        <v>0</v>
      </c>
      <c r="I60" s="103">
        <v>0</v>
      </c>
      <c r="J60" s="101">
        <v>3</v>
      </c>
      <c r="K60" s="103">
        <v>3</v>
      </c>
      <c r="L60" s="101">
        <v>3</v>
      </c>
      <c r="M60" s="39">
        <v>1</v>
      </c>
      <c r="N60" s="39">
        <v>1</v>
      </c>
      <c r="O60" s="39">
        <v>0</v>
      </c>
      <c r="P60" s="39">
        <v>3</v>
      </c>
      <c r="Q60" s="103">
        <v>0</v>
      </c>
      <c r="R60" s="101">
        <v>0</v>
      </c>
      <c r="S60" s="103">
        <v>1</v>
      </c>
    </row>
    <row r="61" spans="1:19" x14ac:dyDescent="0.25">
      <c r="A61" s="39">
        <v>0</v>
      </c>
      <c r="B61" s="39">
        <v>0</v>
      </c>
      <c r="C61" s="39">
        <v>2</v>
      </c>
      <c r="D61" s="39">
        <v>0</v>
      </c>
      <c r="E61" s="103">
        <v>0</v>
      </c>
      <c r="F61" s="101">
        <v>2</v>
      </c>
      <c r="G61" s="39">
        <v>0</v>
      </c>
      <c r="H61" s="39">
        <v>1</v>
      </c>
      <c r="I61" s="103">
        <v>0</v>
      </c>
      <c r="J61" s="101">
        <v>2</v>
      </c>
      <c r="K61" s="103">
        <v>3</v>
      </c>
      <c r="L61" s="101">
        <v>1</v>
      </c>
      <c r="M61" s="39">
        <v>3</v>
      </c>
      <c r="N61" s="39">
        <v>0</v>
      </c>
      <c r="O61" s="39">
        <v>0</v>
      </c>
      <c r="P61" s="39">
        <v>2</v>
      </c>
      <c r="Q61" s="103">
        <v>2</v>
      </c>
      <c r="R61" s="101">
        <v>1</v>
      </c>
      <c r="S61" s="103">
        <v>1</v>
      </c>
    </row>
    <row r="62" spans="1:19" x14ac:dyDescent="0.25">
      <c r="A62" s="39">
        <v>0</v>
      </c>
      <c r="B62" s="39">
        <v>0</v>
      </c>
      <c r="C62" s="39">
        <v>2</v>
      </c>
      <c r="D62" s="39">
        <v>0</v>
      </c>
      <c r="E62" s="103">
        <v>0</v>
      </c>
      <c r="F62" s="101">
        <v>2</v>
      </c>
      <c r="G62" s="39">
        <v>0</v>
      </c>
      <c r="H62" s="39">
        <v>1</v>
      </c>
      <c r="I62" s="103">
        <v>0</v>
      </c>
      <c r="J62" s="101">
        <v>2</v>
      </c>
      <c r="K62" s="103">
        <v>3</v>
      </c>
      <c r="L62" s="101">
        <v>1</v>
      </c>
      <c r="M62" s="39">
        <v>3</v>
      </c>
      <c r="N62" s="39">
        <v>0</v>
      </c>
      <c r="O62" s="39">
        <v>0</v>
      </c>
      <c r="P62" s="39">
        <v>2</v>
      </c>
      <c r="Q62" s="103">
        <v>2</v>
      </c>
      <c r="R62" s="101">
        <v>1</v>
      </c>
      <c r="S62" s="103">
        <v>1</v>
      </c>
    </row>
    <row r="63" spans="1:19" x14ac:dyDescent="0.25">
      <c r="A63" s="39">
        <v>0</v>
      </c>
      <c r="B63" s="39">
        <v>0</v>
      </c>
      <c r="C63" s="39">
        <v>2</v>
      </c>
      <c r="D63" s="39">
        <v>0</v>
      </c>
      <c r="E63" s="103">
        <v>0</v>
      </c>
      <c r="F63" s="101">
        <v>0</v>
      </c>
      <c r="G63" s="39">
        <v>0</v>
      </c>
      <c r="H63" s="39">
        <v>1</v>
      </c>
      <c r="I63" s="103">
        <v>0</v>
      </c>
      <c r="J63" s="101">
        <v>2</v>
      </c>
      <c r="K63" s="103">
        <v>3</v>
      </c>
      <c r="L63" s="101">
        <v>1</v>
      </c>
      <c r="M63" s="39">
        <v>3</v>
      </c>
      <c r="N63" s="39">
        <v>0</v>
      </c>
      <c r="O63" s="39">
        <v>0</v>
      </c>
      <c r="P63" s="39">
        <v>3</v>
      </c>
      <c r="Q63" s="103">
        <v>2</v>
      </c>
      <c r="R63" s="101">
        <v>1</v>
      </c>
      <c r="S63" s="103">
        <v>1</v>
      </c>
    </row>
    <row r="64" spans="1:19" x14ac:dyDescent="0.25">
      <c r="A64" s="39">
        <v>2</v>
      </c>
      <c r="B64" s="39">
        <v>1</v>
      </c>
      <c r="C64" s="39">
        <v>2</v>
      </c>
      <c r="D64" s="39">
        <v>2</v>
      </c>
      <c r="E64" s="103">
        <v>0</v>
      </c>
      <c r="F64" s="101">
        <v>0</v>
      </c>
      <c r="G64" s="39">
        <v>0</v>
      </c>
      <c r="H64" s="39">
        <v>0</v>
      </c>
      <c r="I64" s="103">
        <v>1</v>
      </c>
      <c r="J64" s="101">
        <v>1</v>
      </c>
      <c r="K64" s="103">
        <v>3</v>
      </c>
      <c r="L64" s="101">
        <v>3</v>
      </c>
      <c r="M64" s="39">
        <v>2</v>
      </c>
      <c r="N64" s="39">
        <v>0</v>
      </c>
      <c r="O64" s="39">
        <v>0</v>
      </c>
      <c r="P64" s="39">
        <v>3</v>
      </c>
      <c r="Q64" s="103">
        <v>1</v>
      </c>
      <c r="R64" s="101">
        <v>0</v>
      </c>
      <c r="S64" s="103">
        <v>2</v>
      </c>
    </row>
    <row r="65" spans="1:19" x14ac:dyDescent="0.25">
      <c r="A65" s="39">
        <v>0</v>
      </c>
      <c r="B65" s="39">
        <v>0</v>
      </c>
      <c r="C65" s="39">
        <v>1</v>
      </c>
      <c r="D65" s="39">
        <v>1</v>
      </c>
      <c r="E65" s="103">
        <v>0</v>
      </c>
      <c r="F65" s="101">
        <v>0</v>
      </c>
      <c r="G65" s="39">
        <v>1</v>
      </c>
      <c r="H65" s="39">
        <v>0</v>
      </c>
      <c r="I65" s="103">
        <v>0</v>
      </c>
      <c r="J65" s="101">
        <v>0</v>
      </c>
      <c r="K65" s="103">
        <v>1</v>
      </c>
      <c r="L65" s="101">
        <v>0</v>
      </c>
      <c r="M65" s="39">
        <v>0</v>
      </c>
      <c r="N65" s="39">
        <v>0</v>
      </c>
      <c r="O65" s="39">
        <v>0</v>
      </c>
      <c r="P65" s="39">
        <v>1</v>
      </c>
      <c r="Q65" s="103">
        <v>0</v>
      </c>
      <c r="R65" s="101">
        <v>0</v>
      </c>
      <c r="S65" s="103">
        <v>0</v>
      </c>
    </row>
    <row r="66" spans="1:19" x14ac:dyDescent="0.25">
      <c r="A66" s="39">
        <v>0</v>
      </c>
      <c r="B66" s="39">
        <v>0</v>
      </c>
      <c r="C66" s="39">
        <v>1</v>
      </c>
      <c r="D66" s="39">
        <v>1</v>
      </c>
      <c r="E66" s="103">
        <v>0</v>
      </c>
      <c r="F66" s="101">
        <v>2</v>
      </c>
      <c r="G66" s="39">
        <v>0</v>
      </c>
      <c r="H66" s="39">
        <v>1</v>
      </c>
      <c r="I66" s="103">
        <v>0</v>
      </c>
      <c r="J66" s="101">
        <v>0</v>
      </c>
      <c r="K66" s="103">
        <v>1</v>
      </c>
      <c r="L66" s="101">
        <v>1</v>
      </c>
      <c r="M66" s="39">
        <v>2</v>
      </c>
      <c r="N66" s="39">
        <v>0</v>
      </c>
      <c r="O66" s="39">
        <v>0</v>
      </c>
      <c r="P66" s="39">
        <v>0</v>
      </c>
      <c r="Q66" s="103">
        <v>0</v>
      </c>
      <c r="R66" s="101">
        <v>0</v>
      </c>
      <c r="S66" s="103">
        <v>1</v>
      </c>
    </row>
    <row r="67" spans="1:19" x14ac:dyDescent="0.25">
      <c r="A67" s="39">
        <v>0</v>
      </c>
      <c r="B67" s="39">
        <v>0</v>
      </c>
      <c r="C67" s="39">
        <v>1</v>
      </c>
      <c r="D67" s="39">
        <v>1</v>
      </c>
      <c r="E67" s="103">
        <v>0</v>
      </c>
      <c r="F67" s="101">
        <v>2</v>
      </c>
      <c r="G67" s="39">
        <v>0</v>
      </c>
      <c r="H67" s="39">
        <v>0</v>
      </c>
      <c r="I67" s="103">
        <v>0</v>
      </c>
      <c r="J67" s="101">
        <v>0</v>
      </c>
      <c r="K67" s="103">
        <v>1</v>
      </c>
      <c r="L67" s="101">
        <v>1</v>
      </c>
      <c r="M67" s="39">
        <v>3</v>
      </c>
      <c r="N67" s="39">
        <v>0</v>
      </c>
      <c r="O67" s="39">
        <v>0</v>
      </c>
      <c r="P67" s="39">
        <v>2</v>
      </c>
      <c r="Q67" s="103">
        <v>0</v>
      </c>
      <c r="R67" s="101">
        <v>0</v>
      </c>
      <c r="S67" s="103">
        <v>1</v>
      </c>
    </row>
    <row r="68" spans="1:19" x14ac:dyDescent="0.25">
      <c r="A68" s="39">
        <v>0</v>
      </c>
      <c r="B68" s="39">
        <v>1</v>
      </c>
      <c r="C68" s="39">
        <v>1</v>
      </c>
      <c r="D68" s="39">
        <v>1</v>
      </c>
      <c r="E68" s="103">
        <v>0</v>
      </c>
      <c r="F68" s="101">
        <v>0</v>
      </c>
      <c r="G68" s="39">
        <v>1</v>
      </c>
      <c r="H68" s="39">
        <v>0</v>
      </c>
      <c r="I68" s="103">
        <v>3</v>
      </c>
      <c r="J68" s="101">
        <v>3</v>
      </c>
      <c r="K68" s="103">
        <v>3</v>
      </c>
      <c r="L68" s="101">
        <v>1</v>
      </c>
      <c r="M68" s="39">
        <v>3</v>
      </c>
      <c r="N68" s="39">
        <v>0</v>
      </c>
      <c r="O68" s="39">
        <v>0</v>
      </c>
      <c r="P68" s="39">
        <v>0</v>
      </c>
      <c r="Q68" s="103">
        <v>0</v>
      </c>
      <c r="R68" s="101">
        <v>0</v>
      </c>
      <c r="S68" s="103">
        <v>3</v>
      </c>
    </row>
    <row r="69" spans="1:19" x14ac:dyDescent="0.25">
      <c r="A69" s="39">
        <v>2</v>
      </c>
      <c r="B69" s="39">
        <v>1</v>
      </c>
      <c r="C69" s="39">
        <v>2</v>
      </c>
      <c r="D69" s="39">
        <v>1</v>
      </c>
      <c r="E69" s="103">
        <v>0</v>
      </c>
      <c r="F69" s="101">
        <v>2</v>
      </c>
      <c r="G69" s="39">
        <v>1</v>
      </c>
      <c r="H69" s="39">
        <v>0</v>
      </c>
      <c r="I69" s="103">
        <v>1</v>
      </c>
      <c r="J69" s="101">
        <v>1</v>
      </c>
      <c r="K69" s="103">
        <v>2</v>
      </c>
      <c r="L69" s="101">
        <v>3</v>
      </c>
      <c r="M69" s="39">
        <v>3</v>
      </c>
      <c r="N69" s="39">
        <v>0</v>
      </c>
      <c r="O69" s="39">
        <v>0</v>
      </c>
      <c r="P69" s="39">
        <v>0</v>
      </c>
      <c r="Q69" s="103">
        <v>0</v>
      </c>
      <c r="R69" s="101">
        <v>0</v>
      </c>
      <c r="S69" s="103">
        <v>3</v>
      </c>
    </row>
    <row r="70" spans="1:19" x14ac:dyDescent="0.25">
      <c r="A70" s="39">
        <v>0</v>
      </c>
      <c r="B70" s="39">
        <v>0</v>
      </c>
      <c r="C70" s="39">
        <v>1</v>
      </c>
      <c r="D70" s="39">
        <v>1</v>
      </c>
      <c r="E70" s="103">
        <v>0</v>
      </c>
      <c r="F70" s="101">
        <v>1</v>
      </c>
      <c r="G70" s="39">
        <v>0</v>
      </c>
      <c r="H70" s="39">
        <v>2</v>
      </c>
      <c r="I70" s="103">
        <v>0</v>
      </c>
      <c r="J70" s="101">
        <v>0</v>
      </c>
      <c r="K70" s="103">
        <v>0</v>
      </c>
      <c r="L70" s="101">
        <v>1</v>
      </c>
      <c r="M70" s="39">
        <v>3</v>
      </c>
      <c r="N70" s="39">
        <v>0</v>
      </c>
      <c r="O70" s="39">
        <v>0</v>
      </c>
      <c r="P70" s="39">
        <v>0</v>
      </c>
      <c r="Q70" s="103">
        <v>2</v>
      </c>
      <c r="R70" s="101">
        <v>1</v>
      </c>
      <c r="S70" s="103">
        <v>0</v>
      </c>
    </row>
    <row r="71" spans="1:19" x14ac:dyDescent="0.25">
      <c r="A71" s="39">
        <v>0</v>
      </c>
      <c r="B71" s="39">
        <v>0</v>
      </c>
      <c r="C71" s="39">
        <v>1</v>
      </c>
      <c r="D71" s="39">
        <v>1</v>
      </c>
      <c r="E71" s="103">
        <v>0</v>
      </c>
      <c r="F71" s="101">
        <v>0</v>
      </c>
      <c r="G71" s="39">
        <v>0</v>
      </c>
      <c r="H71" s="39">
        <v>0</v>
      </c>
      <c r="I71" s="103">
        <v>0</v>
      </c>
      <c r="J71" s="101">
        <v>0</v>
      </c>
      <c r="K71" s="103">
        <v>2</v>
      </c>
      <c r="L71" s="101">
        <v>1</v>
      </c>
      <c r="M71" s="39">
        <v>3</v>
      </c>
      <c r="N71" s="39">
        <v>0</v>
      </c>
      <c r="O71" s="39">
        <v>0</v>
      </c>
      <c r="P71" s="39">
        <v>0</v>
      </c>
      <c r="Q71" s="103">
        <v>0</v>
      </c>
      <c r="R71" s="101">
        <v>0</v>
      </c>
      <c r="S71" s="103">
        <v>1</v>
      </c>
    </row>
    <row r="72" spans="1:19" x14ac:dyDescent="0.25">
      <c r="A72" s="39">
        <v>2</v>
      </c>
      <c r="B72" s="39">
        <v>1</v>
      </c>
      <c r="C72" s="39">
        <v>2</v>
      </c>
      <c r="D72" s="39">
        <v>1</v>
      </c>
      <c r="E72" s="103">
        <v>0</v>
      </c>
      <c r="F72" s="101">
        <v>1</v>
      </c>
      <c r="G72" s="39">
        <v>0</v>
      </c>
      <c r="H72" s="39">
        <v>0</v>
      </c>
      <c r="I72" s="103">
        <v>0</v>
      </c>
      <c r="J72" s="101">
        <v>1</v>
      </c>
      <c r="K72" s="103">
        <v>2</v>
      </c>
      <c r="L72" s="101">
        <v>3</v>
      </c>
      <c r="M72" s="39">
        <v>3</v>
      </c>
      <c r="N72" s="39">
        <v>0</v>
      </c>
      <c r="O72" s="39">
        <v>0</v>
      </c>
      <c r="P72" s="39">
        <v>0</v>
      </c>
      <c r="Q72" s="103">
        <v>0</v>
      </c>
      <c r="R72" s="101">
        <v>0</v>
      </c>
      <c r="S72" s="103">
        <v>3</v>
      </c>
    </row>
    <row r="73" spans="1:19" x14ac:dyDescent="0.25">
      <c r="A73" s="39">
        <v>1</v>
      </c>
      <c r="B73" s="39">
        <v>1</v>
      </c>
      <c r="C73" s="39">
        <v>2</v>
      </c>
      <c r="D73" s="39">
        <v>1</v>
      </c>
      <c r="E73" s="103">
        <v>0</v>
      </c>
      <c r="F73" s="101">
        <v>1</v>
      </c>
      <c r="G73" s="39">
        <v>1</v>
      </c>
      <c r="H73" s="39">
        <v>0</v>
      </c>
      <c r="I73" s="103">
        <v>2</v>
      </c>
      <c r="J73" s="101">
        <v>3</v>
      </c>
      <c r="K73" s="103">
        <v>3</v>
      </c>
      <c r="L73" s="101">
        <v>2</v>
      </c>
      <c r="M73" s="39">
        <v>2</v>
      </c>
      <c r="N73" s="39">
        <v>1</v>
      </c>
      <c r="O73" s="39">
        <v>0</v>
      </c>
      <c r="P73" s="39">
        <v>3</v>
      </c>
      <c r="Q73" s="103">
        <v>0</v>
      </c>
      <c r="R73" s="101">
        <v>0</v>
      </c>
      <c r="S73" s="103">
        <v>3</v>
      </c>
    </row>
    <row r="74" spans="1:19" x14ac:dyDescent="0.25">
      <c r="A74" s="39">
        <v>2</v>
      </c>
      <c r="B74" s="39">
        <v>1</v>
      </c>
      <c r="C74" s="39">
        <v>2</v>
      </c>
      <c r="D74" s="39">
        <v>1</v>
      </c>
      <c r="E74" s="103">
        <v>0</v>
      </c>
      <c r="F74" s="101">
        <v>1</v>
      </c>
      <c r="G74" s="39">
        <v>1</v>
      </c>
      <c r="H74" s="39">
        <v>0</v>
      </c>
      <c r="I74" s="103">
        <v>1</v>
      </c>
      <c r="J74" s="101">
        <v>1</v>
      </c>
      <c r="K74" s="103">
        <v>2</v>
      </c>
      <c r="L74" s="101">
        <v>3</v>
      </c>
      <c r="M74" s="39">
        <v>1</v>
      </c>
      <c r="N74" s="39">
        <v>0</v>
      </c>
      <c r="O74" s="39">
        <v>0</v>
      </c>
      <c r="P74" s="39">
        <v>3</v>
      </c>
      <c r="Q74" s="103">
        <v>0</v>
      </c>
      <c r="R74" s="101">
        <v>0</v>
      </c>
      <c r="S74" s="103">
        <v>3</v>
      </c>
    </row>
    <row r="75" spans="1:19" x14ac:dyDescent="0.25">
      <c r="A75" s="39">
        <v>2</v>
      </c>
      <c r="B75" s="39">
        <v>1</v>
      </c>
      <c r="C75" s="39">
        <v>2</v>
      </c>
      <c r="D75" s="39">
        <v>2</v>
      </c>
      <c r="E75" s="103">
        <v>0</v>
      </c>
      <c r="F75" s="101">
        <v>1</v>
      </c>
      <c r="G75" s="39">
        <v>1</v>
      </c>
      <c r="H75" s="39">
        <v>0</v>
      </c>
      <c r="I75" s="103">
        <v>1</v>
      </c>
      <c r="J75" s="101">
        <v>1</v>
      </c>
      <c r="K75" s="103">
        <v>2</v>
      </c>
      <c r="L75" s="101">
        <v>3</v>
      </c>
      <c r="M75" s="39">
        <v>1</v>
      </c>
      <c r="N75" s="39">
        <v>0</v>
      </c>
      <c r="O75" s="39">
        <v>0</v>
      </c>
      <c r="P75" s="39">
        <v>3</v>
      </c>
      <c r="Q75" s="103">
        <v>0</v>
      </c>
      <c r="R75" s="101">
        <v>0</v>
      </c>
      <c r="S75" s="103">
        <v>3</v>
      </c>
    </row>
    <row r="76" spans="1:19" x14ac:dyDescent="0.25">
      <c r="A76" s="39">
        <v>0</v>
      </c>
      <c r="B76" s="39">
        <v>0</v>
      </c>
      <c r="C76" s="39">
        <v>1</v>
      </c>
      <c r="D76" s="39">
        <v>0</v>
      </c>
      <c r="E76" s="103">
        <v>0</v>
      </c>
      <c r="F76" s="101">
        <v>1</v>
      </c>
      <c r="G76" s="39">
        <v>0</v>
      </c>
      <c r="H76" s="39">
        <v>1</v>
      </c>
      <c r="I76" s="103">
        <v>0</v>
      </c>
      <c r="J76" s="101">
        <v>0</v>
      </c>
      <c r="K76" s="103">
        <v>1</v>
      </c>
      <c r="L76" s="101">
        <v>2</v>
      </c>
      <c r="M76" s="39">
        <v>1</v>
      </c>
      <c r="N76" s="39">
        <v>0</v>
      </c>
      <c r="O76" s="39">
        <v>0</v>
      </c>
      <c r="P76" s="39">
        <v>2</v>
      </c>
      <c r="Q76" s="103">
        <v>0</v>
      </c>
      <c r="R76" s="101">
        <v>0</v>
      </c>
      <c r="S76" s="103">
        <v>3</v>
      </c>
    </row>
    <row r="77" spans="1:19" x14ac:dyDescent="0.25">
      <c r="A77" s="39">
        <v>2</v>
      </c>
      <c r="B77" s="39">
        <v>1</v>
      </c>
      <c r="C77" s="39">
        <v>1</v>
      </c>
      <c r="D77" s="39">
        <v>1</v>
      </c>
      <c r="E77" s="103">
        <v>0</v>
      </c>
      <c r="F77" s="101">
        <v>0</v>
      </c>
      <c r="G77" s="39">
        <v>1</v>
      </c>
      <c r="H77" s="39">
        <v>0</v>
      </c>
      <c r="I77" s="103">
        <v>1</v>
      </c>
      <c r="J77" s="101">
        <v>1</v>
      </c>
      <c r="K77" s="103">
        <v>2</v>
      </c>
      <c r="L77" s="101">
        <v>3</v>
      </c>
      <c r="M77" s="39">
        <v>1</v>
      </c>
      <c r="N77" s="39">
        <v>0</v>
      </c>
      <c r="O77" s="39">
        <v>0</v>
      </c>
      <c r="P77" s="39">
        <v>3</v>
      </c>
      <c r="Q77" s="103">
        <v>0</v>
      </c>
      <c r="R77" s="101">
        <v>0</v>
      </c>
      <c r="S77" s="103">
        <v>3</v>
      </c>
    </row>
    <row r="78" spans="1:19" x14ac:dyDescent="0.25">
      <c r="A78" s="39">
        <v>2</v>
      </c>
      <c r="B78" s="39">
        <v>2</v>
      </c>
      <c r="C78" s="39">
        <v>2</v>
      </c>
      <c r="D78" s="39">
        <v>2</v>
      </c>
      <c r="E78" s="103">
        <v>1</v>
      </c>
      <c r="F78" s="101">
        <v>0</v>
      </c>
      <c r="G78" s="39">
        <v>0</v>
      </c>
      <c r="H78" s="39">
        <v>0</v>
      </c>
      <c r="I78" s="103">
        <v>1</v>
      </c>
      <c r="J78" s="101">
        <v>2</v>
      </c>
      <c r="K78" s="103">
        <v>2</v>
      </c>
      <c r="L78" s="101">
        <v>2</v>
      </c>
      <c r="M78" s="39">
        <v>2</v>
      </c>
      <c r="N78" s="39">
        <v>0</v>
      </c>
      <c r="O78" s="39">
        <v>0</v>
      </c>
      <c r="P78" s="39">
        <v>3</v>
      </c>
      <c r="Q78" s="103">
        <v>0</v>
      </c>
      <c r="R78" s="101">
        <v>0</v>
      </c>
      <c r="S78" s="103">
        <v>3</v>
      </c>
    </row>
    <row r="79" spans="1:19" x14ac:dyDescent="0.25">
      <c r="A79" s="39">
        <v>0</v>
      </c>
      <c r="B79" s="39">
        <v>1</v>
      </c>
      <c r="C79" s="39">
        <v>1</v>
      </c>
      <c r="D79" s="39">
        <v>1</v>
      </c>
      <c r="E79" s="103">
        <v>0</v>
      </c>
      <c r="F79" s="101">
        <v>0</v>
      </c>
      <c r="G79" s="39">
        <v>0</v>
      </c>
      <c r="H79" s="39">
        <v>0</v>
      </c>
      <c r="I79" s="103">
        <v>0</v>
      </c>
      <c r="J79" s="101">
        <v>0</v>
      </c>
      <c r="K79" s="103">
        <v>2</v>
      </c>
      <c r="L79" s="101">
        <v>2</v>
      </c>
      <c r="M79" s="39">
        <v>2</v>
      </c>
      <c r="N79" s="39">
        <v>0</v>
      </c>
      <c r="O79" s="39">
        <v>0</v>
      </c>
      <c r="P79" s="39">
        <v>1</v>
      </c>
      <c r="Q79" s="103">
        <v>0</v>
      </c>
      <c r="R79" s="101">
        <v>0</v>
      </c>
      <c r="S79" s="103">
        <v>3</v>
      </c>
    </row>
    <row r="80" spans="1:19" x14ac:dyDescent="0.25">
      <c r="A80" s="39">
        <v>1</v>
      </c>
      <c r="B80" s="39">
        <v>3</v>
      </c>
      <c r="C80" s="39">
        <v>3</v>
      </c>
      <c r="D80" s="39">
        <v>2</v>
      </c>
      <c r="E80" s="103">
        <v>1</v>
      </c>
      <c r="F80" s="101">
        <v>1</v>
      </c>
      <c r="G80" s="39">
        <v>3</v>
      </c>
      <c r="H80" s="39">
        <v>1</v>
      </c>
      <c r="I80" s="103">
        <v>0</v>
      </c>
      <c r="J80" s="101">
        <v>0</v>
      </c>
      <c r="K80" s="103">
        <v>1</v>
      </c>
      <c r="L80" s="101">
        <v>0</v>
      </c>
      <c r="M80" s="39">
        <v>0</v>
      </c>
      <c r="N80" s="39">
        <v>0</v>
      </c>
      <c r="O80" s="39">
        <v>0</v>
      </c>
      <c r="P80" s="39">
        <v>3</v>
      </c>
      <c r="Q80" s="103">
        <v>0</v>
      </c>
      <c r="R80" s="101">
        <v>0</v>
      </c>
      <c r="S80" s="103">
        <v>0</v>
      </c>
    </row>
    <row r="81" spans="1:19" x14ac:dyDescent="0.25">
      <c r="A81" s="39">
        <v>0</v>
      </c>
      <c r="B81" s="39">
        <v>1</v>
      </c>
      <c r="C81" s="39">
        <v>1</v>
      </c>
      <c r="D81" s="39">
        <v>0</v>
      </c>
      <c r="E81" s="103">
        <v>0</v>
      </c>
      <c r="F81" s="101">
        <v>0</v>
      </c>
      <c r="G81" s="39">
        <v>1</v>
      </c>
      <c r="H81" s="39">
        <v>0</v>
      </c>
      <c r="I81" s="103">
        <v>3</v>
      </c>
      <c r="J81" s="101">
        <v>3</v>
      </c>
      <c r="K81" s="103">
        <v>3</v>
      </c>
      <c r="L81" s="101">
        <v>0</v>
      </c>
      <c r="M81" s="39">
        <v>3</v>
      </c>
      <c r="N81" s="39">
        <v>3</v>
      </c>
      <c r="O81" s="39">
        <v>0</v>
      </c>
      <c r="P81" s="39">
        <v>3</v>
      </c>
      <c r="Q81" s="103">
        <v>0</v>
      </c>
      <c r="R81" s="101">
        <v>0</v>
      </c>
      <c r="S81" s="103">
        <v>2</v>
      </c>
    </row>
    <row r="82" spans="1:19" x14ac:dyDescent="0.25">
      <c r="A82" s="39">
        <v>3</v>
      </c>
      <c r="B82" s="39">
        <v>3</v>
      </c>
      <c r="C82" s="39">
        <v>3</v>
      </c>
      <c r="D82" s="39">
        <v>3</v>
      </c>
      <c r="E82" s="103">
        <v>3</v>
      </c>
      <c r="F82" s="101">
        <v>3</v>
      </c>
      <c r="G82" s="39">
        <v>0</v>
      </c>
      <c r="H82" s="39">
        <v>2</v>
      </c>
      <c r="I82" s="103">
        <v>0</v>
      </c>
      <c r="J82" s="101">
        <v>0</v>
      </c>
      <c r="K82" s="103">
        <v>1</v>
      </c>
      <c r="L82" s="101">
        <v>0</v>
      </c>
      <c r="M82" s="39">
        <v>2</v>
      </c>
      <c r="N82" s="39">
        <v>2</v>
      </c>
      <c r="O82" s="39">
        <v>0</v>
      </c>
      <c r="P82" s="39">
        <v>1</v>
      </c>
      <c r="Q82" s="103">
        <v>2</v>
      </c>
      <c r="R82" s="101">
        <v>0</v>
      </c>
      <c r="S82" s="103">
        <v>0</v>
      </c>
    </row>
    <row r="83" spans="1:19" x14ac:dyDescent="0.25">
      <c r="A83" s="39">
        <v>0</v>
      </c>
      <c r="B83" s="39">
        <v>0</v>
      </c>
      <c r="C83" s="39">
        <v>1</v>
      </c>
      <c r="D83" s="39">
        <v>0</v>
      </c>
      <c r="E83" s="103">
        <v>0</v>
      </c>
      <c r="F83" s="101">
        <v>2</v>
      </c>
      <c r="G83" s="39">
        <v>0</v>
      </c>
      <c r="H83" s="39">
        <v>0</v>
      </c>
      <c r="I83" s="103">
        <v>0</v>
      </c>
      <c r="J83" s="101">
        <v>0</v>
      </c>
      <c r="K83" s="103">
        <v>1</v>
      </c>
      <c r="L83" s="101">
        <v>0</v>
      </c>
      <c r="M83" s="39">
        <v>2</v>
      </c>
      <c r="N83" s="39">
        <v>0</v>
      </c>
      <c r="O83" s="39">
        <v>0</v>
      </c>
      <c r="P83" s="39">
        <v>1</v>
      </c>
      <c r="Q83" s="103">
        <v>0</v>
      </c>
      <c r="R83" s="101">
        <v>0</v>
      </c>
      <c r="S83" s="103">
        <v>1</v>
      </c>
    </row>
    <row r="84" spans="1:19" x14ac:dyDescent="0.25">
      <c r="A84" s="39">
        <v>1</v>
      </c>
      <c r="B84" s="39">
        <v>0</v>
      </c>
      <c r="C84" s="39">
        <v>1</v>
      </c>
      <c r="D84" s="39">
        <v>0</v>
      </c>
      <c r="E84" s="103">
        <v>0</v>
      </c>
      <c r="F84" s="101">
        <v>0</v>
      </c>
      <c r="G84" s="39">
        <v>0</v>
      </c>
      <c r="H84" s="39">
        <v>1</v>
      </c>
      <c r="I84" s="103">
        <v>3</v>
      </c>
      <c r="J84" s="101">
        <v>3</v>
      </c>
      <c r="K84" s="103">
        <v>3</v>
      </c>
      <c r="L84" s="101">
        <v>1</v>
      </c>
      <c r="M84" s="39">
        <v>3</v>
      </c>
      <c r="N84" s="39">
        <v>3</v>
      </c>
      <c r="O84" s="39">
        <v>0</v>
      </c>
      <c r="P84" s="39">
        <v>1</v>
      </c>
      <c r="Q84" s="103">
        <v>0</v>
      </c>
      <c r="R84" s="101">
        <v>0</v>
      </c>
      <c r="S84" s="103">
        <v>2</v>
      </c>
    </row>
    <row r="85" spans="1:19" x14ac:dyDescent="0.25">
      <c r="A85" s="39">
        <v>1</v>
      </c>
      <c r="B85" s="39">
        <v>0</v>
      </c>
      <c r="C85" s="39">
        <v>1</v>
      </c>
      <c r="D85" s="39">
        <v>0</v>
      </c>
      <c r="E85" s="103">
        <v>0</v>
      </c>
      <c r="F85" s="101">
        <v>0</v>
      </c>
      <c r="G85" s="39">
        <v>1</v>
      </c>
      <c r="H85" s="39">
        <v>0</v>
      </c>
      <c r="I85" s="103">
        <v>3</v>
      </c>
      <c r="J85" s="101">
        <v>3</v>
      </c>
      <c r="K85" s="103">
        <v>3</v>
      </c>
      <c r="L85" s="101">
        <v>1</v>
      </c>
      <c r="M85" s="39">
        <v>3</v>
      </c>
      <c r="N85" s="39">
        <v>3</v>
      </c>
      <c r="O85" s="39">
        <v>0</v>
      </c>
      <c r="P85" s="39">
        <v>2</v>
      </c>
      <c r="Q85" s="103">
        <v>0</v>
      </c>
      <c r="R85" s="101">
        <v>0</v>
      </c>
      <c r="S85" s="103">
        <v>2</v>
      </c>
    </row>
    <row r="86" spans="1:19" x14ac:dyDescent="0.25">
      <c r="A86" s="39">
        <v>3</v>
      </c>
      <c r="B86" s="39">
        <v>3</v>
      </c>
      <c r="C86" s="39">
        <v>3</v>
      </c>
      <c r="D86" s="39">
        <v>3</v>
      </c>
      <c r="E86" s="103">
        <v>2</v>
      </c>
      <c r="F86" s="101">
        <v>2</v>
      </c>
      <c r="G86" s="39">
        <v>0</v>
      </c>
      <c r="H86" s="39">
        <v>2</v>
      </c>
      <c r="I86" s="103">
        <v>0</v>
      </c>
      <c r="J86" s="101">
        <v>0</v>
      </c>
      <c r="K86" s="103">
        <v>1</v>
      </c>
      <c r="L86" s="101">
        <v>0</v>
      </c>
      <c r="M86" s="39">
        <v>2</v>
      </c>
      <c r="N86" s="39">
        <v>0</v>
      </c>
      <c r="O86" s="39">
        <v>0</v>
      </c>
      <c r="P86" s="39">
        <v>2</v>
      </c>
      <c r="Q86" s="103">
        <v>0</v>
      </c>
      <c r="R86" s="101">
        <v>0</v>
      </c>
      <c r="S86" s="103">
        <v>2</v>
      </c>
    </row>
    <row r="87" spans="1:19" x14ac:dyDescent="0.25">
      <c r="A87" s="39">
        <v>3</v>
      </c>
      <c r="B87" s="39">
        <v>2</v>
      </c>
      <c r="C87" s="39">
        <v>3</v>
      </c>
      <c r="D87" s="39">
        <v>3</v>
      </c>
      <c r="E87" s="103">
        <v>1</v>
      </c>
      <c r="F87" s="101">
        <v>2</v>
      </c>
      <c r="G87" s="39">
        <v>1</v>
      </c>
      <c r="H87" s="39">
        <v>0</v>
      </c>
      <c r="I87" s="103">
        <v>1</v>
      </c>
      <c r="J87" s="101">
        <v>1</v>
      </c>
      <c r="K87" s="103">
        <v>1</v>
      </c>
      <c r="L87" s="101">
        <v>2</v>
      </c>
      <c r="M87" s="39">
        <v>3</v>
      </c>
      <c r="N87" s="39">
        <v>0</v>
      </c>
      <c r="O87" s="39">
        <v>0</v>
      </c>
      <c r="P87" s="39">
        <v>1</v>
      </c>
      <c r="Q87" s="103">
        <v>0</v>
      </c>
      <c r="R87" s="101">
        <v>0</v>
      </c>
      <c r="S87" s="103">
        <v>2</v>
      </c>
    </row>
    <row r="88" spans="1:19" x14ac:dyDescent="0.25">
      <c r="A88" s="39">
        <v>0</v>
      </c>
      <c r="B88" s="39">
        <v>2</v>
      </c>
      <c r="C88" s="39">
        <v>3</v>
      </c>
      <c r="D88" s="39">
        <v>2</v>
      </c>
      <c r="E88" s="103">
        <v>0</v>
      </c>
      <c r="F88" s="101">
        <v>2</v>
      </c>
      <c r="G88" s="39">
        <v>0</v>
      </c>
      <c r="H88" s="39">
        <v>0</v>
      </c>
      <c r="I88" s="103">
        <v>1</v>
      </c>
      <c r="J88" s="101">
        <v>3</v>
      </c>
      <c r="K88" s="103">
        <v>3</v>
      </c>
      <c r="L88" s="101">
        <v>0</v>
      </c>
      <c r="M88" s="39">
        <v>2</v>
      </c>
      <c r="N88" s="39">
        <v>0</v>
      </c>
      <c r="O88" s="39">
        <v>0</v>
      </c>
      <c r="P88" s="39">
        <v>2</v>
      </c>
      <c r="Q88" s="103">
        <v>0</v>
      </c>
      <c r="R88" s="101">
        <v>0</v>
      </c>
      <c r="S88" s="103">
        <v>3</v>
      </c>
    </row>
    <row r="89" spans="1:19" x14ac:dyDescent="0.25">
      <c r="A89" s="39">
        <v>2</v>
      </c>
      <c r="B89" s="39">
        <v>1</v>
      </c>
      <c r="C89" s="39">
        <v>2</v>
      </c>
      <c r="D89" s="39">
        <v>2</v>
      </c>
      <c r="E89" s="103">
        <v>0</v>
      </c>
      <c r="F89" s="101">
        <v>2</v>
      </c>
      <c r="G89" s="39">
        <v>0</v>
      </c>
      <c r="H89" s="39">
        <v>1</v>
      </c>
      <c r="I89" s="103">
        <v>1</v>
      </c>
      <c r="J89" s="101">
        <v>2</v>
      </c>
      <c r="K89" s="103">
        <v>3</v>
      </c>
      <c r="L89" s="101">
        <v>1</v>
      </c>
      <c r="M89" s="39">
        <v>2</v>
      </c>
      <c r="N89" s="39">
        <v>0</v>
      </c>
      <c r="O89" s="39">
        <v>0</v>
      </c>
      <c r="P89" s="39">
        <v>2</v>
      </c>
      <c r="Q89" s="103">
        <v>0</v>
      </c>
      <c r="R89" s="101">
        <v>0</v>
      </c>
      <c r="S89" s="103">
        <v>0</v>
      </c>
    </row>
    <row r="90" spans="1:19" x14ac:dyDescent="0.25">
      <c r="A90" s="39">
        <v>0</v>
      </c>
      <c r="B90" s="39">
        <v>3</v>
      </c>
      <c r="C90" s="39">
        <v>2</v>
      </c>
      <c r="D90" s="39">
        <v>3</v>
      </c>
      <c r="E90" s="103">
        <v>1</v>
      </c>
      <c r="F90" s="101">
        <v>1</v>
      </c>
      <c r="G90" s="39">
        <v>0</v>
      </c>
      <c r="H90" s="39">
        <v>0</v>
      </c>
      <c r="I90" s="103">
        <v>0</v>
      </c>
      <c r="J90" s="101">
        <v>2</v>
      </c>
      <c r="K90" s="103">
        <v>2</v>
      </c>
      <c r="L90" s="101">
        <v>0</v>
      </c>
      <c r="M90" s="39">
        <v>3</v>
      </c>
      <c r="N90" s="39">
        <v>0</v>
      </c>
      <c r="O90" s="39">
        <v>0</v>
      </c>
      <c r="P90" s="39">
        <v>3</v>
      </c>
      <c r="Q90" s="103">
        <v>0</v>
      </c>
      <c r="R90" s="101">
        <v>0</v>
      </c>
      <c r="S90" s="103">
        <v>0</v>
      </c>
    </row>
    <row r="91" spans="1:19" x14ac:dyDescent="0.25">
      <c r="A91" s="39">
        <v>0</v>
      </c>
      <c r="B91" s="39">
        <v>0</v>
      </c>
      <c r="C91" s="39">
        <v>2</v>
      </c>
      <c r="D91" s="39">
        <v>2</v>
      </c>
      <c r="E91" s="103">
        <v>0</v>
      </c>
      <c r="F91" s="101">
        <v>3</v>
      </c>
      <c r="G91" s="39">
        <v>2</v>
      </c>
      <c r="H91" s="39">
        <v>0</v>
      </c>
      <c r="I91" s="103">
        <v>0</v>
      </c>
      <c r="J91" s="101">
        <v>0</v>
      </c>
      <c r="K91" s="103">
        <v>1</v>
      </c>
      <c r="L91" s="101">
        <v>0</v>
      </c>
      <c r="M91" s="39">
        <v>3</v>
      </c>
      <c r="N91" s="39">
        <v>0</v>
      </c>
      <c r="O91" s="39">
        <v>0</v>
      </c>
      <c r="P91" s="39">
        <v>3</v>
      </c>
      <c r="Q91" s="103">
        <v>0</v>
      </c>
      <c r="R91" s="101">
        <v>0</v>
      </c>
      <c r="S91" s="103">
        <v>0</v>
      </c>
    </row>
    <row r="92" spans="1:19" x14ac:dyDescent="0.25">
      <c r="A92" s="39">
        <v>3</v>
      </c>
      <c r="B92" s="39">
        <v>3</v>
      </c>
      <c r="C92" s="39">
        <v>3</v>
      </c>
      <c r="D92" s="39">
        <v>3</v>
      </c>
      <c r="E92" s="103">
        <v>2</v>
      </c>
      <c r="F92" s="101">
        <v>3</v>
      </c>
      <c r="G92" s="39">
        <v>0</v>
      </c>
      <c r="H92" s="39">
        <v>3</v>
      </c>
      <c r="I92" s="103">
        <v>0</v>
      </c>
      <c r="J92" s="101">
        <v>0</v>
      </c>
      <c r="K92" s="103">
        <v>1</v>
      </c>
      <c r="L92" s="101">
        <v>0</v>
      </c>
      <c r="M92" s="39">
        <v>2</v>
      </c>
      <c r="N92" s="39">
        <v>0</v>
      </c>
      <c r="O92" s="39">
        <v>0</v>
      </c>
      <c r="P92" s="39">
        <v>3</v>
      </c>
      <c r="Q92" s="103">
        <v>3</v>
      </c>
      <c r="R92" s="101">
        <v>0</v>
      </c>
      <c r="S92" s="103">
        <v>1</v>
      </c>
    </row>
    <row r="93" spans="1:19" x14ac:dyDescent="0.25">
      <c r="A93" s="39">
        <v>0</v>
      </c>
      <c r="B93" s="39">
        <v>0</v>
      </c>
      <c r="C93" s="39">
        <v>1</v>
      </c>
      <c r="D93" s="39">
        <v>0</v>
      </c>
      <c r="E93" s="103">
        <v>0</v>
      </c>
      <c r="F93" s="101">
        <v>0</v>
      </c>
      <c r="G93" s="39">
        <v>0</v>
      </c>
      <c r="H93" s="39">
        <v>0</v>
      </c>
      <c r="I93" s="103">
        <v>0</v>
      </c>
      <c r="J93" s="101">
        <v>0</v>
      </c>
      <c r="K93" s="103">
        <v>1</v>
      </c>
      <c r="L93" s="101">
        <v>0</v>
      </c>
      <c r="M93" s="39">
        <v>2</v>
      </c>
      <c r="N93" s="39">
        <v>0</v>
      </c>
      <c r="O93" s="39">
        <v>0</v>
      </c>
      <c r="P93" s="39">
        <v>0</v>
      </c>
      <c r="Q93" s="103">
        <v>1</v>
      </c>
      <c r="R93" s="101">
        <v>1</v>
      </c>
      <c r="S93" s="103">
        <v>2</v>
      </c>
    </row>
    <row r="94" spans="1:19" x14ac:dyDescent="0.25">
      <c r="A94" s="39">
        <v>0</v>
      </c>
      <c r="B94" s="39">
        <v>0</v>
      </c>
      <c r="C94" s="39">
        <v>1</v>
      </c>
      <c r="D94" s="39">
        <v>0</v>
      </c>
      <c r="E94" s="103">
        <v>0</v>
      </c>
      <c r="F94" s="101">
        <v>0</v>
      </c>
      <c r="G94" s="39">
        <v>0</v>
      </c>
      <c r="H94" s="39">
        <v>0</v>
      </c>
      <c r="I94" s="103">
        <v>0</v>
      </c>
      <c r="J94" s="101">
        <v>0</v>
      </c>
      <c r="K94" s="103">
        <v>1</v>
      </c>
      <c r="L94" s="101">
        <v>0</v>
      </c>
      <c r="M94" s="39">
        <v>2</v>
      </c>
      <c r="N94" s="39">
        <v>0</v>
      </c>
      <c r="O94" s="39">
        <v>0</v>
      </c>
      <c r="P94" s="39">
        <v>0</v>
      </c>
      <c r="Q94" s="103">
        <v>1</v>
      </c>
      <c r="R94" s="101">
        <v>1</v>
      </c>
      <c r="S94" s="103">
        <v>2</v>
      </c>
    </row>
    <row r="95" spans="1:19" x14ac:dyDescent="0.25">
      <c r="A95" s="39">
        <v>0</v>
      </c>
      <c r="B95" s="39">
        <v>0</v>
      </c>
      <c r="C95" s="39">
        <v>1</v>
      </c>
      <c r="D95" s="39">
        <v>0</v>
      </c>
      <c r="E95" s="103">
        <v>0</v>
      </c>
      <c r="F95" s="101">
        <v>2</v>
      </c>
      <c r="G95" s="39">
        <v>0</v>
      </c>
      <c r="H95" s="39">
        <v>2</v>
      </c>
      <c r="I95" s="103">
        <v>1</v>
      </c>
      <c r="J95" s="101">
        <v>2</v>
      </c>
      <c r="K95" s="103">
        <v>3</v>
      </c>
      <c r="L95" s="101">
        <v>1</v>
      </c>
      <c r="M95" s="39">
        <v>3</v>
      </c>
      <c r="N95" s="39">
        <v>0</v>
      </c>
      <c r="O95" s="39">
        <v>0</v>
      </c>
      <c r="P95" s="39">
        <v>1</v>
      </c>
      <c r="Q95" s="103">
        <v>0</v>
      </c>
      <c r="R95" s="101">
        <v>0</v>
      </c>
      <c r="S95" s="103">
        <v>3</v>
      </c>
    </row>
    <row r="96" spans="1:19" x14ac:dyDescent="0.25">
      <c r="A96" s="39">
        <v>1</v>
      </c>
      <c r="B96" s="39">
        <v>2</v>
      </c>
      <c r="C96" s="39">
        <v>1</v>
      </c>
      <c r="D96" s="39">
        <v>2</v>
      </c>
      <c r="E96" s="103">
        <v>0</v>
      </c>
      <c r="F96" s="101">
        <v>2</v>
      </c>
      <c r="G96" s="39">
        <v>0</v>
      </c>
      <c r="H96" s="39">
        <v>0</v>
      </c>
      <c r="I96" s="103">
        <v>1</v>
      </c>
      <c r="J96" s="101">
        <v>2</v>
      </c>
      <c r="K96" s="103">
        <v>3</v>
      </c>
      <c r="L96" s="101">
        <v>0</v>
      </c>
      <c r="M96" s="39">
        <v>1</v>
      </c>
      <c r="N96" s="39">
        <v>0</v>
      </c>
      <c r="O96" s="39">
        <v>0</v>
      </c>
      <c r="P96" s="39">
        <v>0</v>
      </c>
      <c r="Q96" s="103">
        <v>0</v>
      </c>
      <c r="R96" s="101">
        <v>0</v>
      </c>
      <c r="S96" s="103">
        <v>2</v>
      </c>
    </row>
    <row r="97" spans="1:19" x14ac:dyDescent="0.25">
      <c r="A97" s="39">
        <v>3</v>
      </c>
      <c r="B97" s="39">
        <v>2</v>
      </c>
      <c r="C97" s="39">
        <v>3</v>
      </c>
      <c r="D97" s="39">
        <v>1</v>
      </c>
      <c r="E97" s="103">
        <v>1</v>
      </c>
      <c r="F97" s="101">
        <v>0</v>
      </c>
      <c r="G97" s="39">
        <v>0</v>
      </c>
      <c r="H97" s="39">
        <v>0</v>
      </c>
      <c r="I97" s="103">
        <v>0</v>
      </c>
      <c r="J97" s="101">
        <v>2</v>
      </c>
      <c r="K97" s="103">
        <v>2</v>
      </c>
      <c r="L97" s="101">
        <v>2</v>
      </c>
      <c r="M97" s="39">
        <v>1</v>
      </c>
      <c r="N97" s="39">
        <v>0</v>
      </c>
      <c r="O97" s="39">
        <v>0</v>
      </c>
      <c r="P97" s="39">
        <v>0</v>
      </c>
      <c r="Q97" s="103">
        <v>0</v>
      </c>
      <c r="R97" s="101">
        <v>0</v>
      </c>
      <c r="S97" s="103">
        <v>2</v>
      </c>
    </row>
    <row r="98" spans="1:19" x14ac:dyDescent="0.25">
      <c r="A98" s="39">
        <v>0</v>
      </c>
      <c r="B98" s="39">
        <v>0</v>
      </c>
      <c r="C98" s="39">
        <v>1</v>
      </c>
      <c r="D98" s="39">
        <v>0</v>
      </c>
      <c r="E98" s="103">
        <v>0</v>
      </c>
      <c r="F98" s="101">
        <v>0</v>
      </c>
      <c r="G98" s="39">
        <v>0</v>
      </c>
      <c r="H98" s="39">
        <v>0</v>
      </c>
      <c r="I98" s="103">
        <v>0</v>
      </c>
      <c r="J98" s="101">
        <v>2</v>
      </c>
      <c r="K98" s="103">
        <v>3</v>
      </c>
      <c r="L98" s="101">
        <v>1</v>
      </c>
      <c r="M98" s="39">
        <v>3</v>
      </c>
      <c r="N98" s="39">
        <v>1</v>
      </c>
      <c r="O98" s="39">
        <v>0</v>
      </c>
      <c r="P98" s="39">
        <v>0</v>
      </c>
      <c r="Q98" s="103">
        <v>0</v>
      </c>
      <c r="R98" s="101">
        <v>0</v>
      </c>
      <c r="S98" s="103">
        <v>0</v>
      </c>
    </row>
    <row r="99" spans="1:19" x14ac:dyDescent="0.25">
      <c r="A99" s="39">
        <v>3</v>
      </c>
      <c r="B99" s="39">
        <v>3</v>
      </c>
      <c r="C99" s="39">
        <v>3</v>
      </c>
      <c r="D99" s="39">
        <v>3</v>
      </c>
      <c r="E99" s="103">
        <v>3</v>
      </c>
      <c r="F99" s="101">
        <v>3</v>
      </c>
      <c r="G99" s="39">
        <v>0</v>
      </c>
      <c r="H99" s="39">
        <v>0</v>
      </c>
      <c r="I99" s="103">
        <v>3</v>
      </c>
      <c r="J99" s="101">
        <v>3</v>
      </c>
      <c r="K99" s="103">
        <v>3</v>
      </c>
      <c r="L99" s="101">
        <v>0</v>
      </c>
      <c r="M99" s="39">
        <v>3</v>
      </c>
      <c r="N99" s="39">
        <v>0</v>
      </c>
      <c r="O99" s="39">
        <v>0</v>
      </c>
      <c r="P99" s="39">
        <v>3</v>
      </c>
      <c r="Q99" s="103">
        <v>2</v>
      </c>
      <c r="R99" s="101">
        <v>0</v>
      </c>
      <c r="S99" s="103">
        <v>0</v>
      </c>
    </row>
    <row r="100" spans="1:19" x14ac:dyDescent="0.25">
      <c r="A100" s="39">
        <v>3</v>
      </c>
      <c r="B100" s="39">
        <v>3</v>
      </c>
      <c r="C100" s="39">
        <v>3</v>
      </c>
      <c r="D100" s="39">
        <v>3</v>
      </c>
      <c r="E100" s="103">
        <v>2</v>
      </c>
      <c r="F100" s="101">
        <v>1</v>
      </c>
      <c r="G100" s="39">
        <v>0</v>
      </c>
      <c r="H100" s="39">
        <v>0</v>
      </c>
      <c r="I100" s="103">
        <v>1</v>
      </c>
      <c r="J100" s="101">
        <v>1</v>
      </c>
      <c r="K100" s="103">
        <v>3</v>
      </c>
      <c r="L100" s="101">
        <v>0</v>
      </c>
      <c r="M100" s="39">
        <v>3</v>
      </c>
      <c r="N100" s="39">
        <v>0</v>
      </c>
      <c r="O100" s="39">
        <v>0</v>
      </c>
      <c r="P100" s="39">
        <v>2</v>
      </c>
      <c r="Q100" s="103">
        <v>0</v>
      </c>
      <c r="R100" s="101">
        <v>0</v>
      </c>
      <c r="S100" s="103">
        <v>3</v>
      </c>
    </row>
    <row r="101" spans="1:19" x14ac:dyDescent="0.25">
      <c r="A101" s="39">
        <v>3</v>
      </c>
      <c r="B101" s="39">
        <v>3</v>
      </c>
      <c r="C101" s="39">
        <v>3</v>
      </c>
      <c r="D101" s="39">
        <v>3</v>
      </c>
      <c r="E101" s="103">
        <v>0</v>
      </c>
      <c r="F101" s="101">
        <v>1</v>
      </c>
      <c r="G101" s="39">
        <v>0</v>
      </c>
      <c r="H101" s="39">
        <v>0</v>
      </c>
      <c r="I101" s="103">
        <v>1</v>
      </c>
      <c r="J101" s="101">
        <v>2</v>
      </c>
      <c r="K101" s="103">
        <v>3</v>
      </c>
      <c r="L101" s="101">
        <v>0</v>
      </c>
      <c r="M101" s="39">
        <v>1</v>
      </c>
      <c r="N101" s="39">
        <v>0</v>
      </c>
      <c r="O101" s="39">
        <v>0</v>
      </c>
      <c r="P101" s="39">
        <v>2</v>
      </c>
      <c r="Q101" s="103">
        <v>0</v>
      </c>
      <c r="R101" s="101">
        <v>0</v>
      </c>
      <c r="S101" s="103">
        <v>3</v>
      </c>
    </row>
    <row r="102" spans="1:19" x14ac:dyDescent="0.25">
      <c r="A102" s="39">
        <v>3</v>
      </c>
      <c r="B102" s="39">
        <v>3</v>
      </c>
      <c r="C102" s="39">
        <v>3</v>
      </c>
      <c r="D102" s="39">
        <v>3</v>
      </c>
      <c r="E102" s="103">
        <v>2</v>
      </c>
      <c r="F102" s="101">
        <v>3</v>
      </c>
      <c r="G102" s="39">
        <v>0</v>
      </c>
      <c r="H102" s="39">
        <v>0</v>
      </c>
      <c r="I102" s="103">
        <v>2</v>
      </c>
      <c r="J102" s="101">
        <v>2</v>
      </c>
      <c r="K102" s="103">
        <v>3</v>
      </c>
      <c r="L102" s="101">
        <v>0</v>
      </c>
      <c r="M102" s="39">
        <v>1</v>
      </c>
      <c r="N102" s="39">
        <v>0</v>
      </c>
      <c r="O102" s="39">
        <v>0</v>
      </c>
      <c r="P102" s="39">
        <v>2</v>
      </c>
      <c r="Q102" s="103">
        <v>0</v>
      </c>
      <c r="R102" s="101">
        <v>0</v>
      </c>
      <c r="S102" s="103">
        <v>2</v>
      </c>
    </row>
    <row r="103" spans="1:19" x14ac:dyDescent="0.25">
      <c r="A103" s="39">
        <v>0</v>
      </c>
      <c r="B103" s="39">
        <v>0</v>
      </c>
      <c r="C103" s="39">
        <v>3</v>
      </c>
      <c r="D103" s="39">
        <v>0</v>
      </c>
      <c r="E103" s="103">
        <v>0</v>
      </c>
      <c r="F103" s="101">
        <v>1</v>
      </c>
      <c r="G103" s="39">
        <v>0</v>
      </c>
      <c r="H103" s="39">
        <v>0</v>
      </c>
      <c r="I103" s="103">
        <v>1</v>
      </c>
      <c r="J103" s="101">
        <v>3</v>
      </c>
      <c r="K103" s="103">
        <v>3</v>
      </c>
      <c r="L103" s="101">
        <v>1</v>
      </c>
      <c r="M103" s="39">
        <v>3</v>
      </c>
      <c r="N103" s="39">
        <v>0</v>
      </c>
      <c r="O103" s="39">
        <v>0</v>
      </c>
      <c r="P103" s="39">
        <v>3</v>
      </c>
      <c r="Q103" s="103">
        <v>0</v>
      </c>
      <c r="R103" s="101">
        <v>2</v>
      </c>
      <c r="S103" s="103">
        <v>2</v>
      </c>
    </row>
    <row r="104" spans="1:19" x14ac:dyDescent="0.25">
      <c r="A104" s="39">
        <v>0</v>
      </c>
      <c r="B104" s="39">
        <v>0</v>
      </c>
      <c r="C104" s="39">
        <v>3</v>
      </c>
      <c r="D104" s="39">
        <v>0</v>
      </c>
      <c r="E104" s="103">
        <v>2</v>
      </c>
      <c r="F104" s="101">
        <v>2</v>
      </c>
      <c r="G104" s="39">
        <v>0</v>
      </c>
      <c r="H104" s="39">
        <v>2</v>
      </c>
      <c r="I104" s="103">
        <v>0</v>
      </c>
      <c r="J104" s="101">
        <v>3</v>
      </c>
      <c r="K104" s="103">
        <v>3</v>
      </c>
      <c r="L104" s="101">
        <v>2</v>
      </c>
      <c r="M104" s="39">
        <v>3</v>
      </c>
      <c r="N104" s="39">
        <v>0</v>
      </c>
      <c r="O104" s="39">
        <v>0</v>
      </c>
      <c r="P104" s="39">
        <v>3</v>
      </c>
      <c r="Q104" s="103">
        <v>3</v>
      </c>
      <c r="R104" s="101">
        <v>2</v>
      </c>
      <c r="S104" s="103">
        <v>2</v>
      </c>
    </row>
    <row r="105" spans="1:19" x14ac:dyDescent="0.25">
      <c r="A105" s="39">
        <v>1</v>
      </c>
      <c r="B105" s="39">
        <v>2</v>
      </c>
      <c r="C105" s="39">
        <v>3</v>
      </c>
      <c r="D105" s="39">
        <v>0</v>
      </c>
      <c r="E105" s="103">
        <v>1</v>
      </c>
      <c r="F105" s="101">
        <v>1</v>
      </c>
      <c r="G105" s="39">
        <v>0</v>
      </c>
      <c r="H105" s="39">
        <v>3</v>
      </c>
      <c r="I105" s="103">
        <v>0</v>
      </c>
      <c r="J105" s="101">
        <v>0</v>
      </c>
      <c r="K105" s="103">
        <v>0</v>
      </c>
      <c r="L105" s="101">
        <v>0</v>
      </c>
      <c r="M105" s="39">
        <v>0</v>
      </c>
      <c r="N105" s="39">
        <v>2</v>
      </c>
      <c r="O105" s="39">
        <v>0</v>
      </c>
      <c r="P105" s="39">
        <v>3</v>
      </c>
      <c r="Q105" s="103">
        <v>2</v>
      </c>
      <c r="R105" s="101">
        <v>0</v>
      </c>
      <c r="S105" s="103">
        <v>0</v>
      </c>
    </row>
    <row r="106" spans="1:19" x14ac:dyDescent="0.25">
      <c r="A106" s="39">
        <v>3</v>
      </c>
      <c r="B106" s="39">
        <v>2</v>
      </c>
      <c r="C106" s="39">
        <v>3</v>
      </c>
      <c r="D106" s="39">
        <v>0</v>
      </c>
      <c r="E106" s="103">
        <v>1</v>
      </c>
      <c r="F106" s="101">
        <v>3</v>
      </c>
      <c r="G106" s="39">
        <v>2</v>
      </c>
      <c r="H106" s="39">
        <v>3</v>
      </c>
      <c r="I106" s="103">
        <v>0</v>
      </c>
      <c r="J106" s="101">
        <v>0</v>
      </c>
      <c r="K106" s="103">
        <v>0</v>
      </c>
      <c r="L106" s="101">
        <v>3</v>
      </c>
      <c r="M106" s="39">
        <v>0</v>
      </c>
      <c r="N106" s="39">
        <v>1</v>
      </c>
      <c r="O106" s="39">
        <v>3</v>
      </c>
      <c r="P106" s="39">
        <v>3</v>
      </c>
      <c r="Q106" s="103">
        <v>2</v>
      </c>
      <c r="R106" s="101">
        <v>0</v>
      </c>
      <c r="S106" s="103">
        <v>0</v>
      </c>
    </row>
    <row r="107" spans="1:19" x14ac:dyDescent="0.25">
      <c r="A107" s="39">
        <v>3</v>
      </c>
      <c r="B107" s="39">
        <v>2</v>
      </c>
      <c r="C107" s="39">
        <v>3</v>
      </c>
      <c r="D107" s="39">
        <v>0</v>
      </c>
      <c r="E107" s="103">
        <v>1</v>
      </c>
      <c r="F107" s="101">
        <v>3</v>
      </c>
      <c r="G107" s="39">
        <v>2</v>
      </c>
      <c r="H107" s="39">
        <v>3</v>
      </c>
      <c r="I107" s="103">
        <v>0</v>
      </c>
      <c r="J107" s="101">
        <v>0</v>
      </c>
      <c r="K107" s="103">
        <v>0</v>
      </c>
      <c r="L107" s="101">
        <v>3</v>
      </c>
      <c r="M107" s="39">
        <v>0</v>
      </c>
      <c r="N107" s="39">
        <v>1</v>
      </c>
      <c r="O107" s="39">
        <v>3</v>
      </c>
      <c r="P107" s="39">
        <v>3</v>
      </c>
      <c r="Q107" s="103">
        <v>2</v>
      </c>
      <c r="R107" s="101">
        <v>0</v>
      </c>
      <c r="S107" s="103">
        <v>0</v>
      </c>
    </row>
    <row r="108" spans="1:19" x14ac:dyDescent="0.25">
      <c r="A108" s="38">
        <v>0</v>
      </c>
      <c r="B108" s="38">
        <v>0</v>
      </c>
      <c r="C108" s="38">
        <v>3</v>
      </c>
      <c r="D108" s="38">
        <v>0</v>
      </c>
      <c r="E108" s="115">
        <v>0</v>
      </c>
      <c r="F108" s="105">
        <v>2</v>
      </c>
      <c r="G108" s="38">
        <v>0</v>
      </c>
      <c r="H108" s="38">
        <v>1</v>
      </c>
      <c r="I108" s="115">
        <v>0</v>
      </c>
      <c r="J108" s="105">
        <v>0</v>
      </c>
      <c r="K108" s="115">
        <v>1</v>
      </c>
      <c r="L108" s="105">
        <v>1</v>
      </c>
      <c r="M108" s="38">
        <v>3</v>
      </c>
      <c r="N108" s="38">
        <v>0</v>
      </c>
      <c r="O108" s="38">
        <v>0</v>
      </c>
      <c r="P108" s="38">
        <v>3</v>
      </c>
      <c r="Q108" s="115">
        <v>2</v>
      </c>
      <c r="R108" s="105">
        <v>3</v>
      </c>
      <c r="S108" s="115">
        <v>0</v>
      </c>
    </row>
    <row r="109" spans="1:19" x14ac:dyDescent="0.25">
      <c r="A109" s="38">
        <v>0</v>
      </c>
      <c r="B109" s="38">
        <v>0</v>
      </c>
      <c r="C109" s="38">
        <v>3</v>
      </c>
      <c r="D109" s="38">
        <v>0</v>
      </c>
      <c r="E109" s="115">
        <v>0</v>
      </c>
      <c r="F109" s="105">
        <v>2</v>
      </c>
      <c r="G109" s="38">
        <v>0</v>
      </c>
      <c r="H109" s="38">
        <v>1</v>
      </c>
      <c r="I109" s="115">
        <v>0</v>
      </c>
      <c r="J109" s="105">
        <v>0</v>
      </c>
      <c r="K109" s="115">
        <v>1</v>
      </c>
      <c r="L109" s="105">
        <v>1</v>
      </c>
      <c r="M109" s="38">
        <v>3</v>
      </c>
      <c r="N109" s="38">
        <v>0</v>
      </c>
      <c r="O109" s="38">
        <v>0</v>
      </c>
      <c r="P109" s="38">
        <v>3</v>
      </c>
      <c r="Q109" s="115">
        <v>2</v>
      </c>
      <c r="R109" s="105">
        <v>3</v>
      </c>
      <c r="S109" s="115">
        <v>0</v>
      </c>
    </row>
    <row r="110" spans="1:19" x14ac:dyDescent="0.25">
      <c r="A110" s="38">
        <v>0</v>
      </c>
      <c r="B110" s="38">
        <v>0</v>
      </c>
      <c r="C110" s="38">
        <v>3</v>
      </c>
      <c r="D110" s="38">
        <v>0</v>
      </c>
      <c r="E110" s="115">
        <v>0</v>
      </c>
      <c r="F110" s="105">
        <v>0</v>
      </c>
      <c r="G110" s="38">
        <v>0</v>
      </c>
      <c r="H110" s="38">
        <v>0</v>
      </c>
      <c r="I110" s="115">
        <v>0</v>
      </c>
      <c r="J110" s="105">
        <v>0</v>
      </c>
      <c r="K110" s="115">
        <v>0</v>
      </c>
      <c r="L110" s="105">
        <v>0</v>
      </c>
      <c r="M110" s="38">
        <v>0</v>
      </c>
      <c r="N110" s="38">
        <v>0</v>
      </c>
      <c r="O110" s="38">
        <v>0</v>
      </c>
      <c r="P110" s="38">
        <v>3</v>
      </c>
      <c r="Q110" s="115">
        <v>1</v>
      </c>
      <c r="R110" s="105">
        <v>3</v>
      </c>
      <c r="S110" s="115">
        <v>0</v>
      </c>
    </row>
    <row r="111" spans="1:19" x14ac:dyDescent="0.25">
      <c r="A111" s="38">
        <v>0</v>
      </c>
      <c r="B111" s="38">
        <v>0</v>
      </c>
      <c r="C111" s="38">
        <v>3</v>
      </c>
      <c r="D111" s="38">
        <v>0</v>
      </c>
      <c r="E111" s="115">
        <v>0</v>
      </c>
      <c r="F111" s="105">
        <v>0</v>
      </c>
      <c r="G111" s="38">
        <v>0</v>
      </c>
      <c r="H111" s="38">
        <v>0</v>
      </c>
      <c r="I111" s="115">
        <v>0</v>
      </c>
      <c r="J111" s="105">
        <v>0</v>
      </c>
      <c r="K111" s="115">
        <v>0</v>
      </c>
      <c r="L111" s="105">
        <v>0</v>
      </c>
      <c r="M111" s="38">
        <v>0</v>
      </c>
      <c r="N111" s="38">
        <v>0</v>
      </c>
      <c r="O111" s="38">
        <v>0</v>
      </c>
      <c r="P111" s="38">
        <v>3</v>
      </c>
      <c r="Q111" s="115">
        <v>1</v>
      </c>
      <c r="R111" s="105">
        <v>3</v>
      </c>
      <c r="S111" s="115">
        <v>0</v>
      </c>
    </row>
    <row r="112" spans="1:19" x14ac:dyDescent="0.25">
      <c r="A112" s="39">
        <v>0</v>
      </c>
      <c r="B112" s="39">
        <v>0</v>
      </c>
      <c r="C112" s="39">
        <v>2</v>
      </c>
      <c r="D112" s="39">
        <v>0</v>
      </c>
      <c r="E112" s="103">
        <v>0</v>
      </c>
      <c r="F112" s="101">
        <v>0</v>
      </c>
      <c r="G112" s="39">
        <v>0</v>
      </c>
      <c r="H112" s="39">
        <v>0</v>
      </c>
      <c r="I112" s="103">
        <v>0</v>
      </c>
      <c r="J112" s="101">
        <v>0</v>
      </c>
      <c r="K112" s="103">
        <v>1</v>
      </c>
      <c r="L112" s="101">
        <v>0</v>
      </c>
      <c r="M112" s="39">
        <v>2</v>
      </c>
      <c r="N112" s="39">
        <v>0</v>
      </c>
      <c r="O112" s="39">
        <v>0</v>
      </c>
      <c r="P112" s="39">
        <v>3</v>
      </c>
      <c r="Q112" s="103">
        <v>0</v>
      </c>
      <c r="R112" s="101">
        <v>3</v>
      </c>
      <c r="S112" s="103">
        <v>0</v>
      </c>
    </row>
    <row r="113" spans="1:19" x14ac:dyDescent="0.25">
      <c r="A113" s="39">
        <v>1</v>
      </c>
      <c r="B113" s="39">
        <v>1</v>
      </c>
      <c r="C113" s="39">
        <v>2</v>
      </c>
      <c r="D113" s="39">
        <v>1</v>
      </c>
      <c r="E113" s="103">
        <v>0</v>
      </c>
      <c r="F113" s="101">
        <v>0</v>
      </c>
      <c r="G113" s="39">
        <v>0</v>
      </c>
      <c r="H113" s="39">
        <v>0</v>
      </c>
      <c r="I113" s="103">
        <v>1</v>
      </c>
      <c r="J113" s="101">
        <v>2</v>
      </c>
      <c r="K113" s="103">
        <v>2</v>
      </c>
      <c r="L113" s="101">
        <v>2</v>
      </c>
      <c r="M113" s="39">
        <v>2</v>
      </c>
      <c r="N113" s="39">
        <v>0</v>
      </c>
      <c r="O113" s="39">
        <v>0</v>
      </c>
      <c r="P113" s="39">
        <v>3</v>
      </c>
      <c r="Q113" s="103">
        <v>0</v>
      </c>
      <c r="R113" s="101">
        <v>0</v>
      </c>
      <c r="S113" s="103">
        <v>3</v>
      </c>
    </row>
    <row r="114" spans="1:19" x14ac:dyDescent="0.25">
      <c r="A114" s="39">
        <v>1</v>
      </c>
      <c r="B114" s="39">
        <v>1</v>
      </c>
      <c r="C114" s="39">
        <v>3</v>
      </c>
      <c r="D114" s="39">
        <v>1</v>
      </c>
      <c r="E114" s="103">
        <v>0</v>
      </c>
      <c r="F114" s="101">
        <v>0</v>
      </c>
      <c r="G114" s="39">
        <v>0</v>
      </c>
      <c r="H114" s="39">
        <v>0</v>
      </c>
      <c r="I114" s="103">
        <v>1</v>
      </c>
      <c r="J114" s="101">
        <v>2</v>
      </c>
      <c r="K114" s="103">
        <v>2</v>
      </c>
      <c r="L114" s="101">
        <v>2</v>
      </c>
      <c r="M114" s="39">
        <v>2</v>
      </c>
      <c r="N114" s="39">
        <v>0</v>
      </c>
      <c r="O114" s="39">
        <v>0</v>
      </c>
      <c r="P114" s="39">
        <v>3</v>
      </c>
      <c r="Q114" s="103">
        <v>0</v>
      </c>
      <c r="R114" s="101">
        <v>0</v>
      </c>
      <c r="S114" s="103">
        <v>3</v>
      </c>
    </row>
    <row r="115" spans="1:19" x14ac:dyDescent="0.25">
      <c r="A115" s="39">
        <v>0</v>
      </c>
      <c r="B115" s="39">
        <v>0</v>
      </c>
      <c r="C115" s="39">
        <v>3</v>
      </c>
      <c r="D115" s="39">
        <v>0</v>
      </c>
      <c r="E115" s="103">
        <v>0</v>
      </c>
      <c r="F115" s="101">
        <v>0</v>
      </c>
      <c r="G115" s="39">
        <v>0</v>
      </c>
      <c r="H115" s="39">
        <v>0</v>
      </c>
      <c r="I115" s="103">
        <v>1</v>
      </c>
      <c r="J115" s="101">
        <v>2</v>
      </c>
      <c r="K115" s="103">
        <v>3</v>
      </c>
      <c r="L115" s="101">
        <v>1</v>
      </c>
      <c r="M115" s="39">
        <v>2</v>
      </c>
      <c r="N115" s="39">
        <v>0</v>
      </c>
      <c r="O115" s="39">
        <v>0</v>
      </c>
      <c r="P115" s="39">
        <v>3</v>
      </c>
      <c r="Q115" s="103">
        <v>0</v>
      </c>
      <c r="R115" s="101">
        <v>0</v>
      </c>
      <c r="S115" s="103">
        <v>3</v>
      </c>
    </row>
    <row r="116" spans="1:19" x14ac:dyDescent="0.25">
      <c r="A116" s="39">
        <v>0</v>
      </c>
      <c r="B116" s="39">
        <v>0</v>
      </c>
      <c r="C116" s="39">
        <v>2</v>
      </c>
      <c r="D116" s="39">
        <v>0</v>
      </c>
      <c r="E116" s="103">
        <v>0</v>
      </c>
      <c r="F116" s="101">
        <v>0</v>
      </c>
      <c r="G116" s="39">
        <v>0</v>
      </c>
      <c r="H116" s="39">
        <v>0</v>
      </c>
      <c r="I116" s="103">
        <v>0</v>
      </c>
      <c r="J116" s="101">
        <v>0</v>
      </c>
      <c r="K116" s="103">
        <v>1</v>
      </c>
      <c r="L116" s="101">
        <v>1</v>
      </c>
      <c r="M116" s="39">
        <v>3</v>
      </c>
      <c r="N116" s="39">
        <v>0</v>
      </c>
      <c r="O116" s="39">
        <v>0</v>
      </c>
      <c r="P116" s="39">
        <v>3</v>
      </c>
      <c r="Q116" s="103">
        <v>0</v>
      </c>
      <c r="R116" s="101">
        <v>0</v>
      </c>
      <c r="S116" s="103">
        <v>3</v>
      </c>
    </row>
    <row r="117" spans="1:19" x14ac:dyDescent="0.25">
      <c r="A117" s="39">
        <v>0</v>
      </c>
      <c r="B117" s="39">
        <v>0</v>
      </c>
      <c r="C117" s="39">
        <v>3</v>
      </c>
      <c r="D117" s="39">
        <v>0</v>
      </c>
      <c r="E117" s="103">
        <v>0</v>
      </c>
      <c r="F117" s="101">
        <v>0</v>
      </c>
      <c r="G117" s="39">
        <v>0</v>
      </c>
      <c r="H117" s="39">
        <v>0</v>
      </c>
      <c r="I117" s="103">
        <v>0</v>
      </c>
      <c r="J117" s="101">
        <v>0</v>
      </c>
      <c r="K117" s="103">
        <v>0</v>
      </c>
      <c r="L117" s="101">
        <v>0</v>
      </c>
      <c r="M117" s="39">
        <v>0</v>
      </c>
      <c r="N117" s="39">
        <v>0</v>
      </c>
      <c r="O117" s="39">
        <v>0</v>
      </c>
      <c r="P117" s="39">
        <v>3</v>
      </c>
      <c r="Q117" s="103">
        <v>0</v>
      </c>
      <c r="R117" s="101">
        <v>3</v>
      </c>
      <c r="S117" s="103">
        <v>0</v>
      </c>
    </row>
    <row r="118" spans="1:19" x14ac:dyDescent="0.25">
      <c r="A118" s="39">
        <v>0</v>
      </c>
      <c r="B118" s="39">
        <v>0</v>
      </c>
      <c r="C118" s="39">
        <v>3</v>
      </c>
      <c r="D118" s="39">
        <v>0</v>
      </c>
      <c r="E118" s="103">
        <v>0</v>
      </c>
      <c r="F118" s="101">
        <v>0</v>
      </c>
      <c r="G118" s="39">
        <v>0</v>
      </c>
      <c r="H118" s="39">
        <v>0</v>
      </c>
      <c r="I118" s="103">
        <v>0</v>
      </c>
      <c r="J118" s="101">
        <v>1</v>
      </c>
      <c r="K118" s="103">
        <v>1</v>
      </c>
      <c r="L118" s="101">
        <v>0</v>
      </c>
      <c r="M118" s="39">
        <v>0</v>
      </c>
      <c r="N118" s="39">
        <v>0</v>
      </c>
      <c r="O118" s="39">
        <v>0</v>
      </c>
      <c r="P118" s="39">
        <v>3</v>
      </c>
      <c r="Q118" s="103">
        <v>0</v>
      </c>
      <c r="R118" s="101">
        <v>0</v>
      </c>
      <c r="S118" s="103">
        <v>3</v>
      </c>
    </row>
    <row r="119" spans="1:19" x14ac:dyDescent="0.25">
      <c r="A119" s="39">
        <v>0</v>
      </c>
      <c r="B119" s="39">
        <v>0</v>
      </c>
      <c r="C119" s="39">
        <v>3</v>
      </c>
      <c r="D119" s="39">
        <v>0</v>
      </c>
      <c r="E119" s="103">
        <v>0</v>
      </c>
      <c r="F119" s="101">
        <v>0</v>
      </c>
      <c r="G119" s="39">
        <v>0</v>
      </c>
      <c r="H119" s="39">
        <v>0</v>
      </c>
      <c r="I119" s="103">
        <v>0</v>
      </c>
      <c r="J119" s="101">
        <v>0</v>
      </c>
      <c r="K119" s="103">
        <v>1</v>
      </c>
      <c r="L119" s="101">
        <v>0</v>
      </c>
      <c r="M119" s="39">
        <v>0</v>
      </c>
      <c r="N119" s="39">
        <v>0</v>
      </c>
      <c r="O119" s="39">
        <v>0</v>
      </c>
      <c r="P119" s="39">
        <v>3</v>
      </c>
      <c r="Q119" s="103">
        <v>0</v>
      </c>
      <c r="R119" s="101">
        <v>3</v>
      </c>
      <c r="S119" s="103">
        <v>0</v>
      </c>
    </row>
    <row r="120" spans="1:19" x14ac:dyDescent="0.25">
      <c r="A120" s="39">
        <v>0</v>
      </c>
      <c r="B120" s="39">
        <v>0</v>
      </c>
      <c r="C120" s="39">
        <v>3</v>
      </c>
      <c r="D120" s="39">
        <v>0</v>
      </c>
      <c r="E120" s="103">
        <v>0</v>
      </c>
      <c r="F120" s="101">
        <v>0</v>
      </c>
      <c r="G120" s="39">
        <v>0</v>
      </c>
      <c r="H120" s="39">
        <v>0</v>
      </c>
      <c r="I120" s="103">
        <v>0</v>
      </c>
      <c r="J120" s="101">
        <v>0</v>
      </c>
      <c r="K120" s="103">
        <v>1</v>
      </c>
      <c r="L120" s="101">
        <v>0</v>
      </c>
      <c r="M120" s="39">
        <v>3</v>
      </c>
      <c r="N120" s="39">
        <v>0</v>
      </c>
      <c r="O120" s="39">
        <v>0</v>
      </c>
      <c r="P120" s="39">
        <v>3</v>
      </c>
      <c r="Q120" s="103">
        <v>0</v>
      </c>
      <c r="R120" s="101">
        <v>0</v>
      </c>
      <c r="S120" s="103">
        <v>3</v>
      </c>
    </row>
    <row r="121" spans="1:19" x14ac:dyDescent="0.25">
      <c r="A121" s="39">
        <v>0</v>
      </c>
      <c r="B121" s="39">
        <v>0</v>
      </c>
      <c r="C121" s="39">
        <v>3</v>
      </c>
      <c r="D121" s="39">
        <v>0</v>
      </c>
      <c r="E121" s="103">
        <v>0</v>
      </c>
      <c r="F121" s="101">
        <v>0</v>
      </c>
      <c r="G121" s="39">
        <v>0</v>
      </c>
      <c r="H121" s="39">
        <v>0</v>
      </c>
      <c r="I121" s="103">
        <v>0</v>
      </c>
      <c r="J121" s="101">
        <v>0</v>
      </c>
      <c r="K121" s="103">
        <v>1</v>
      </c>
      <c r="L121" s="101">
        <v>0</v>
      </c>
      <c r="M121" s="39">
        <v>1</v>
      </c>
      <c r="N121" s="39">
        <v>0</v>
      </c>
      <c r="O121" s="39">
        <v>0</v>
      </c>
      <c r="P121" s="39">
        <v>3</v>
      </c>
      <c r="Q121" s="103">
        <v>0</v>
      </c>
      <c r="R121" s="101">
        <v>0</v>
      </c>
      <c r="S121" s="103">
        <v>3</v>
      </c>
    </row>
    <row r="122" spans="1:19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3" spans="1:19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</row>
    <row r="124" spans="1:19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</row>
    <row r="125" spans="1:19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</row>
    <row r="126" spans="1:19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</row>
    <row r="127" spans="1:19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</row>
    <row r="128" spans="1:19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</row>
    <row r="129" spans="1:19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1:19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</row>
    <row r="131" spans="1:19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</row>
    <row r="132" spans="1:19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</row>
    <row r="133" spans="1:19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</row>
    <row r="134" spans="1:19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</row>
    <row r="135" spans="1:19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</row>
    <row r="136" spans="1:19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</row>
    <row r="137" spans="1:19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8" spans="1:19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</row>
    <row r="139" spans="1:19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</row>
    <row r="140" spans="1:19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</row>
    <row r="141" spans="1:19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</row>
    <row r="143" spans="1:19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</row>
    <row r="144" spans="1:19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</row>
    <row r="145" spans="1:19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</row>
    <row r="146" spans="1:19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</row>
    <row r="147" spans="1:19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</row>
    <row r="148" spans="1:19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</row>
    <row r="149" spans="1:19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</row>
    <row r="150" spans="1:19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</row>
    <row r="151" spans="1:19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</row>
    <row r="152" spans="1:19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3" spans="1:19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</row>
    <row r="154" spans="1:19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</row>
    <row r="155" spans="1:19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</row>
    <row r="156" spans="1:19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</row>
    <row r="157" spans="1:19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</row>
    <row r="158" spans="1:19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EBF3-9911-460E-83D3-BF612E6F7A74}">
  <dimension ref="A1:B148"/>
  <sheetViews>
    <sheetView topLeftCell="A88" workbookViewId="0">
      <selection activeCell="B92" sqref="B92"/>
    </sheetView>
  </sheetViews>
  <sheetFormatPr baseColWidth="10" defaultRowHeight="15" x14ac:dyDescent="0.25"/>
  <cols>
    <col min="1" max="1" width="15.7109375" bestFit="1" customWidth="1"/>
    <col min="2" max="2" width="44.140625" bestFit="1" customWidth="1"/>
  </cols>
  <sheetData>
    <row r="1" spans="1:2" x14ac:dyDescent="0.25">
      <c r="A1" s="36" t="s">
        <v>609</v>
      </c>
      <c r="B1" s="36" t="s">
        <v>608</v>
      </c>
    </row>
    <row r="2" spans="1:2" x14ac:dyDescent="0.25">
      <c r="A2" s="32" t="s">
        <v>607</v>
      </c>
      <c r="B2" s="32" t="s">
        <v>606</v>
      </c>
    </row>
    <row r="3" spans="1:2" x14ac:dyDescent="0.25">
      <c r="A3" t="s">
        <v>0</v>
      </c>
      <c r="B3" t="s">
        <v>605</v>
      </c>
    </row>
    <row r="4" spans="1:2" x14ac:dyDescent="0.25">
      <c r="A4" t="s">
        <v>1</v>
      </c>
      <c r="B4" t="s">
        <v>604</v>
      </c>
    </row>
    <row r="5" spans="1:2" x14ac:dyDescent="0.25">
      <c r="A5" t="s">
        <v>2</v>
      </c>
      <c r="B5" t="s">
        <v>603</v>
      </c>
    </row>
    <row r="6" spans="1:2" x14ac:dyDescent="0.25">
      <c r="A6" t="s">
        <v>3</v>
      </c>
      <c r="B6" t="s">
        <v>602</v>
      </c>
    </row>
    <row r="7" spans="1:2" x14ac:dyDescent="0.25">
      <c r="A7" t="s">
        <v>4</v>
      </c>
      <c r="B7" t="s">
        <v>601</v>
      </c>
    </row>
    <row r="8" spans="1:2" x14ac:dyDescent="0.25">
      <c r="A8" t="s">
        <v>5</v>
      </c>
      <c r="B8" t="s">
        <v>600</v>
      </c>
    </row>
    <row r="9" spans="1:2" x14ac:dyDescent="0.25">
      <c r="A9" s="32" t="s">
        <v>599</v>
      </c>
      <c r="B9" t="s">
        <v>598</v>
      </c>
    </row>
    <row r="10" spans="1:2" x14ac:dyDescent="0.25">
      <c r="A10" s="32" t="s">
        <v>6</v>
      </c>
      <c r="B10" t="s">
        <v>597</v>
      </c>
    </row>
    <row r="11" spans="1:2" x14ac:dyDescent="0.25">
      <c r="A11" t="s">
        <v>7</v>
      </c>
      <c r="B11" t="s">
        <v>596</v>
      </c>
    </row>
    <row r="12" spans="1:2" x14ac:dyDescent="0.25">
      <c r="A12" t="s">
        <v>8</v>
      </c>
      <c r="B12" t="s">
        <v>595</v>
      </c>
    </row>
    <row r="13" spans="1:2" x14ac:dyDescent="0.25">
      <c r="A13" t="s">
        <v>9</v>
      </c>
      <c r="B13" t="s">
        <v>594</v>
      </c>
    </row>
    <row r="14" spans="1:2" x14ac:dyDescent="0.25">
      <c r="A14" t="s">
        <v>10</v>
      </c>
      <c r="B14" t="s">
        <v>593</v>
      </c>
    </row>
    <row r="15" spans="1:2" x14ac:dyDescent="0.25">
      <c r="A15" t="s">
        <v>11</v>
      </c>
      <c r="B15" t="s">
        <v>592</v>
      </c>
    </row>
    <row r="16" spans="1:2" x14ac:dyDescent="0.25">
      <c r="A16" t="s">
        <v>12</v>
      </c>
      <c r="B16" t="s">
        <v>591</v>
      </c>
    </row>
    <row r="17" spans="1:2" x14ac:dyDescent="0.25">
      <c r="A17" t="s">
        <v>785</v>
      </c>
      <c r="B17" t="s">
        <v>786</v>
      </c>
    </row>
    <row r="18" spans="1:2" x14ac:dyDescent="0.25">
      <c r="A18" t="s">
        <v>682</v>
      </c>
      <c r="B18" t="s">
        <v>682</v>
      </c>
    </row>
    <row r="19" spans="1:2" x14ac:dyDescent="0.25">
      <c r="A19" s="32" t="s">
        <v>683</v>
      </c>
      <c r="B19" s="32" t="s">
        <v>684</v>
      </c>
    </row>
    <row r="20" spans="1:2" x14ac:dyDescent="0.25">
      <c r="A20" s="32" t="s">
        <v>627</v>
      </c>
      <c r="B20" s="32" t="s">
        <v>685</v>
      </c>
    </row>
    <row r="21" spans="1:2" x14ac:dyDescent="0.25">
      <c r="A21" s="32" t="s">
        <v>628</v>
      </c>
      <c r="B21" s="32" t="s">
        <v>686</v>
      </c>
    </row>
    <row r="22" spans="1:2" x14ac:dyDescent="0.25">
      <c r="A22" s="32" t="s">
        <v>629</v>
      </c>
      <c r="B22" s="32" t="s">
        <v>687</v>
      </c>
    </row>
    <row r="23" spans="1:2" x14ac:dyDescent="0.25">
      <c r="A23" s="32" t="s">
        <v>688</v>
      </c>
      <c r="B23" s="32" t="s">
        <v>689</v>
      </c>
    </row>
    <row r="24" spans="1:2" x14ac:dyDescent="0.25">
      <c r="A24" s="32" t="s">
        <v>630</v>
      </c>
      <c r="B24" s="32" t="s">
        <v>690</v>
      </c>
    </row>
    <row r="25" spans="1:2" x14ac:dyDescent="0.25">
      <c r="A25" s="32" t="s">
        <v>631</v>
      </c>
      <c r="B25" s="32" t="s">
        <v>691</v>
      </c>
    </row>
    <row r="26" spans="1:2" x14ac:dyDescent="0.25">
      <c r="A26" s="32" t="s">
        <v>632</v>
      </c>
      <c r="B26" s="32" t="s">
        <v>692</v>
      </c>
    </row>
    <row r="27" spans="1:2" x14ac:dyDescent="0.25">
      <c r="A27" s="32" t="s">
        <v>633</v>
      </c>
      <c r="B27" s="32" t="s">
        <v>693</v>
      </c>
    </row>
    <row r="28" spans="1:2" x14ac:dyDescent="0.25">
      <c r="A28" s="32" t="s">
        <v>634</v>
      </c>
      <c r="B28" s="32" t="s">
        <v>694</v>
      </c>
    </row>
    <row r="29" spans="1:2" x14ac:dyDescent="0.25">
      <c r="A29" s="32" t="s">
        <v>635</v>
      </c>
      <c r="B29" s="32" t="s">
        <v>695</v>
      </c>
    </row>
    <row r="30" spans="1:2" x14ac:dyDescent="0.25">
      <c r="A30" s="32" t="s">
        <v>636</v>
      </c>
      <c r="B30" s="32" t="s">
        <v>696</v>
      </c>
    </row>
    <row r="31" spans="1:2" x14ac:dyDescent="0.25">
      <c r="A31" s="32" t="s">
        <v>637</v>
      </c>
      <c r="B31" s="32" t="s">
        <v>697</v>
      </c>
    </row>
    <row r="32" spans="1:2" x14ac:dyDescent="0.25">
      <c r="A32" s="32" t="s">
        <v>698</v>
      </c>
      <c r="B32" s="32" t="s">
        <v>699</v>
      </c>
    </row>
    <row r="33" spans="1:2" x14ac:dyDescent="0.25">
      <c r="A33" s="32" t="s">
        <v>638</v>
      </c>
      <c r="B33" s="32" t="s">
        <v>700</v>
      </c>
    </row>
    <row r="34" spans="1:2" x14ac:dyDescent="0.25">
      <c r="A34" s="32" t="s">
        <v>639</v>
      </c>
      <c r="B34" s="32" t="s">
        <v>701</v>
      </c>
    </row>
    <row r="35" spans="1:2" x14ac:dyDescent="0.25">
      <c r="A35" s="32" t="s">
        <v>640</v>
      </c>
      <c r="B35" s="32" t="s">
        <v>702</v>
      </c>
    </row>
    <row r="36" spans="1:2" x14ac:dyDescent="0.25">
      <c r="A36" s="32" t="s">
        <v>703</v>
      </c>
      <c r="B36" s="32" t="s">
        <v>704</v>
      </c>
    </row>
    <row r="37" spans="1:2" x14ac:dyDescent="0.25">
      <c r="A37" s="32" t="s">
        <v>641</v>
      </c>
      <c r="B37" s="32" t="s">
        <v>705</v>
      </c>
    </row>
    <row r="38" spans="1:2" x14ac:dyDescent="0.25">
      <c r="A38" s="32" t="s">
        <v>642</v>
      </c>
      <c r="B38" s="32" t="s">
        <v>706</v>
      </c>
    </row>
    <row r="39" spans="1:2" x14ac:dyDescent="0.25">
      <c r="A39" s="32" t="s">
        <v>643</v>
      </c>
      <c r="B39" s="32" t="s">
        <v>707</v>
      </c>
    </row>
    <row r="40" spans="1:2" x14ac:dyDescent="0.25">
      <c r="A40" s="32" t="s">
        <v>644</v>
      </c>
      <c r="B40" s="32" t="s">
        <v>708</v>
      </c>
    </row>
    <row r="41" spans="1:2" x14ac:dyDescent="0.25">
      <c r="A41" s="32" t="s">
        <v>645</v>
      </c>
      <c r="B41" s="32" t="s">
        <v>709</v>
      </c>
    </row>
    <row r="42" spans="1:2" x14ac:dyDescent="0.25">
      <c r="A42" s="32" t="s">
        <v>646</v>
      </c>
      <c r="B42" s="32" t="s">
        <v>710</v>
      </c>
    </row>
    <row r="43" spans="1:2" x14ac:dyDescent="0.25">
      <c r="A43" s="32" t="s">
        <v>647</v>
      </c>
      <c r="B43" s="32" t="s">
        <v>711</v>
      </c>
    </row>
    <row r="44" spans="1:2" x14ac:dyDescent="0.25">
      <c r="A44" s="32" t="s">
        <v>712</v>
      </c>
      <c r="B44" s="32" t="s">
        <v>713</v>
      </c>
    </row>
    <row r="45" spans="1:2" x14ac:dyDescent="0.25">
      <c r="A45" s="32" t="s">
        <v>648</v>
      </c>
      <c r="B45" s="32" t="s">
        <v>791</v>
      </c>
    </row>
    <row r="46" spans="1:2" x14ac:dyDescent="0.25">
      <c r="A46" s="32" t="s">
        <v>649</v>
      </c>
      <c r="B46" s="32" t="s">
        <v>714</v>
      </c>
    </row>
    <row r="47" spans="1:2" x14ac:dyDescent="0.25">
      <c r="A47" s="32" t="s">
        <v>650</v>
      </c>
      <c r="B47" s="32" t="s">
        <v>715</v>
      </c>
    </row>
    <row r="48" spans="1:2" x14ac:dyDescent="0.25">
      <c r="A48" s="32" t="s">
        <v>651</v>
      </c>
      <c r="B48" s="32" t="s">
        <v>716</v>
      </c>
    </row>
    <row r="49" spans="1:2" x14ac:dyDescent="0.25">
      <c r="A49" s="32" t="s">
        <v>652</v>
      </c>
      <c r="B49" s="32" t="s">
        <v>717</v>
      </c>
    </row>
    <row r="50" spans="1:2" x14ac:dyDescent="0.25">
      <c r="A50" s="32" t="s">
        <v>653</v>
      </c>
      <c r="B50" s="32" t="s">
        <v>718</v>
      </c>
    </row>
    <row r="51" spans="1:2" x14ac:dyDescent="0.25">
      <c r="A51" s="32" t="s">
        <v>654</v>
      </c>
      <c r="B51" s="32" t="s">
        <v>719</v>
      </c>
    </row>
    <row r="52" spans="1:2" x14ac:dyDescent="0.25">
      <c r="A52" s="32" t="s">
        <v>654</v>
      </c>
      <c r="B52" s="32" t="s">
        <v>720</v>
      </c>
    </row>
    <row r="53" spans="1:2" x14ac:dyDescent="0.25">
      <c r="A53" s="32" t="s">
        <v>655</v>
      </c>
      <c r="B53" s="32" t="s">
        <v>721</v>
      </c>
    </row>
    <row r="54" spans="1:2" x14ac:dyDescent="0.25">
      <c r="A54" s="32" t="s">
        <v>656</v>
      </c>
      <c r="B54" s="32" t="s">
        <v>722</v>
      </c>
    </row>
    <row r="55" spans="1:2" x14ac:dyDescent="0.25">
      <c r="A55" s="32" t="s">
        <v>723</v>
      </c>
      <c r="B55" s="32" t="s">
        <v>724</v>
      </c>
    </row>
    <row r="56" spans="1:2" x14ac:dyDescent="0.25">
      <c r="A56" s="32" t="s">
        <v>657</v>
      </c>
      <c r="B56" s="32" t="s">
        <v>725</v>
      </c>
    </row>
    <row r="57" spans="1:2" x14ac:dyDescent="0.25">
      <c r="A57" s="32" t="s">
        <v>658</v>
      </c>
      <c r="B57" s="32" t="s">
        <v>726</v>
      </c>
    </row>
    <row r="58" spans="1:2" x14ac:dyDescent="0.25">
      <c r="A58" s="32" t="s">
        <v>659</v>
      </c>
      <c r="B58" s="32" t="s">
        <v>727</v>
      </c>
    </row>
    <row r="59" spans="1:2" x14ac:dyDescent="0.25">
      <c r="A59" s="32" t="s">
        <v>660</v>
      </c>
      <c r="B59" s="32" t="s">
        <v>728</v>
      </c>
    </row>
    <row r="60" spans="1:2" x14ac:dyDescent="0.25">
      <c r="A60" s="32" t="s">
        <v>661</v>
      </c>
      <c r="B60" s="32" t="s">
        <v>729</v>
      </c>
    </row>
    <row r="61" spans="1:2" x14ac:dyDescent="0.25">
      <c r="A61" s="32" t="s">
        <v>662</v>
      </c>
      <c r="B61" s="32" t="s">
        <v>730</v>
      </c>
    </row>
    <row r="62" spans="1:2" x14ac:dyDescent="0.25">
      <c r="A62" s="32" t="s">
        <v>731</v>
      </c>
      <c r="B62" s="32" t="s">
        <v>732</v>
      </c>
    </row>
    <row r="63" spans="1:2" x14ac:dyDescent="0.25">
      <c r="A63" s="32" t="s">
        <v>663</v>
      </c>
      <c r="B63" s="32" t="s">
        <v>733</v>
      </c>
    </row>
    <row r="64" spans="1:2" x14ac:dyDescent="0.25">
      <c r="A64" s="32" t="s">
        <v>664</v>
      </c>
      <c r="B64" s="32" t="s">
        <v>734</v>
      </c>
    </row>
    <row r="65" spans="1:2" x14ac:dyDescent="0.25">
      <c r="A65" s="32" t="s">
        <v>590</v>
      </c>
      <c r="B65" s="32" t="s">
        <v>589</v>
      </c>
    </row>
    <row r="66" spans="1:2" x14ac:dyDescent="0.25">
      <c r="A66" s="32" t="s">
        <v>588</v>
      </c>
      <c r="B66" s="32" t="s">
        <v>587</v>
      </c>
    </row>
    <row r="67" spans="1:2" x14ac:dyDescent="0.25">
      <c r="A67" t="s">
        <v>447</v>
      </c>
      <c r="B67" s="32" t="s">
        <v>586</v>
      </c>
    </row>
    <row r="68" spans="1:2" x14ac:dyDescent="0.25">
      <c r="A68" s="32" t="s">
        <v>508</v>
      </c>
      <c r="B68" s="32" t="s">
        <v>585</v>
      </c>
    </row>
    <row r="69" spans="1:2" x14ac:dyDescent="0.25">
      <c r="A69" s="32" t="s">
        <v>448</v>
      </c>
      <c r="B69" s="32" t="s">
        <v>584</v>
      </c>
    </row>
    <row r="70" spans="1:2" x14ac:dyDescent="0.25">
      <c r="A70" t="s">
        <v>449</v>
      </c>
      <c r="B70" s="32" t="s">
        <v>583</v>
      </c>
    </row>
    <row r="71" spans="1:2" x14ac:dyDescent="0.25">
      <c r="A71" t="s">
        <v>450</v>
      </c>
      <c r="B71" s="32" t="s">
        <v>582</v>
      </c>
    </row>
    <row r="72" spans="1:2" x14ac:dyDescent="0.25">
      <c r="A72" t="s">
        <v>451</v>
      </c>
      <c r="B72" s="32" t="s">
        <v>581</v>
      </c>
    </row>
    <row r="73" spans="1:2" x14ac:dyDescent="0.25">
      <c r="A73" t="s">
        <v>452</v>
      </c>
      <c r="B73" s="32" t="s">
        <v>576</v>
      </c>
    </row>
    <row r="74" spans="1:2" x14ac:dyDescent="0.25">
      <c r="A74" t="s">
        <v>453</v>
      </c>
      <c r="B74" s="32" t="s">
        <v>575</v>
      </c>
    </row>
    <row r="75" spans="1:2" x14ac:dyDescent="0.25">
      <c r="A75" t="s">
        <v>454</v>
      </c>
      <c r="B75" s="32" t="s">
        <v>580</v>
      </c>
    </row>
    <row r="76" spans="1:2" x14ac:dyDescent="0.25">
      <c r="A76" t="s">
        <v>455</v>
      </c>
      <c r="B76" s="32" t="s">
        <v>579</v>
      </c>
    </row>
    <row r="77" spans="1:2" x14ac:dyDescent="0.25">
      <c r="A77" t="s">
        <v>456</v>
      </c>
      <c r="B77" s="32" t="s">
        <v>578</v>
      </c>
    </row>
    <row r="78" spans="1:2" x14ac:dyDescent="0.25">
      <c r="A78" t="s">
        <v>457</v>
      </c>
      <c r="B78" s="32" t="s">
        <v>577</v>
      </c>
    </row>
    <row r="79" spans="1:2" x14ac:dyDescent="0.25">
      <c r="A79" t="s">
        <v>458</v>
      </c>
      <c r="B79" s="32" t="s">
        <v>738</v>
      </c>
    </row>
    <row r="80" spans="1:2" x14ac:dyDescent="0.25">
      <c r="A80" t="s">
        <v>459</v>
      </c>
      <c r="B80" s="32" t="s">
        <v>739</v>
      </c>
    </row>
    <row r="81" spans="1:2" x14ac:dyDescent="0.25">
      <c r="A81" t="s">
        <v>460</v>
      </c>
      <c r="B81" s="32" t="s">
        <v>740</v>
      </c>
    </row>
    <row r="82" spans="1:2" x14ac:dyDescent="0.25">
      <c r="A82" t="s">
        <v>461</v>
      </c>
      <c r="B82" s="32" t="s">
        <v>741</v>
      </c>
    </row>
    <row r="83" spans="1:2" x14ac:dyDescent="0.25">
      <c r="A83" t="s">
        <v>462</v>
      </c>
      <c r="B83" s="32" t="s">
        <v>574</v>
      </c>
    </row>
    <row r="84" spans="1:2" x14ac:dyDescent="0.25">
      <c r="A84" t="s">
        <v>463</v>
      </c>
      <c r="B84" s="32" t="s">
        <v>573</v>
      </c>
    </row>
    <row r="85" spans="1:2" x14ac:dyDescent="0.25">
      <c r="A85" t="s">
        <v>464</v>
      </c>
      <c r="B85" s="32" t="s">
        <v>572</v>
      </c>
    </row>
    <row r="86" spans="1:2" x14ac:dyDescent="0.25">
      <c r="A86" t="s">
        <v>465</v>
      </c>
      <c r="B86" s="32" t="s">
        <v>571</v>
      </c>
    </row>
    <row r="87" spans="1:2" x14ac:dyDescent="0.25">
      <c r="A87" t="s">
        <v>466</v>
      </c>
      <c r="B87" s="32" t="s">
        <v>570</v>
      </c>
    </row>
    <row r="88" spans="1:2" x14ac:dyDescent="0.25">
      <c r="A88" t="s">
        <v>467</v>
      </c>
      <c r="B88" s="32" t="s">
        <v>569</v>
      </c>
    </row>
    <row r="89" spans="1:2" x14ac:dyDescent="0.25">
      <c r="A89" s="35" t="s">
        <v>509</v>
      </c>
      <c r="B89" s="32" t="s">
        <v>568</v>
      </c>
    </row>
    <row r="90" spans="1:2" x14ac:dyDescent="0.25">
      <c r="A90" s="35" t="s">
        <v>509</v>
      </c>
      <c r="B90" s="32" t="s">
        <v>567</v>
      </c>
    </row>
    <row r="91" spans="1:2" x14ac:dyDescent="0.25">
      <c r="A91" s="35" t="s">
        <v>511</v>
      </c>
      <c r="B91" s="32" t="s">
        <v>566</v>
      </c>
    </row>
    <row r="92" spans="1:2" x14ac:dyDescent="0.25">
      <c r="A92" s="35" t="s">
        <v>512</v>
      </c>
      <c r="B92" s="32" t="s">
        <v>565</v>
      </c>
    </row>
    <row r="93" spans="1:2" x14ac:dyDescent="0.25">
      <c r="A93" t="s">
        <v>468</v>
      </c>
      <c r="B93" s="32" t="s">
        <v>564</v>
      </c>
    </row>
    <row r="94" spans="1:2" x14ac:dyDescent="0.25">
      <c r="A94" t="s">
        <v>469</v>
      </c>
      <c r="B94" s="32" t="s">
        <v>563</v>
      </c>
    </row>
    <row r="95" spans="1:2" x14ac:dyDescent="0.25">
      <c r="A95" t="s">
        <v>470</v>
      </c>
      <c r="B95" s="32" t="s">
        <v>562</v>
      </c>
    </row>
    <row r="96" spans="1:2" x14ac:dyDescent="0.25">
      <c r="A96" t="s">
        <v>471</v>
      </c>
      <c r="B96" s="32" t="s">
        <v>561</v>
      </c>
    </row>
    <row r="97" spans="1:2" x14ac:dyDescent="0.25">
      <c r="A97" s="32" t="s">
        <v>513</v>
      </c>
      <c r="B97" s="32" t="s">
        <v>560</v>
      </c>
    </row>
    <row r="98" spans="1:2" x14ac:dyDescent="0.25">
      <c r="A98" s="32" t="s">
        <v>514</v>
      </c>
      <c r="B98" s="32" t="s">
        <v>559</v>
      </c>
    </row>
    <row r="99" spans="1:2" x14ac:dyDescent="0.25">
      <c r="A99" t="s">
        <v>473</v>
      </c>
      <c r="B99" s="32" t="s">
        <v>558</v>
      </c>
    </row>
    <row r="100" spans="1:2" x14ac:dyDescent="0.25">
      <c r="A100" t="s">
        <v>474</v>
      </c>
      <c r="B100" s="32" t="s">
        <v>557</v>
      </c>
    </row>
    <row r="101" spans="1:2" x14ac:dyDescent="0.25">
      <c r="A101" t="s">
        <v>475</v>
      </c>
      <c r="B101" s="32" t="s">
        <v>556</v>
      </c>
    </row>
    <row r="102" spans="1:2" x14ac:dyDescent="0.25">
      <c r="A102" t="s">
        <v>476</v>
      </c>
      <c r="B102" s="32" t="s">
        <v>555</v>
      </c>
    </row>
    <row r="103" spans="1:2" x14ac:dyDescent="0.25">
      <c r="A103" t="s">
        <v>477</v>
      </c>
      <c r="B103" s="32" t="s">
        <v>554</v>
      </c>
    </row>
    <row r="104" spans="1:2" x14ac:dyDescent="0.25">
      <c r="A104" t="s">
        <v>478</v>
      </c>
      <c r="B104" s="32" t="s">
        <v>553</v>
      </c>
    </row>
    <row r="105" spans="1:2" x14ac:dyDescent="0.25">
      <c r="A105" t="s">
        <v>479</v>
      </c>
      <c r="B105" s="32" t="s">
        <v>552</v>
      </c>
    </row>
    <row r="106" spans="1:2" x14ac:dyDescent="0.25">
      <c r="A106" t="s">
        <v>480</v>
      </c>
      <c r="B106" s="32" t="s">
        <v>551</v>
      </c>
    </row>
    <row r="107" spans="1:2" x14ac:dyDescent="0.25">
      <c r="A107" t="s">
        <v>481</v>
      </c>
      <c r="B107" s="32" t="s">
        <v>550</v>
      </c>
    </row>
    <row r="108" spans="1:2" x14ac:dyDescent="0.25">
      <c r="A108" t="s">
        <v>482</v>
      </c>
      <c r="B108" s="32" t="s">
        <v>549</v>
      </c>
    </row>
    <row r="109" spans="1:2" x14ac:dyDescent="0.25">
      <c r="A109" t="s">
        <v>483</v>
      </c>
      <c r="B109" s="32" t="s">
        <v>778</v>
      </c>
    </row>
    <row r="110" spans="1:2" x14ac:dyDescent="0.25">
      <c r="A110" t="s">
        <v>484</v>
      </c>
      <c r="B110" s="32" t="s">
        <v>779</v>
      </c>
    </row>
    <row r="111" spans="1:2" x14ac:dyDescent="0.25">
      <c r="A111" t="s">
        <v>485</v>
      </c>
      <c r="B111" s="32" t="s">
        <v>548</v>
      </c>
    </row>
    <row r="112" spans="1:2" x14ac:dyDescent="0.25">
      <c r="A112" t="s">
        <v>486</v>
      </c>
      <c r="B112" s="32" t="s">
        <v>547</v>
      </c>
    </row>
    <row r="113" spans="1:2" x14ac:dyDescent="0.25">
      <c r="A113" t="s">
        <v>487</v>
      </c>
      <c r="B113" s="32" t="s">
        <v>546</v>
      </c>
    </row>
    <row r="114" spans="1:2" x14ac:dyDescent="0.25">
      <c r="A114" t="s">
        <v>488</v>
      </c>
      <c r="B114" s="32" t="s">
        <v>545</v>
      </c>
    </row>
    <row r="115" spans="1:2" x14ac:dyDescent="0.25">
      <c r="A115" t="s">
        <v>489</v>
      </c>
      <c r="B115" s="32" t="s">
        <v>544</v>
      </c>
    </row>
    <row r="116" spans="1:2" x14ac:dyDescent="0.25">
      <c r="A116" t="s">
        <v>490</v>
      </c>
      <c r="B116" s="32" t="s">
        <v>543</v>
      </c>
    </row>
    <row r="117" spans="1:2" x14ac:dyDescent="0.25">
      <c r="A117" t="s">
        <v>491</v>
      </c>
      <c r="B117" s="34" t="s">
        <v>542</v>
      </c>
    </row>
    <row r="118" spans="1:2" x14ac:dyDescent="0.25">
      <c r="A118" t="s">
        <v>787</v>
      </c>
      <c r="B118" s="34" t="s">
        <v>788</v>
      </c>
    </row>
    <row r="119" spans="1:2" x14ac:dyDescent="0.25">
      <c r="A119" s="32" t="s">
        <v>541</v>
      </c>
      <c r="B119" s="32" t="s">
        <v>540</v>
      </c>
    </row>
    <row r="120" spans="1:2" x14ac:dyDescent="0.25">
      <c r="A120" s="32" t="s">
        <v>539</v>
      </c>
      <c r="B120" s="33" t="s">
        <v>538</v>
      </c>
    </row>
    <row r="121" spans="1:2" x14ac:dyDescent="0.25">
      <c r="A121" t="s">
        <v>492</v>
      </c>
      <c r="B121" s="30" t="s">
        <v>537</v>
      </c>
    </row>
    <row r="122" spans="1:2" x14ac:dyDescent="0.25">
      <c r="A122" t="s">
        <v>493</v>
      </c>
      <c r="B122" s="30" t="s">
        <v>536</v>
      </c>
    </row>
    <row r="123" spans="1:2" x14ac:dyDescent="0.25">
      <c r="A123" t="s">
        <v>494</v>
      </c>
      <c r="B123" s="30" t="s">
        <v>535</v>
      </c>
    </row>
    <row r="124" spans="1:2" x14ac:dyDescent="0.25">
      <c r="A124" t="s">
        <v>495</v>
      </c>
      <c r="B124" s="30" t="s">
        <v>534</v>
      </c>
    </row>
    <row r="125" spans="1:2" x14ac:dyDescent="0.25">
      <c r="A125" t="s">
        <v>496</v>
      </c>
      <c r="B125" s="30" t="s">
        <v>533</v>
      </c>
    </row>
    <row r="126" spans="1:2" x14ac:dyDescent="0.25">
      <c r="A126" s="32" t="s">
        <v>532</v>
      </c>
      <c r="B126" s="31" t="s">
        <v>531</v>
      </c>
    </row>
    <row r="127" spans="1:2" x14ac:dyDescent="0.25">
      <c r="A127" t="s">
        <v>497</v>
      </c>
      <c r="B127" s="30" t="s">
        <v>530</v>
      </c>
    </row>
    <row r="128" spans="1:2" x14ac:dyDescent="0.25">
      <c r="A128" t="s">
        <v>498</v>
      </c>
      <c r="B128" s="30" t="s">
        <v>529</v>
      </c>
    </row>
    <row r="129" spans="1:2" x14ac:dyDescent="0.25">
      <c r="A129" t="s">
        <v>499</v>
      </c>
      <c r="B129" s="30" t="s">
        <v>528</v>
      </c>
    </row>
    <row r="130" spans="1:2" x14ac:dyDescent="0.25">
      <c r="A130" t="s">
        <v>500</v>
      </c>
      <c r="B130" s="30" t="s">
        <v>527</v>
      </c>
    </row>
    <row r="131" spans="1:2" x14ac:dyDescent="0.25">
      <c r="A131" s="32" t="s">
        <v>526</v>
      </c>
      <c r="B131" s="31" t="s">
        <v>525</v>
      </c>
    </row>
    <row r="132" spans="1:2" x14ac:dyDescent="0.25">
      <c r="A132" t="s">
        <v>501</v>
      </c>
      <c r="B132" s="30" t="s">
        <v>524</v>
      </c>
    </row>
    <row r="133" spans="1:2" x14ac:dyDescent="0.25">
      <c r="A133" s="32" t="s">
        <v>515</v>
      </c>
      <c r="B133" s="30" t="s">
        <v>523</v>
      </c>
    </row>
    <row r="134" spans="1:2" x14ac:dyDescent="0.25">
      <c r="A134" s="32" t="s">
        <v>472</v>
      </c>
      <c r="B134" s="31" t="s">
        <v>522</v>
      </c>
    </row>
    <row r="135" spans="1:2" x14ac:dyDescent="0.25">
      <c r="A135" t="s">
        <v>502</v>
      </c>
      <c r="B135" s="30" t="s">
        <v>521</v>
      </c>
    </row>
    <row r="136" spans="1:2" x14ac:dyDescent="0.25">
      <c r="A136" t="s">
        <v>503</v>
      </c>
      <c r="B136" s="30" t="s">
        <v>520</v>
      </c>
    </row>
    <row r="137" spans="1:2" x14ac:dyDescent="0.25">
      <c r="A137" t="s">
        <v>504</v>
      </c>
      <c r="B137" s="30" t="s">
        <v>519</v>
      </c>
    </row>
    <row r="138" spans="1:2" x14ac:dyDescent="0.25">
      <c r="A138" t="s">
        <v>505</v>
      </c>
      <c r="B138" s="30" t="s">
        <v>518</v>
      </c>
    </row>
    <row r="139" spans="1:2" x14ac:dyDescent="0.25">
      <c r="A139" t="s">
        <v>506</v>
      </c>
      <c r="B139" s="30" t="s">
        <v>517</v>
      </c>
    </row>
    <row r="140" spans="1:2" x14ac:dyDescent="0.25">
      <c r="A140" t="s">
        <v>507</v>
      </c>
      <c r="B140" s="30" t="s">
        <v>516</v>
      </c>
    </row>
    <row r="141" spans="1:2" x14ac:dyDescent="0.25">
      <c r="A141" t="s">
        <v>612</v>
      </c>
      <c r="B141" s="30" t="s">
        <v>613</v>
      </c>
    </row>
    <row r="142" spans="1:2" x14ac:dyDescent="0.25">
      <c r="A142" t="s">
        <v>614</v>
      </c>
      <c r="B142" s="30" t="s">
        <v>616</v>
      </c>
    </row>
    <row r="143" spans="1:2" x14ac:dyDescent="0.25">
      <c r="A143" t="s">
        <v>615</v>
      </c>
      <c r="B143" s="30" t="s">
        <v>617</v>
      </c>
    </row>
    <row r="146" spans="2:2" x14ac:dyDescent="0.25">
      <c r="B146" s="30" t="s">
        <v>624</v>
      </c>
    </row>
    <row r="147" spans="2:2" x14ac:dyDescent="0.25">
      <c r="B147" s="30" t="s">
        <v>625</v>
      </c>
    </row>
    <row r="148" spans="2:2" x14ac:dyDescent="0.25">
      <c r="B148" s="30" t="s">
        <v>626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D865-BDF9-44F9-9485-4D0E47836CC9}">
  <dimension ref="A1:CC2"/>
  <sheetViews>
    <sheetView workbookViewId="0">
      <selection activeCell="G12" sqref="G12"/>
    </sheetView>
  </sheetViews>
  <sheetFormatPr baseColWidth="10" defaultRowHeight="15" x14ac:dyDescent="0.25"/>
  <sheetData>
    <row r="1" spans="1:81" x14ac:dyDescent="0.25">
      <c r="A1" s="134"/>
      <c r="B1" s="46" t="s">
        <v>627</v>
      </c>
      <c r="C1" s="46" t="s">
        <v>628</v>
      </c>
      <c r="D1" s="47" t="s">
        <v>629</v>
      </c>
      <c r="E1" s="48" t="s">
        <v>630</v>
      </c>
      <c r="F1" s="46" t="s">
        <v>631</v>
      </c>
      <c r="G1" s="46" t="s">
        <v>632</v>
      </c>
      <c r="H1" s="46" t="s">
        <v>633</v>
      </c>
      <c r="I1" s="46" t="s">
        <v>634</v>
      </c>
      <c r="J1" s="46" t="s">
        <v>635</v>
      </c>
      <c r="K1" s="46" t="s">
        <v>636</v>
      </c>
      <c r="L1" s="47" t="s">
        <v>637</v>
      </c>
      <c r="M1" s="48" t="s">
        <v>638</v>
      </c>
      <c r="N1" s="46" t="s">
        <v>639</v>
      </c>
      <c r="O1" s="47" t="s">
        <v>640</v>
      </c>
      <c r="P1" s="48" t="s">
        <v>641</v>
      </c>
      <c r="Q1" s="46" t="s">
        <v>642</v>
      </c>
      <c r="R1" s="46" t="s">
        <v>643</v>
      </c>
      <c r="S1" s="46" t="s">
        <v>644</v>
      </c>
      <c r="T1" s="46" t="s">
        <v>645</v>
      </c>
      <c r="U1" s="46" t="s">
        <v>646</v>
      </c>
      <c r="V1" s="47" t="s">
        <v>647</v>
      </c>
      <c r="W1" s="48" t="s">
        <v>648</v>
      </c>
      <c r="X1" s="46" t="s">
        <v>649</v>
      </c>
      <c r="Y1" s="46" t="s">
        <v>650</v>
      </c>
      <c r="Z1" s="46" t="s">
        <v>651</v>
      </c>
      <c r="AA1" s="49" t="s">
        <v>652</v>
      </c>
      <c r="AB1" s="50" t="s">
        <v>653</v>
      </c>
      <c r="AC1" s="48" t="s">
        <v>654</v>
      </c>
      <c r="AD1" s="46" t="s">
        <v>655</v>
      </c>
      <c r="AE1" s="47" t="s">
        <v>656</v>
      </c>
      <c r="AF1" s="48" t="s">
        <v>657</v>
      </c>
      <c r="AG1" s="46" t="s">
        <v>658</v>
      </c>
      <c r="AH1" s="46" t="s">
        <v>659</v>
      </c>
      <c r="AI1" s="46" t="s">
        <v>660</v>
      </c>
      <c r="AJ1" s="46" t="s">
        <v>661</v>
      </c>
      <c r="AK1" s="47" t="s">
        <v>662</v>
      </c>
      <c r="AL1" s="20" t="s">
        <v>447</v>
      </c>
      <c r="AM1" s="21" t="s">
        <v>448</v>
      </c>
      <c r="AN1" s="20" t="s">
        <v>450</v>
      </c>
      <c r="AO1" s="20" t="s">
        <v>452</v>
      </c>
      <c r="AP1" s="20" t="s">
        <v>454</v>
      </c>
      <c r="AQ1" s="20" t="s">
        <v>456</v>
      </c>
      <c r="AR1" s="20" t="s">
        <v>458</v>
      </c>
      <c r="AS1" s="20" t="s">
        <v>460</v>
      </c>
      <c r="AT1" s="100" t="s">
        <v>462</v>
      </c>
      <c r="AU1" s="22" t="s">
        <v>464</v>
      </c>
      <c r="AV1" s="104" t="s">
        <v>466</v>
      </c>
      <c r="AW1" s="24" t="s">
        <v>509</v>
      </c>
      <c r="AX1" s="24" t="s">
        <v>511</v>
      </c>
      <c r="AY1" s="24" t="s">
        <v>468</v>
      </c>
      <c r="AZ1" s="24" t="s">
        <v>470</v>
      </c>
      <c r="BA1" s="107" t="s">
        <v>513</v>
      </c>
      <c r="BB1" s="25" t="s">
        <v>473</v>
      </c>
      <c r="BC1" s="26" t="s">
        <v>475</v>
      </c>
      <c r="BD1" s="26" t="s">
        <v>477</v>
      </c>
      <c r="BE1" s="26" t="s">
        <v>479</v>
      </c>
      <c r="BF1" s="26" t="s">
        <v>481</v>
      </c>
      <c r="BG1" s="108" t="s">
        <v>483</v>
      </c>
      <c r="BH1" s="71" t="s">
        <v>485</v>
      </c>
      <c r="BI1" s="71" t="s">
        <v>487</v>
      </c>
      <c r="BJ1" s="71" t="s">
        <v>489</v>
      </c>
      <c r="BK1" s="27" t="s">
        <v>492</v>
      </c>
      <c r="BL1" s="27" t="s">
        <v>493</v>
      </c>
      <c r="BM1" s="27" t="s">
        <v>494</v>
      </c>
      <c r="BN1" s="27" t="s">
        <v>495</v>
      </c>
      <c r="BO1" s="114" t="s">
        <v>496</v>
      </c>
      <c r="BP1" s="113" t="s">
        <v>497</v>
      </c>
      <c r="BQ1" s="28" t="s">
        <v>498</v>
      </c>
      <c r="BR1" s="28" t="s">
        <v>499</v>
      </c>
      <c r="BS1" s="117" t="s">
        <v>500</v>
      </c>
      <c r="BT1" s="116" t="s">
        <v>501</v>
      </c>
      <c r="BU1" s="119" t="s">
        <v>515</v>
      </c>
      <c r="BV1" s="118" t="s">
        <v>502</v>
      </c>
      <c r="BW1" s="29" t="s">
        <v>503</v>
      </c>
      <c r="BX1" s="29" t="s">
        <v>504</v>
      </c>
      <c r="BY1" s="29" t="s">
        <v>505</v>
      </c>
      <c r="BZ1" s="29" t="s">
        <v>506</v>
      </c>
      <c r="CA1" s="121" t="s">
        <v>507</v>
      </c>
      <c r="CB1" s="120" t="s">
        <v>610</v>
      </c>
      <c r="CC1" s="122" t="s">
        <v>611</v>
      </c>
    </row>
    <row r="2" spans="1:81" x14ac:dyDescent="0.25">
      <c r="A2" s="159" t="s">
        <v>792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1</v>
      </c>
      <c r="X2">
        <v>3</v>
      </c>
      <c r="Y2">
        <v>3</v>
      </c>
      <c r="Z2">
        <v>3</v>
      </c>
      <c r="AA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2</v>
      </c>
      <c r="AP2">
        <v>1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1</v>
      </c>
      <c r="BG2">
        <v>3</v>
      </c>
      <c r="BH2">
        <v>3</v>
      </c>
      <c r="BI2">
        <v>3</v>
      </c>
      <c r="BJ2">
        <v>1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0</v>
      </c>
      <c r="CC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GenAsp</vt:lpstr>
      <vt:lpstr>Use</vt:lpstr>
      <vt:lpstr>ProdPot</vt:lpstr>
      <vt:lpstr>EcoPot</vt:lpstr>
      <vt:lpstr>Dictionary</vt:lpstr>
      <vt:lpstr>Ideales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ortiz</dc:creator>
  <cp:lastModifiedBy>esteban ortiz</cp:lastModifiedBy>
  <dcterms:created xsi:type="dcterms:W3CDTF">2024-04-03T19:22:20Z</dcterms:created>
  <dcterms:modified xsi:type="dcterms:W3CDTF">2024-05-11T00:51:19Z</dcterms:modified>
</cp:coreProperties>
</file>