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hivos Personales\Estudio\Universidad Nacional de Colombia\Semestre 4 (4.7)\Semillero de Innovación en Salud (5.0)\INSECTONOMY\data_base\CSV\Excel\"/>
    </mc:Choice>
  </mc:AlternateContent>
  <xr:revisionPtr revIDLastSave="0" documentId="13_ncr:1_{9D76B2E8-A717-4AFB-964D-C71DE5689E95}" xr6:coauthVersionLast="47" xr6:coauthVersionMax="47" xr10:uidLastSave="{00000000-0000-0000-0000-000000000000}"/>
  <bookViews>
    <workbookView xWindow="28680" yWindow="-120" windowWidth="29040" windowHeight="15840" tabRatio="366" firstSheet="1" activeTab="2" xr2:uid="{CE74BDDE-30B8-474B-8F91-90953D5B2B79}"/>
  </bookViews>
  <sheets>
    <sheet name="GenAsp" sheetId="1" r:id="rId1"/>
    <sheet name="Use" sheetId="3" r:id="rId2"/>
    <sheet name="ProdPot" sheetId="4" r:id="rId3"/>
    <sheet name="Ecopot" sheetId="5" r:id="rId4"/>
    <sheet name="Challenges" sheetId="7" r:id="rId5"/>
    <sheet name="Dictionary" sheetId="2" r:id="rId6"/>
    <sheet name="Ideal" sheetId="6" r:id="rId7"/>
    <sheet name="Indexes" sheetId="8" r:id="rId8"/>
  </sheets>
  <definedNames>
    <definedName name="_xlnm._FilterDatabase" localSheetId="2" hidden="1">ProdPot!$B$1:$BA$121</definedName>
    <definedName name="_xlnm._FilterDatabase" localSheetId="1" hidden="1">Use!$B$1:$AM$121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2" i="4"/>
  <c r="AY121" i="4"/>
  <c r="AW121" i="4"/>
  <c r="AS121" i="4"/>
  <c r="AQ121" i="4"/>
  <c r="AO121" i="4"/>
  <c r="AM121" i="4"/>
  <c r="AK121" i="4"/>
  <c r="AI121" i="4"/>
  <c r="AG121" i="4"/>
  <c r="AE121" i="4"/>
  <c r="AC121" i="4"/>
  <c r="AA121" i="4"/>
  <c r="Y121" i="4"/>
  <c r="W121" i="4"/>
  <c r="U121" i="4"/>
  <c r="Q121" i="4"/>
  <c r="O121" i="4"/>
  <c r="M121" i="4"/>
  <c r="K121" i="4"/>
  <c r="I121" i="4"/>
  <c r="G121" i="4"/>
  <c r="E121" i="4"/>
  <c r="AY120" i="4"/>
  <c r="AW120" i="4"/>
  <c r="AS120" i="4"/>
  <c r="AQ120" i="4"/>
  <c r="AO120" i="4"/>
  <c r="AM120" i="4"/>
  <c r="AK120" i="4"/>
  <c r="AI120" i="4"/>
  <c r="AG120" i="4"/>
  <c r="AE120" i="4"/>
  <c r="AC120" i="4"/>
  <c r="AA120" i="4"/>
  <c r="Y120" i="4"/>
  <c r="W120" i="4"/>
  <c r="U120" i="4"/>
  <c r="Q120" i="4"/>
  <c r="O120" i="4"/>
  <c r="M120" i="4"/>
  <c r="K120" i="4"/>
  <c r="I120" i="4"/>
  <c r="G120" i="4"/>
  <c r="E120" i="4"/>
  <c r="AY119" i="4"/>
  <c r="AW119" i="4"/>
  <c r="AS119" i="4"/>
  <c r="AQ119" i="4"/>
  <c r="AO119" i="4"/>
  <c r="AM119" i="4"/>
  <c r="AK119" i="4"/>
  <c r="AI119" i="4"/>
  <c r="AG119" i="4"/>
  <c r="AE119" i="4"/>
  <c r="AC119" i="4"/>
  <c r="AA119" i="4"/>
  <c r="Y119" i="4"/>
  <c r="W119" i="4"/>
  <c r="U119" i="4"/>
  <c r="Q119" i="4"/>
  <c r="O119" i="4"/>
  <c r="M119" i="4"/>
  <c r="K119" i="4"/>
  <c r="I119" i="4"/>
  <c r="G119" i="4"/>
  <c r="E119" i="4"/>
  <c r="AY118" i="4"/>
  <c r="AW118" i="4"/>
  <c r="AS118" i="4"/>
  <c r="AQ118" i="4"/>
  <c r="AO118" i="4"/>
  <c r="AM118" i="4"/>
  <c r="AK118" i="4"/>
  <c r="AI118" i="4"/>
  <c r="AG118" i="4"/>
  <c r="AE118" i="4"/>
  <c r="AC118" i="4"/>
  <c r="AA118" i="4"/>
  <c r="Y118" i="4"/>
  <c r="W118" i="4"/>
  <c r="U118" i="4"/>
  <c r="Q118" i="4"/>
  <c r="O118" i="4"/>
  <c r="M118" i="4"/>
  <c r="K118" i="4"/>
  <c r="I118" i="4"/>
  <c r="G118" i="4"/>
  <c r="E118" i="4"/>
  <c r="AY117" i="4"/>
  <c r="AW117" i="4"/>
  <c r="AS117" i="4"/>
  <c r="AQ117" i="4"/>
  <c r="AO117" i="4"/>
  <c r="AM117" i="4"/>
  <c r="AK117" i="4"/>
  <c r="AI117" i="4"/>
  <c r="AG117" i="4"/>
  <c r="AE117" i="4"/>
  <c r="AC117" i="4"/>
  <c r="AA117" i="4"/>
  <c r="Y117" i="4"/>
  <c r="W117" i="4"/>
  <c r="U117" i="4"/>
  <c r="Q117" i="4"/>
  <c r="O117" i="4"/>
  <c r="M117" i="4"/>
  <c r="K117" i="4"/>
  <c r="I117" i="4"/>
  <c r="G117" i="4"/>
  <c r="E117" i="4"/>
  <c r="AY116" i="4"/>
  <c r="AW116" i="4"/>
  <c r="AS116" i="4"/>
  <c r="AQ116" i="4"/>
  <c r="AO116" i="4"/>
  <c r="AM116" i="4"/>
  <c r="AK116" i="4"/>
  <c r="AI116" i="4"/>
  <c r="AG116" i="4"/>
  <c r="AE116" i="4"/>
  <c r="AC116" i="4"/>
  <c r="AA116" i="4"/>
  <c r="Y116" i="4"/>
  <c r="W116" i="4"/>
  <c r="U116" i="4"/>
  <c r="Q116" i="4"/>
  <c r="O116" i="4"/>
  <c r="M116" i="4"/>
  <c r="K116" i="4"/>
  <c r="I116" i="4"/>
  <c r="G116" i="4"/>
  <c r="E116" i="4"/>
  <c r="AY115" i="4"/>
  <c r="AW115" i="4"/>
  <c r="AS115" i="4"/>
  <c r="AQ115" i="4"/>
  <c r="AO115" i="4"/>
  <c r="AM115" i="4"/>
  <c r="AK115" i="4"/>
  <c r="AI115" i="4"/>
  <c r="AG115" i="4"/>
  <c r="AE115" i="4"/>
  <c r="AC115" i="4"/>
  <c r="AA115" i="4"/>
  <c r="Y115" i="4"/>
  <c r="W115" i="4"/>
  <c r="U115" i="4"/>
  <c r="Q115" i="4"/>
  <c r="O115" i="4"/>
  <c r="M115" i="4"/>
  <c r="K115" i="4"/>
  <c r="I115" i="4"/>
  <c r="G115" i="4"/>
  <c r="E115" i="4"/>
  <c r="AY114" i="4"/>
  <c r="AW114" i="4"/>
  <c r="AS114" i="4"/>
  <c r="AQ114" i="4"/>
  <c r="AO114" i="4"/>
  <c r="AM114" i="4"/>
  <c r="AK114" i="4"/>
  <c r="AI114" i="4"/>
  <c r="AG114" i="4"/>
  <c r="AE114" i="4"/>
  <c r="AC114" i="4"/>
  <c r="AA114" i="4"/>
  <c r="Y114" i="4"/>
  <c r="W114" i="4"/>
  <c r="U114" i="4"/>
  <c r="Q114" i="4"/>
  <c r="O114" i="4"/>
  <c r="M114" i="4"/>
  <c r="K114" i="4"/>
  <c r="I114" i="4"/>
  <c r="G114" i="4"/>
  <c r="E114" i="4"/>
  <c r="AY113" i="4"/>
  <c r="AW113" i="4"/>
  <c r="AS113" i="4"/>
  <c r="AQ113" i="4"/>
  <c r="AO113" i="4"/>
  <c r="AM113" i="4"/>
  <c r="AK113" i="4"/>
  <c r="AI113" i="4"/>
  <c r="AG113" i="4"/>
  <c r="AE113" i="4"/>
  <c r="AC113" i="4"/>
  <c r="AA113" i="4"/>
  <c r="Y113" i="4"/>
  <c r="W113" i="4"/>
  <c r="U113" i="4"/>
  <c r="Q113" i="4"/>
  <c r="O113" i="4"/>
  <c r="M113" i="4"/>
  <c r="K113" i="4"/>
  <c r="I113" i="4"/>
  <c r="G113" i="4"/>
  <c r="E113" i="4"/>
  <c r="AY112" i="4"/>
  <c r="AW112" i="4"/>
  <c r="AS112" i="4"/>
  <c r="AQ112" i="4"/>
  <c r="AO112" i="4"/>
  <c r="AM112" i="4"/>
  <c r="AK112" i="4"/>
  <c r="AI112" i="4"/>
  <c r="AG112" i="4"/>
  <c r="AE112" i="4"/>
  <c r="AC112" i="4"/>
  <c r="AA112" i="4"/>
  <c r="Y112" i="4"/>
  <c r="W112" i="4"/>
  <c r="U112" i="4"/>
  <c r="Q112" i="4"/>
  <c r="O112" i="4"/>
  <c r="M112" i="4"/>
  <c r="K112" i="4"/>
  <c r="I112" i="4"/>
  <c r="G112" i="4"/>
  <c r="E112" i="4"/>
  <c r="AY111" i="4"/>
  <c r="AW111" i="4"/>
  <c r="AS111" i="4"/>
  <c r="AQ111" i="4"/>
  <c r="AO111" i="4"/>
  <c r="AM111" i="4"/>
  <c r="AK111" i="4"/>
  <c r="AI111" i="4"/>
  <c r="AG111" i="4"/>
  <c r="AE111" i="4"/>
  <c r="AC111" i="4"/>
  <c r="AA111" i="4"/>
  <c r="Y111" i="4"/>
  <c r="W111" i="4"/>
  <c r="U111" i="4"/>
  <c r="Q111" i="4"/>
  <c r="O111" i="4"/>
  <c r="M111" i="4"/>
  <c r="K111" i="4"/>
  <c r="I111" i="4"/>
  <c r="G111" i="4"/>
  <c r="E111" i="4"/>
  <c r="AY110" i="4"/>
  <c r="AW110" i="4"/>
  <c r="AS110" i="4"/>
  <c r="AQ110" i="4"/>
  <c r="AO110" i="4"/>
  <c r="AM110" i="4"/>
  <c r="AK110" i="4"/>
  <c r="AI110" i="4"/>
  <c r="AG110" i="4"/>
  <c r="AE110" i="4"/>
  <c r="AC110" i="4"/>
  <c r="AA110" i="4"/>
  <c r="Y110" i="4"/>
  <c r="W110" i="4"/>
  <c r="U110" i="4"/>
  <c r="Q110" i="4"/>
  <c r="O110" i="4"/>
  <c r="M110" i="4"/>
  <c r="K110" i="4"/>
  <c r="I110" i="4"/>
  <c r="G110" i="4"/>
  <c r="E110" i="4"/>
  <c r="AY109" i="4"/>
  <c r="AW109" i="4"/>
  <c r="AS109" i="4"/>
  <c r="AQ109" i="4"/>
  <c r="AO109" i="4"/>
  <c r="AM109" i="4"/>
  <c r="AK109" i="4"/>
  <c r="AI109" i="4"/>
  <c r="AG109" i="4"/>
  <c r="AE109" i="4"/>
  <c r="AC109" i="4"/>
  <c r="AA109" i="4"/>
  <c r="Y109" i="4"/>
  <c r="W109" i="4"/>
  <c r="U109" i="4"/>
  <c r="Q109" i="4"/>
  <c r="O109" i="4"/>
  <c r="M109" i="4"/>
  <c r="K109" i="4"/>
  <c r="I109" i="4"/>
  <c r="G109" i="4"/>
  <c r="E109" i="4"/>
  <c r="AY108" i="4"/>
  <c r="AW108" i="4"/>
  <c r="AS108" i="4"/>
  <c r="AQ108" i="4"/>
  <c r="AO108" i="4"/>
  <c r="AM108" i="4"/>
  <c r="AK108" i="4"/>
  <c r="AI108" i="4"/>
  <c r="AG108" i="4"/>
  <c r="AE108" i="4"/>
  <c r="AC108" i="4"/>
  <c r="AA108" i="4"/>
  <c r="Y108" i="4"/>
  <c r="W108" i="4"/>
  <c r="U108" i="4"/>
  <c r="Q108" i="4"/>
  <c r="O108" i="4"/>
  <c r="M108" i="4"/>
  <c r="K108" i="4"/>
  <c r="I108" i="4"/>
  <c r="G108" i="4"/>
  <c r="E108" i="4"/>
  <c r="AY107" i="4"/>
  <c r="AW107" i="4"/>
  <c r="AS107" i="4"/>
  <c r="AQ107" i="4"/>
  <c r="AO107" i="4"/>
  <c r="AM107" i="4"/>
  <c r="AK107" i="4"/>
  <c r="AI107" i="4"/>
  <c r="AG107" i="4"/>
  <c r="AE107" i="4"/>
  <c r="AC107" i="4"/>
  <c r="AA107" i="4"/>
  <c r="Y107" i="4"/>
  <c r="W107" i="4"/>
  <c r="U107" i="4"/>
  <c r="Q107" i="4"/>
  <c r="O107" i="4"/>
  <c r="M107" i="4"/>
  <c r="K107" i="4"/>
  <c r="I107" i="4"/>
  <c r="G107" i="4"/>
  <c r="E107" i="4"/>
  <c r="AY106" i="4"/>
  <c r="AW106" i="4"/>
  <c r="AS106" i="4"/>
  <c r="AQ106" i="4"/>
  <c r="AO106" i="4"/>
  <c r="AM106" i="4"/>
  <c r="AK106" i="4"/>
  <c r="AI106" i="4"/>
  <c r="AG106" i="4"/>
  <c r="AE106" i="4"/>
  <c r="AC106" i="4"/>
  <c r="AA106" i="4"/>
  <c r="Y106" i="4"/>
  <c r="W106" i="4"/>
  <c r="U106" i="4"/>
  <c r="Q106" i="4"/>
  <c r="O106" i="4"/>
  <c r="M106" i="4"/>
  <c r="K106" i="4"/>
  <c r="I106" i="4"/>
  <c r="G106" i="4"/>
  <c r="E106" i="4"/>
  <c r="AY105" i="4"/>
  <c r="AW105" i="4"/>
  <c r="AS105" i="4"/>
  <c r="AQ105" i="4"/>
  <c r="AO105" i="4"/>
  <c r="AM105" i="4"/>
  <c r="AK105" i="4"/>
  <c r="AI105" i="4"/>
  <c r="AG105" i="4"/>
  <c r="AE105" i="4"/>
  <c r="AC105" i="4"/>
  <c r="AA105" i="4"/>
  <c r="Y105" i="4"/>
  <c r="W105" i="4"/>
  <c r="U105" i="4"/>
  <c r="Q105" i="4"/>
  <c r="O105" i="4"/>
  <c r="M105" i="4"/>
  <c r="K105" i="4"/>
  <c r="I105" i="4"/>
  <c r="G105" i="4"/>
  <c r="E105" i="4"/>
  <c r="AY104" i="4"/>
  <c r="AW104" i="4"/>
  <c r="AS104" i="4"/>
  <c r="AQ104" i="4"/>
  <c r="AO104" i="4"/>
  <c r="AM104" i="4"/>
  <c r="AK104" i="4"/>
  <c r="AI104" i="4"/>
  <c r="AG104" i="4"/>
  <c r="AE104" i="4"/>
  <c r="AC104" i="4"/>
  <c r="AA104" i="4"/>
  <c r="Y104" i="4"/>
  <c r="W104" i="4"/>
  <c r="U104" i="4"/>
  <c r="Q104" i="4"/>
  <c r="O104" i="4"/>
  <c r="M104" i="4"/>
  <c r="K104" i="4"/>
  <c r="I104" i="4"/>
  <c r="G104" i="4"/>
  <c r="E104" i="4"/>
  <c r="AY103" i="4"/>
  <c r="AW103" i="4"/>
  <c r="AS103" i="4"/>
  <c r="AQ103" i="4"/>
  <c r="AO103" i="4"/>
  <c r="AM103" i="4"/>
  <c r="AK103" i="4"/>
  <c r="AI103" i="4"/>
  <c r="AG103" i="4"/>
  <c r="AE103" i="4"/>
  <c r="AC103" i="4"/>
  <c r="AA103" i="4"/>
  <c r="Y103" i="4"/>
  <c r="W103" i="4"/>
  <c r="U103" i="4"/>
  <c r="Q103" i="4"/>
  <c r="O103" i="4"/>
  <c r="M103" i="4"/>
  <c r="K103" i="4"/>
  <c r="I103" i="4"/>
  <c r="G103" i="4"/>
  <c r="E103" i="4"/>
  <c r="AY102" i="4"/>
  <c r="AW102" i="4"/>
  <c r="AS102" i="4"/>
  <c r="AQ102" i="4"/>
  <c r="AO102" i="4"/>
  <c r="AM102" i="4"/>
  <c r="AK102" i="4"/>
  <c r="AI102" i="4"/>
  <c r="AG102" i="4"/>
  <c r="AE102" i="4"/>
  <c r="AC102" i="4"/>
  <c r="AA102" i="4"/>
  <c r="Y102" i="4"/>
  <c r="W102" i="4"/>
  <c r="U102" i="4"/>
  <c r="Q102" i="4"/>
  <c r="O102" i="4"/>
  <c r="M102" i="4"/>
  <c r="K102" i="4"/>
  <c r="I102" i="4"/>
  <c r="G102" i="4"/>
  <c r="E102" i="4"/>
  <c r="AY101" i="4"/>
  <c r="AW101" i="4"/>
  <c r="AS101" i="4"/>
  <c r="AQ101" i="4"/>
  <c r="AO101" i="4"/>
  <c r="AM101" i="4"/>
  <c r="AK101" i="4"/>
  <c r="AI101" i="4"/>
  <c r="AG101" i="4"/>
  <c r="AE101" i="4"/>
  <c r="AC101" i="4"/>
  <c r="AA101" i="4"/>
  <c r="Y101" i="4"/>
  <c r="W101" i="4"/>
  <c r="U101" i="4"/>
  <c r="Q101" i="4"/>
  <c r="O101" i="4"/>
  <c r="M101" i="4"/>
  <c r="K101" i="4"/>
  <c r="I101" i="4"/>
  <c r="G101" i="4"/>
  <c r="E101" i="4"/>
  <c r="AY100" i="4"/>
  <c r="AW100" i="4"/>
  <c r="AS100" i="4"/>
  <c r="AQ100" i="4"/>
  <c r="AO100" i="4"/>
  <c r="AM100" i="4"/>
  <c r="AK100" i="4"/>
  <c r="AI100" i="4"/>
  <c r="AG100" i="4"/>
  <c r="AE100" i="4"/>
  <c r="AC100" i="4"/>
  <c r="AA100" i="4"/>
  <c r="Y100" i="4"/>
  <c r="W100" i="4"/>
  <c r="U100" i="4"/>
  <c r="Q100" i="4"/>
  <c r="O100" i="4"/>
  <c r="M100" i="4"/>
  <c r="K100" i="4"/>
  <c r="I100" i="4"/>
  <c r="G100" i="4"/>
  <c r="E100" i="4"/>
  <c r="AY99" i="4"/>
  <c r="AW99" i="4"/>
  <c r="AS99" i="4"/>
  <c r="AQ99" i="4"/>
  <c r="AO99" i="4"/>
  <c r="AM99" i="4"/>
  <c r="AK99" i="4"/>
  <c r="AI99" i="4"/>
  <c r="AG99" i="4"/>
  <c r="AE99" i="4"/>
  <c r="AC99" i="4"/>
  <c r="AA99" i="4"/>
  <c r="Y99" i="4"/>
  <c r="W99" i="4"/>
  <c r="U99" i="4"/>
  <c r="Q99" i="4"/>
  <c r="O99" i="4"/>
  <c r="M99" i="4"/>
  <c r="K99" i="4"/>
  <c r="I99" i="4"/>
  <c r="G99" i="4"/>
  <c r="E99" i="4"/>
  <c r="AY98" i="4"/>
  <c r="AW98" i="4"/>
  <c r="AS98" i="4"/>
  <c r="AQ98" i="4"/>
  <c r="AO98" i="4"/>
  <c r="AM98" i="4"/>
  <c r="AK98" i="4"/>
  <c r="AI98" i="4"/>
  <c r="AG98" i="4"/>
  <c r="AE98" i="4"/>
  <c r="AC98" i="4"/>
  <c r="AA98" i="4"/>
  <c r="Y98" i="4"/>
  <c r="W98" i="4"/>
  <c r="U98" i="4"/>
  <c r="Q98" i="4"/>
  <c r="O98" i="4"/>
  <c r="M98" i="4"/>
  <c r="K98" i="4"/>
  <c r="I98" i="4"/>
  <c r="G98" i="4"/>
  <c r="E98" i="4"/>
  <c r="AY97" i="4"/>
  <c r="AW97" i="4"/>
  <c r="AS97" i="4"/>
  <c r="AQ97" i="4"/>
  <c r="AO97" i="4"/>
  <c r="AM97" i="4"/>
  <c r="AK97" i="4"/>
  <c r="AI97" i="4"/>
  <c r="AG97" i="4"/>
  <c r="AE97" i="4"/>
  <c r="AC97" i="4"/>
  <c r="AA97" i="4"/>
  <c r="Y97" i="4"/>
  <c r="W97" i="4"/>
  <c r="U97" i="4"/>
  <c r="Q97" i="4"/>
  <c r="O97" i="4"/>
  <c r="M97" i="4"/>
  <c r="K97" i="4"/>
  <c r="I97" i="4"/>
  <c r="G97" i="4"/>
  <c r="E97" i="4"/>
  <c r="AY96" i="4"/>
  <c r="AW96" i="4"/>
  <c r="AS96" i="4"/>
  <c r="AQ96" i="4"/>
  <c r="AO96" i="4"/>
  <c r="AM96" i="4"/>
  <c r="AK96" i="4"/>
  <c r="AI96" i="4"/>
  <c r="AG96" i="4"/>
  <c r="AE96" i="4"/>
  <c r="AC96" i="4"/>
  <c r="AA96" i="4"/>
  <c r="Y96" i="4"/>
  <c r="W96" i="4"/>
  <c r="U96" i="4"/>
  <c r="Q96" i="4"/>
  <c r="O96" i="4"/>
  <c r="M96" i="4"/>
  <c r="K96" i="4"/>
  <c r="I96" i="4"/>
  <c r="G96" i="4"/>
  <c r="E96" i="4"/>
  <c r="AY95" i="4"/>
  <c r="AW95" i="4"/>
  <c r="AS95" i="4"/>
  <c r="AQ95" i="4"/>
  <c r="AO95" i="4"/>
  <c r="AM95" i="4"/>
  <c r="AK95" i="4"/>
  <c r="AI95" i="4"/>
  <c r="AG95" i="4"/>
  <c r="AE95" i="4"/>
  <c r="AC95" i="4"/>
  <c r="AA95" i="4"/>
  <c r="Y95" i="4"/>
  <c r="W95" i="4"/>
  <c r="U95" i="4"/>
  <c r="Q95" i="4"/>
  <c r="O95" i="4"/>
  <c r="M95" i="4"/>
  <c r="K95" i="4"/>
  <c r="I95" i="4"/>
  <c r="G95" i="4"/>
  <c r="E95" i="4"/>
  <c r="AY94" i="4"/>
  <c r="AW94" i="4"/>
  <c r="AS94" i="4"/>
  <c r="AQ94" i="4"/>
  <c r="AO94" i="4"/>
  <c r="AM94" i="4"/>
  <c r="AK94" i="4"/>
  <c r="AI94" i="4"/>
  <c r="AG94" i="4"/>
  <c r="AE94" i="4"/>
  <c r="AC94" i="4"/>
  <c r="AA94" i="4"/>
  <c r="Y94" i="4"/>
  <c r="W94" i="4"/>
  <c r="U94" i="4"/>
  <c r="Q94" i="4"/>
  <c r="O94" i="4"/>
  <c r="M94" i="4"/>
  <c r="K94" i="4"/>
  <c r="I94" i="4"/>
  <c r="G94" i="4"/>
  <c r="E94" i="4"/>
  <c r="AY93" i="4"/>
  <c r="AW93" i="4"/>
  <c r="AS93" i="4"/>
  <c r="AQ93" i="4"/>
  <c r="AO93" i="4"/>
  <c r="AM93" i="4"/>
  <c r="AK93" i="4"/>
  <c r="AI93" i="4"/>
  <c r="AG93" i="4"/>
  <c r="AE93" i="4"/>
  <c r="AC93" i="4"/>
  <c r="AA93" i="4"/>
  <c r="Y93" i="4"/>
  <c r="W93" i="4"/>
  <c r="U93" i="4"/>
  <c r="Q93" i="4"/>
  <c r="O93" i="4"/>
  <c r="M93" i="4"/>
  <c r="K93" i="4"/>
  <c r="I93" i="4"/>
  <c r="G93" i="4"/>
  <c r="E93" i="4"/>
  <c r="AY92" i="4"/>
  <c r="AW92" i="4"/>
  <c r="AS92" i="4"/>
  <c r="AQ92" i="4"/>
  <c r="AO92" i="4"/>
  <c r="AM92" i="4"/>
  <c r="AK92" i="4"/>
  <c r="AI92" i="4"/>
  <c r="AG92" i="4"/>
  <c r="AE92" i="4"/>
  <c r="AC92" i="4"/>
  <c r="AA92" i="4"/>
  <c r="Y92" i="4"/>
  <c r="W92" i="4"/>
  <c r="U92" i="4"/>
  <c r="Q92" i="4"/>
  <c r="O92" i="4"/>
  <c r="M92" i="4"/>
  <c r="K92" i="4"/>
  <c r="I92" i="4"/>
  <c r="G92" i="4"/>
  <c r="E92" i="4"/>
  <c r="AY91" i="4"/>
  <c r="AW91" i="4"/>
  <c r="AS91" i="4"/>
  <c r="AQ91" i="4"/>
  <c r="AO91" i="4"/>
  <c r="AM91" i="4"/>
  <c r="AK91" i="4"/>
  <c r="AI91" i="4"/>
  <c r="AG91" i="4"/>
  <c r="AE91" i="4"/>
  <c r="AC91" i="4"/>
  <c r="AA91" i="4"/>
  <c r="Y91" i="4"/>
  <c r="W91" i="4"/>
  <c r="U91" i="4"/>
  <c r="Q91" i="4"/>
  <c r="O91" i="4"/>
  <c r="M91" i="4"/>
  <c r="K91" i="4"/>
  <c r="I91" i="4"/>
  <c r="G91" i="4"/>
  <c r="E91" i="4"/>
  <c r="AY90" i="4"/>
  <c r="AW90" i="4"/>
  <c r="AS90" i="4"/>
  <c r="AQ90" i="4"/>
  <c r="AO90" i="4"/>
  <c r="AM90" i="4"/>
  <c r="AK90" i="4"/>
  <c r="AI90" i="4"/>
  <c r="AG90" i="4"/>
  <c r="AE90" i="4"/>
  <c r="AC90" i="4"/>
  <c r="AA90" i="4"/>
  <c r="Y90" i="4"/>
  <c r="W90" i="4"/>
  <c r="U90" i="4"/>
  <c r="Q90" i="4"/>
  <c r="O90" i="4"/>
  <c r="M90" i="4"/>
  <c r="K90" i="4"/>
  <c r="I90" i="4"/>
  <c r="G90" i="4"/>
  <c r="E90" i="4"/>
  <c r="AY89" i="4"/>
  <c r="AW89" i="4"/>
  <c r="AS89" i="4"/>
  <c r="AQ89" i="4"/>
  <c r="AO89" i="4"/>
  <c r="AM89" i="4"/>
  <c r="AK89" i="4"/>
  <c r="AI89" i="4"/>
  <c r="AG89" i="4"/>
  <c r="AE89" i="4"/>
  <c r="AC89" i="4"/>
  <c r="AA89" i="4"/>
  <c r="Y89" i="4"/>
  <c r="W89" i="4"/>
  <c r="U89" i="4"/>
  <c r="Q89" i="4"/>
  <c r="O89" i="4"/>
  <c r="M89" i="4"/>
  <c r="K89" i="4"/>
  <c r="I89" i="4"/>
  <c r="G89" i="4"/>
  <c r="E89" i="4"/>
  <c r="AY88" i="4"/>
  <c r="AW88" i="4"/>
  <c r="AS88" i="4"/>
  <c r="AQ88" i="4"/>
  <c r="AO88" i="4"/>
  <c r="AM88" i="4"/>
  <c r="AK88" i="4"/>
  <c r="AI88" i="4"/>
  <c r="AG88" i="4"/>
  <c r="AE88" i="4"/>
  <c r="AC88" i="4"/>
  <c r="AA88" i="4"/>
  <c r="Y88" i="4"/>
  <c r="W88" i="4"/>
  <c r="U88" i="4"/>
  <c r="Q88" i="4"/>
  <c r="O88" i="4"/>
  <c r="M88" i="4"/>
  <c r="K88" i="4"/>
  <c r="I88" i="4"/>
  <c r="G88" i="4"/>
  <c r="E88" i="4"/>
  <c r="AY87" i="4"/>
  <c r="AW87" i="4"/>
  <c r="AS87" i="4"/>
  <c r="AQ87" i="4"/>
  <c r="AO87" i="4"/>
  <c r="AM87" i="4"/>
  <c r="AK87" i="4"/>
  <c r="AI87" i="4"/>
  <c r="AG87" i="4"/>
  <c r="AE87" i="4"/>
  <c r="AC87" i="4"/>
  <c r="AA87" i="4"/>
  <c r="Y87" i="4"/>
  <c r="W87" i="4"/>
  <c r="U87" i="4"/>
  <c r="Q87" i="4"/>
  <c r="O87" i="4"/>
  <c r="M87" i="4"/>
  <c r="K87" i="4"/>
  <c r="I87" i="4"/>
  <c r="G87" i="4"/>
  <c r="E87" i="4"/>
  <c r="AY86" i="4"/>
  <c r="AW86" i="4"/>
  <c r="AS86" i="4"/>
  <c r="AQ86" i="4"/>
  <c r="AO86" i="4"/>
  <c r="AM86" i="4"/>
  <c r="AK86" i="4"/>
  <c r="AI86" i="4"/>
  <c r="AG86" i="4"/>
  <c r="AE86" i="4"/>
  <c r="AC86" i="4"/>
  <c r="AA86" i="4"/>
  <c r="Y86" i="4"/>
  <c r="W86" i="4"/>
  <c r="U86" i="4"/>
  <c r="Q86" i="4"/>
  <c r="O86" i="4"/>
  <c r="M86" i="4"/>
  <c r="K86" i="4"/>
  <c r="I86" i="4"/>
  <c r="G86" i="4"/>
  <c r="E86" i="4"/>
  <c r="AY85" i="4"/>
  <c r="AW85" i="4"/>
  <c r="AS85" i="4"/>
  <c r="AQ85" i="4"/>
  <c r="AO85" i="4"/>
  <c r="AM85" i="4"/>
  <c r="AK85" i="4"/>
  <c r="AI85" i="4"/>
  <c r="AG85" i="4"/>
  <c r="AE85" i="4"/>
  <c r="AC85" i="4"/>
  <c r="AA85" i="4"/>
  <c r="Y85" i="4"/>
  <c r="W85" i="4"/>
  <c r="U85" i="4"/>
  <c r="Q85" i="4"/>
  <c r="O85" i="4"/>
  <c r="M85" i="4"/>
  <c r="K85" i="4"/>
  <c r="I85" i="4"/>
  <c r="G85" i="4"/>
  <c r="E85" i="4"/>
  <c r="AY84" i="4"/>
  <c r="AW84" i="4"/>
  <c r="AS84" i="4"/>
  <c r="AQ84" i="4"/>
  <c r="AO84" i="4"/>
  <c r="AM84" i="4"/>
  <c r="AK84" i="4"/>
  <c r="AI84" i="4"/>
  <c r="AG84" i="4"/>
  <c r="AE84" i="4"/>
  <c r="AC84" i="4"/>
  <c r="AA84" i="4"/>
  <c r="Y84" i="4"/>
  <c r="W84" i="4"/>
  <c r="U84" i="4"/>
  <c r="Q84" i="4"/>
  <c r="O84" i="4"/>
  <c r="M84" i="4"/>
  <c r="K84" i="4"/>
  <c r="I84" i="4"/>
  <c r="G84" i="4"/>
  <c r="E84" i="4"/>
  <c r="AY83" i="4"/>
  <c r="AW83" i="4"/>
  <c r="AS83" i="4"/>
  <c r="AQ83" i="4"/>
  <c r="AO83" i="4"/>
  <c r="AM83" i="4"/>
  <c r="AK83" i="4"/>
  <c r="AI83" i="4"/>
  <c r="AG83" i="4"/>
  <c r="AE83" i="4"/>
  <c r="AC83" i="4"/>
  <c r="AA83" i="4"/>
  <c r="Y83" i="4"/>
  <c r="W83" i="4"/>
  <c r="U83" i="4"/>
  <c r="Q83" i="4"/>
  <c r="O83" i="4"/>
  <c r="M83" i="4"/>
  <c r="K83" i="4"/>
  <c r="I83" i="4"/>
  <c r="G83" i="4"/>
  <c r="E83" i="4"/>
  <c r="AY82" i="4"/>
  <c r="AW82" i="4"/>
  <c r="AS82" i="4"/>
  <c r="AQ82" i="4"/>
  <c r="AO82" i="4"/>
  <c r="AM82" i="4"/>
  <c r="AK82" i="4"/>
  <c r="AI82" i="4"/>
  <c r="AG82" i="4"/>
  <c r="AE82" i="4"/>
  <c r="AC82" i="4"/>
  <c r="AA82" i="4"/>
  <c r="Y82" i="4"/>
  <c r="W82" i="4"/>
  <c r="U82" i="4"/>
  <c r="Q82" i="4"/>
  <c r="O82" i="4"/>
  <c r="M82" i="4"/>
  <c r="K82" i="4"/>
  <c r="I82" i="4"/>
  <c r="G82" i="4"/>
  <c r="E82" i="4"/>
  <c r="AY81" i="4"/>
  <c r="AW81" i="4"/>
  <c r="AS81" i="4"/>
  <c r="AQ81" i="4"/>
  <c r="AO81" i="4"/>
  <c r="AM81" i="4"/>
  <c r="AK81" i="4"/>
  <c r="AI81" i="4"/>
  <c r="AG81" i="4"/>
  <c r="AE81" i="4"/>
  <c r="AC81" i="4"/>
  <c r="AA81" i="4"/>
  <c r="Y81" i="4"/>
  <c r="W81" i="4"/>
  <c r="U81" i="4"/>
  <c r="Q81" i="4"/>
  <c r="O81" i="4"/>
  <c r="M81" i="4"/>
  <c r="K81" i="4"/>
  <c r="I81" i="4"/>
  <c r="G81" i="4"/>
  <c r="E81" i="4"/>
  <c r="AY80" i="4"/>
  <c r="AW80" i="4"/>
  <c r="AS80" i="4"/>
  <c r="AQ80" i="4"/>
  <c r="AO80" i="4"/>
  <c r="AM80" i="4"/>
  <c r="AK80" i="4"/>
  <c r="AI80" i="4"/>
  <c r="AG80" i="4"/>
  <c r="AE80" i="4"/>
  <c r="AC80" i="4"/>
  <c r="AA80" i="4"/>
  <c r="Y80" i="4"/>
  <c r="W80" i="4"/>
  <c r="U80" i="4"/>
  <c r="Q80" i="4"/>
  <c r="O80" i="4"/>
  <c r="M80" i="4"/>
  <c r="K80" i="4"/>
  <c r="I80" i="4"/>
  <c r="G80" i="4"/>
  <c r="E80" i="4"/>
  <c r="AY79" i="4"/>
  <c r="AW79" i="4"/>
  <c r="AS79" i="4"/>
  <c r="AQ79" i="4"/>
  <c r="AO79" i="4"/>
  <c r="AM79" i="4"/>
  <c r="AK79" i="4"/>
  <c r="AI79" i="4"/>
  <c r="AG79" i="4"/>
  <c r="AE79" i="4"/>
  <c r="AC79" i="4"/>
  <c r="AA79" i="4"/>
  <c r="Y79" i="4"/>
  <c r="W79" i="4"/>
  <c r="U79" i="4"/>
  <c r="Q79" i="4"/>
  <c r="O79" i="4"/>
  <c r="M79" i="4"/>
  <c r="K79" i="4"/>
  <c r="I79" i="4"/>
  <c r="G79" i="4"/>
  <c r="E79" i="4"/>
  <c r="AY78" i="4"/>
  <c r="AW78" i="4"/>
  <c r="AS78" i="4"/>
  <c r="AQ78" i="4"/>
  <c r="AO78" i="4"/>
  <c r="AM78" i="4"/>
  <c r="AK78" i="4"/>
  <c r="AI78" i="4"/>
  <c r="AG78" i="4"/>
  <c r="AE78" i="4"/>
  <c r="AC78" i="4"/>
  <c r="AA78" i="4"/>
  <c r="Y78" i="4"/>
  <c r="W78" i="4"/>
  <c r="U78" i="4"/>
  <c r="Q78" i="4"/>
  <c r="O78" i="4"/>
  <c r="M78" i="4"/>
  <c r="K78" i="4"/>
  <c r="I78" i="4"/>
  <c r="G78" i="4"/>
  <c r="E78" i="4"/>
  <c r="AY77" i="4"/>
  <c r="AW77" i="4"/>
  <c r="AS77" i="4"/>
  <c r="AQ77" i="4"/>
  <c r="AO77" i="4"/>
  <c r="AM77" i="4"/>
  <c r="AK77" i="4"/>
  <c r="AI77" i="4"/>
  <c r="AG77" i="4"/>
  <c r="AE77" i="4"/>
  <c r="AC77" i="4"/>
  <c r="AA77" i="4"/>
  <c r="Y77" i="4"/>
  <c r="W77" i="4"/>
  <c r="U77" i="4"/>
  <c r="Q77" i="4"/>
  <c r="O77" i="4"/>
  <c r="M77" i="4"/>
  <c r="K77" i="4"/>
  <c r="I77" i="4"/>
  <c r="G77" i="4"/>
  <c r="E77" i="4"/>
  <c r="AY76" i="4"/>
  <c r="AW76" i="4"/>
  <c r="AS76" i="4"/>
  <c r="AQ76" i="4"/>
  <c r="AO76" i="4"/>
  <c r="AM76" i="4"/>
  <c r="AK76" i="4"/>
  <c r="AI76" i="4"/>
  <c r="AG76" i="4"/>
  <c r="AE76" i="4"/>
  <c r="AC76" i="4"/>
  <c r="AA76" i="4"/>
  <c r="Y76" i="4"/>
  <c r="W76" i="4"/>
  <c r="U76" i="4"/>
  <c r="Q76" i="4"/>
  <c r="O76" i="4"/>
  <c r="M76" i="4"/>
  <c r="K76" i="4"/>
  <c r="I76" i="4"/>
  <c r="G76" i="4"/>
  <c r="E76" i="4"/>
  <c r="AY75" i="4"/>
  <c r="AW75" i="4"/>
  <c r="AS75" i="4"/>
  <c r="AQ75" i="4"/>
  <c r="AO75" i="4"/>
  <c r="AM75" i="4"/>
  <c r="AK75" i="4"/>
  <c r="AI75" i="4"/>
  <c r="AG75" i="4"/>
  <c r="AE75" i="4"/>
  <c r="AC75" i="4"/>
  <c r="AA75" i="4"/>
  <c r="Y75" i="4"/>
  <c r="W75" i="4"/>
  <c r="U75" i="4"/>
  <c r="Q75" i="4"/>
  <c r="O75" i="4"/>
  <c r="M75" i="4"/>
  <c r="K75" i="4"/>
  <c r="I75" i="4"/>
  <c r="G75" i="4"/>
  <c r="E75" i="4"/>
  <c r="AY74" i="4"/>
  <c r="AW74" i="4"/>
  <c r="AS74" i="4"/>
  <c r="AQ74" i="4"/>
  <c r="AO74" i="4"/>
  <c r="AM74" i="4"/>
  <c r="AK74" i="4"/>
  <c r="AI74" i="4"/>
  <c r="AG74" i="4"/>
  <c r="AE74" i="4"/>
  <c r="AC74" i="4"/>
  <c r="AA74" i="4"/>
  <c r="Y74" i="4"/>
  <c r="W74" i="4"/>
  <c r="U74" i="4"/>
  <c r="Q74" i="4"/>
  <c r="O74" i="4"/>
  <c r="M74" i="4"/>
  <c r="K74" i="4"/>
  <c r="I74" i="4"/>
  <c r="G74" i="4"/>
  <c r="E74" i="4"/>
  <c r="AY73" i="4"/>
  <c r="AW73" i="4"/>
  <c r="AS73" i="4"/>
  <c r="AQ73" i="4"/>
  <c r="AO73" i="4"/>
  <c r="AM73" i="4"/>
  <c r="AK73" i="4"/>
  <c r="AI73" i="4"/>
  <c r="AG73" i="4"/>
  <c r="AE73" i="4"/>
  <c r="AC73" i="4"/>
  <c r="AA73" i="4"/>
  <c r="Y73" i="4"/>
  <c r="W73" i="4"/>
  <c r="U73" i="4"/>
  <c r="Q73" i="4"/>
  <c r="O73" i="4"/>
  <c r="M73" i="4"/>
  <c r="K73" i="4"/>
  <c r="I73" i="4"/>
  <c r="G73" i="4"/>
  <c r="E73" i="4"/>
  <c r="AY72" i="4"/>
  <c r="AW72" i="4"/>
  <c r="AS72" i="4"/>
  <c r="AQ72" i="4"/>
  <c r="AO72" i="4"/>
  <c r="AM72" i="4"/>
  <c r="AK72" i="4"/>
  <c r="AI72" i="4"/>
  <c r="AG72" i="4"/>
  <c r="AE72" i="4"/>
  <c r="AC72" i="4"/>
  <c r="AA72" i="4"/>
  <c r="Y72" i="4"/>
  <c r="W72" i="4"/>
  <c r="U72" i="4"/>
  <c r="Q72" i="4"/>
  <c r="O72" i="4"/>
  <c r="M72" i="4"/>
  <c r="K72" i="4"/>
  <c r="I72" i="4"/>
  <c r="G72" i="4"/>
  <c r="E72" i="4"/>
  <c r="AY71" i="4"/>
  <c r="AW71" i="4"/>
  <c r="AS71" i="4"/>
  <c r="AQ71" i="4"/>
  <c r="AO71" i="4"/>
  <c r="AM71" i="4"/>
  <c r="AK71" i="4"/>
  <c r="AI71" i="4"/>
  <c r="AG71" i="4"/>
  <c r="AE71" i="4"/>
  <c r="AC71" i="4"/>
  <c r="AA71" i="4"/>
  <c r="Y71" i="4"/>
  <c r="W71" i="4"/>
  <c r="U71" i="4"/>
  <c r="Q71" i="4"/>
  <c r="O71" i="4"/>
  <c r="M71" i="4"/>
  <c r="K71" i="4"/>
  <c r="I71" i="4"/>
  <c r="G71" i="4"/>
  <c r="E71" i="4"/>
  <c r="AY70" i="4"/>
  <c r="AW70" i="4"/>
  <c r="AS70" i="4"/>
  <c r="AQ70" i="4"/>
  <c r="AO70" i="4"/>
  <c r="AM70" i="4"/>
  <c r="AK70" i="4"/>
  <c r="AI70" i="4"/>
  <c r="AG70" i="4"/>
  <c r="AE70" i="4"/>
  <c r="AC70" i="4"/>
  <c r="AA70" i="4"/>
  <c r="Y70" i="4"/>
  <c r="W70" i="4"/>
  <c r="U70" i="4"/>
  <c r="Q70" i="4"/>
  <c r="O70" i="4"/>
  <c r="M70" i="4"/>
  <c r="K70" i="4"/>
  <c r="I70" i="4"/>
  <c r="G70" i="4"/>
  <c r="E70" i="4"/>
  <c r="AY69" i="4"/>
  <c r="AW69" i="4"/>
  <c r="AS69" i="4"/>
  <c r="AQ69" i="4"/>
  <c r="AO69" i="4"/>
  <c r="AM69" i="4"/>
  <c r="AK69" i="4"/>
  <c r="AI69" i="4"/>
  <c r="AG69" i="4"/>
  <c r="AE69" i="4"/>
  <c r="AC69" i="4"/>
  <c r="AA69" i="4"/>
  <c r="Y69" i="4"/>
  <c r="W69" i="4"/>
  <c r="U69" i="4"/>
  <c r="Q69" i="4"/>
  <c r="O69" i="4"/>
  <c r="M69" i="4"/>
  <c r="K69" i="4"/>
  <c r="I69" i="4"/>
  <c r="G69" i="4"/>
  <c r="E69" i="4"/>
  <c r="AY68" i="4"/>
  <c r="AW68" i="4"/>
  <c r="AS68" i="4"/>
  <c r="AQ68" i="4"/>
  <c r="AO68" i="4"/>
  <c r="AM68" i="4"/>
  <c r="AK68" i="4"/>
  <c r="AI68" i="4"/>
  <c r="AG68" i="4"/>
  <c r="AE68" i="4"/>
  <c r="AC68" i="4"/>
  <c r="AA68" i="4"/>
  <c r="Y68" i="4"/>
  <c r="W68" i="4"/>
  <c r="U68" i="4"/>
  <c r="Q68" i="4"/>
  <c r="O68" i="4"/>
  <c r="M68" i="4"/>
  <c r="K68" i="4"/>
  <c r="I68" i="4"/>
  <c r="G68" i="4"/>
  <c r="E68" i="4"/>
  <c r="AY67" i="4"/>
  <c r="AW67" i="4"/>
  <c r="AS67" i="4"/>
  <c r="AQ67" i="4"/>
  <c r="AO67" i="4"/>
  <c r="AM67" i="4"/>
  <c r="AK67" i="4"/>
  <c r="AI67" i="4"/>
  <c r="AG67" i="4"/>
  <c r="AE67" i="4"/>
  <c r="AC67" i="4"/>
  <c r="AA67" i="4"/>
  <c r="Y67" i="4"/>
  <c r="W67" i="4"/>
  <c r="U67" i="4"/>
  <c r="Q67" i="4"/>
  <c r="O67" i="4"/>
  <c r="M67" i="4"/>
  <c r="K67" i="4"/>
  <c r="I67" i="4"/>
  <c r="G67" i="4"/>
  <c r="E67" i="4"/>
  <c r="AY66" i="4"/>
  <c r="AW66" i="4"/>
  <c r="AS66" i="4"/>
  <c r="AQ66" i="4"/>
  <c r="AO66" i="4"/>
  <c r="AM66" i="4"/>
  <c r="AK66" i="4"/>
  <c r="AI66" i="4"/>
  <c r="AG66" i="4"/>
  <c r="AE66" i="4"/>
  <c r="AC66" i="4"/>
  <c r="AA66" i="4"/>
  <c r="Y66" i="4"/>
  <c r="W66" i="4"/>
  <c r="U66" i="4"/>
  <c r="Q66" i="4"/>
  <c r="O66" i="4"/>
  <c r="M66" i="4"/>
  <c r="K66" i="4"/>
  <c r="I66" i="4"/>
  <c r="G66" i="4"/>
  <c r="E66" i="4"/>
  <c r="AY65" i="4"/>
  <c r="AW65" i="4"/>
  <c r="AS65" i="4"/>
  <c r="AQ65" i="4"/>
  <c r="AO65" i="4"/>
  <c r="AM65" i="4"/>
  <c r="AK65" i="4"/>
  <c r="AI65" i="4"/>
  <c r="AG65" i="4"/>
  <c r="AE65" i="4"/>
  <c r="AC65" i="4"/>
  <c r="AA65" i="4"/>
  <c r="Y65" i="4"/>
  <c r="W65" i="4"/>
  <c r="U65" i="4"/>
  <c r="Q65" i="4"/>
  <c r="O65" i="4"/>
  <c r="M65" i="4"/>
  <c r="K65" i="4"/>
  <c r="I65" i="4"/>
  <c r="G65" i="4"/>
  <c r="E65" i="4"/>
  <c r="AY64" i="4"/>
  <c r="AW64" i="4"/>
  <c r="AS64" i="4"/>
  <c r="AQ64" i="4"/>
  <c r="AO64" i="4"/>
  <c r="AM64" i="4"/>
  <c r="AK64" i="4"/>
  <c r="AI64" i="4"/>
  <c r="AG64" i="4"/>
  <c r="AE64" i="4"/>
  <c r="AC64" i="4"/>
  <c r="AA64" i="4"/>
  <c r="Y64" i="4"/>
  <c r="W64" i="4"/>
  <c r="U64" i="4"/>
  <c r="Q64" i="4"/>
  <c r="O64" i="4"/>
  <c r="M64" i="4"/>
  <c r="K64" i="4"/>
  <c r="I64" i="4"/>
  <c r="G64" i="4"/>
  <c r="E64" i="4"/>
  <c r="AY63" i="4"/>
  <c r="AW63" i="4"/>
  <c r="AS63" i="4"/>
  <c r="AQ63" i="4"/>
  <c r="AO63" i="4"/>
  <c r="AM63" i="4"/>
  <c r="AK63" i="4"/>
  <c r="AI63" i="4"/>
  <c r="AG63" i="4"/>
  <c r="AE63" i="4"/>
  <c r="AC63" i="4"/>
  <c r="AA63" i="4"/>
  <c r="Y63" i="4"/>
  <c r="W63" i="4"/>
  <c r="U63" i="4"/>
  <c r="Q63" i="4"/>
  <c r="O63" i="4"/>
  <c r="M63" i="4"/>
  <c r="K63" i="4"/>
  <c r="I63" i="4"/>
  <c r="G63" i="4"/>
  <c r="E63" i="4"/>
  <c r="AY62" i="4"/>
  <c r="AW62" i="4"/>
  <c r="AS62" i="4"/>
  <c r="AQ62" i="4"/>
  <c r="AO62" i="4"/>
  <c r="AM62" i="4"/>
  <c r="AK62" i="4"/>
  <c r="AI62" i="4"/>
  <c r="AG62" i="4"/>
  <c r="AE62" i="4"/>
  <c r="AC62" i="4"/>
  <c r="AA62" i="4"/>
  <c r="Y62" i="4"/>
  <c r="W62" i="4"/>
  <c r="U62" i="4"/>
  <c r="Q62" i="4"/>
  <c r="O62" i="4"/>
  <c r="M62" i="4"/>
  <c r="K62" i="4"/>
  <c r="I62" i="4"/>
  <c r="G62" i="4"/>
  <c r="E62" i="4"/>
  <c r="AY61" i="4"/>
  <c r="AW61" i="4"/>
  <c r="AS61" i="4"/>
  <c r="AQ61" i="4"/>
  <c r="AO61" i="4"/>
  <c r="AM61" i="4"/>
  <c r="AK61" i="4"/>
  <c r="AI61" i="4"/>
  <c r="AG61" i="4"/>
  <c r="AE61" i="4"/>
  <c r="AC61" i="4"/>
  <c r="AA61" i="4"/>
  <c r="Y61" i="4"/>
  <c r="W61" i="4"/>
  <c r="U61" i="4"/>
  <c r="Q61" i="4"/>
  <c r="O61" i="4"/>
  <c r="M61" i="4"/>
  <c r="K61" i="4"/>
  <c r="I61" i="4"/>
  <c r="G61" i="4"/>
  <c r="E61" i="4"/>
  <c r="AY60" i="4"/>
  <c r="AW60" i="4"/>
  <c r="AS60" i="4"/>
  <c r="AQ60" i="4"/>
  <c r="AO60" i="4"/>
  <c r="AM60" i="4"/>
  <c r="AK60" i="4"/>
  <c r="AI60" i="4"/>
  <c r="AG60" i="4"/>
  <c r="AE60" i="4"/>
  <c r="AC60" i="4"/>
  <c r="AA60" i="4"/>
  <c r="Y60" i="4"/>
  <c r="W60" i="4"/>
  <c r="U60" i="4"/>
  <c r="Q60" i="4"/>
  <c r="O60" i="4"/>
  <c r="M60" i="4"/>
  <c r="K60" i="4"/>
  <c r="I60" i="4"/>
  <c r="G60" i="4"/>
  <c r="E60" i="4"/>
  <c r="AY59" i="4"/>
  <c r="AW59" i="4"/>
  <c r="AS59" i="4"/>
  <c r="AQ59" i="4"/>
  <c r="AO59" i="4"/>
  <c r="AM59" i="4"/>
  <c r="AK59" i="4"/>
  <c r="AI59" i="4"/>
  <c r="AG59" i="4"/>
  <c r="AE59" i="4"/>
  <c r="AC59" i="4"/>
  <c r="AA59" i="4"/>
  <c r="Y59" i="4"/>
  <c r="W59" i="4"/>
  <c r="U59" i="4"/>
  <c r="Q59" i="4"/>
  <c r="O59" i="4"/>
  <c r="M59" i="4"/>
  <c r="K59" i="4"/>
  <c r="I59" i="4"/>
  <c r="G59" i="4"/>
  <c r="E59" i="4"/>
  <c r="AY58" i="4"/>
  <c r="AW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Q58" i="4"/>
  <c r="O58" i="4"/>
  <c r="M58" i="4"/>
  <c r="K58" i="4"/>
  <c r="I58" i="4"/>
  <c r="G58" i="4"/>
  <c r="E58" i="4"/>
  <c r="AY57" i="4"/>
  <c r="AW57" i="4"/>
  <c r="AS57" i="4"/>
  <c r="AQ57" i="4"/>
  <c r="AO57" i="4"/>
  <c r="AM57" i="4"/>
  <c r="AK57" i="4"/>
  <c r="AI57" i="4"/>
  <c r="AG57" i="4"/>
  <c r="AE57" i="4"/>
  <c r="AC57" i="4"/>
  <c r="AA57" i="4"/>
  <c r="Y57" i="4"/>
  <c r="W57" i="4"/>
  <c r="U57" i="4"/>
  <c r="Q57" i="4"/>
  <c r="O57" i="4"/>
  <c r="M57" i="4"/>
  <c r="K57" i="4"/>
  <c r="I57" i="4"/>
  <c r="G57" i="4"/>
  <c r="E57" i="4"/>
  <c r="AY56" i="4"/>
  <c r="AW56" i="4"/>
  <c r="AS56" i="4"/>
  <c r="AQ56" i="4"/>
  <c r="AO56" i="4"/>
  <c r="AM56" i="4"/>
  <c r="AK56" i="4"/>
  <c r="AI56" i="4"/>
  <c r="AG56" i="4"/>
  <c r="AE56" i="4"/>
  <c r="AC56" i="4"/>
  <c r="AA56" i="4"/>
  <c r="Y56" i="4"/>
  <c r="W56" i="4"/>
  <c r="U56" i="4"/>
  <c r="Q56" i="4"/>
  <c r="O56" i="4"/>
  <c r="M56" i="4"/>
  <c r="K56" i="4"/>
  <c r="I56" i="4"/>
  <c r="G56" i="4"/>
  <c r="E56" i="4"/>
  <c r="AY55" i="4"/>
  <c r="AW55" i="4"/>
  <c r="AS55" i="4"/>
  <c r="AQ55" i="4"/>
  <c r="AO55" i="4"/>
  <c r="AM55" i="4"/>
  <c r="AK55" i="4"/>
  <c r="AI55" i="4"/>
  <c r="AG55" i="4"/>
  <c r="AE55" i="4"/>
  <c r="AC55" i="4"/>
  <c r="AA55" i="4"/>
  <c r="Y55" i="4"/>
  <c r="W55" i="4"/>
  <c r="U55" i="4"/>
  <c r="Q55" i="4"/>
  <c r="O55" i="4"/>
  <c r="M55" i="4"/>
  <c r="K55" i="4"/>
  <c r="I55" i="4"/>
  <c r="G55" i="4"/>
  <c r="E55" i="4"/>
  <c r="AY54" i="4"/>
  <c r="AW54" i="4"/>
  <c r="AS54" i="4"/>
  <c r="AQ54" i="4"/>
  <c r="AO54" i="4"/>
  <c r="AM54" i="4"/>
  <c r="AK54" i="4"/>
  <c r="AI54" i="4"/>
  <c r="AG54" i="4"/>
  <c r="AE54" i="4"/>
  <c r="AC54" i="4"/>
  <c r="AA54" i="4"/>
  <c r="Y54" i="4"/>
  <c r="W54" i="4"/>
  <c r="U54" i="4"/>
  <c r="Q54" i="4"/>
  <c r="O54" i="4"/>
  <c r="M54" i="4"/>
  <c r="K54" i="4"/>
  <c r="I54" i="4"/>
  <c r="G54" i="4"/>
  <c r="E54" i="4"/>
  <c r="AY53" i="4"/>
  <c r="AW53" i="4"/>
  <c r="AS53" i="4"/>
  <c r="AQ53" i="4"/>
  <c r="AO53" i="4"/>
  <c r="AM53" i="4"/>
  <c r="AK53" i="4"/>
  <c r="AI53" i="4"/>
  <c r="AG53" i="4"/>
  <c r="AE53" i="4"/>
  <c r="AC53" i="4"/>
  <c r="AA53" i="4"/>
  <c r="Y53" i="4"/>
  <c r="W53" i="4"/>
  <c r="U53" i="4"/>
  <c r="Q53" i="4"/>
  <c r="O53" i="4"/>
  <c r="M53" i="4"/>
  <c r="K53" i="4"/>
  <c r="I53" i="4"/>
  <c r="G53" i="4"/>
  <c r="E53" i="4"/>
  <c r="AY52" i="4"/>
  <c r="AW52" i="4"/>
  <c r="AS52" i="4"/>
  <c r="AQ52" i="4"/>
  <c r="AO52" i="4"/>
  <c r="AM52" i="4"/>
  <c r="AK52" i="4"/>
  <c r="AI52" i="4"/>
  <c r="AG52" i="4"/>
  <c r="AE52" i="4"/>
  <c r="AC52" i="4"/>
  <c r="AA52" i="4"/>
  <c r="Y52" i="4"/>
  <c r="W52" i="4"/>
  <c r="U52" i="4"/>
  <c r="Q52" i="4"/>
  <c r="O52" i="4"/>
  <c r="M52" i="4"/>
  <c r="K52" i="4"/>
  <c r="I52" i="4"/>
  <c r="G52" i="4"/>
  <c r="E52" i="4"/>
  <c r="AY51" i="4"/>
  <c r="AW51" i="4"/>
  <c r="AS51" i="4"/>
  <c r="AQ51" i="4"/>
  <c r="AO51" i="4"/>
  <c r="AM51" i="4"/>
  <c r="AK51" i="4"/>
  <c r="AI51" i="4"/>
  <c r="AG51" i="4"/>
  <c r="AE51" i="4"/>
  <c r="AC51" i="4"/>
  <c r="AA51" i="4"/>
  <c r="Y51" i="4"/>
  <c r="W51" i="4"/>
  <c r="U51" i="4"/>
  <c r="Q51" i="4"/>
  <c r="O51" i="4"/>
  <c r="M51" i="4"/>
  <c r="K51" i="4"/>
  <c r="I51" i="4"/>
  <c r="G51" i="4"/>
  <c r="E51" i="4"/>
  <c r="AY50" i="4"/>
  <c r="AW50" i="4"/>
  <c r="AS50" i="4"/>
  <c r="AQ50" i="4"/>
  <c r="AO50" i="4"/>
  <c r="AM50" i="4"/>
  <c r="AK50" i="4"/>
  <c r="AI50" i="4"/>
  <c r="AG50" i="4"/>
  <c r="AE50" i="4"/>
  <c r="AC50" i="4"/>
  <c r="AA50" i="4"/>
  <c r="Y50" i="4"/>
  <c r="W50" i="4"/>
  <c r="U50" i="4"/>
  <c r="Q50" i="4"/>
  <c r="O50" i="4"/>
  <c r="M50" i="4"/>
  <c r="K50" i="4"/>
  <c r="I50" i="4"/>
  <c r="G50" i="4"/>
  <c r="E50" i="4"/>
  <c r="AY49" i="4"/>
  <c r="AW49" i="4"/>
  <c r="AS49" i="4"/>
  <c r="AQ49" i="4"/>
  <c r="AO49" i="4"/>
  <c r="AM49" i="4"/>
  <c r="AK49" i="4"/>
  <c r="AI49" i="4"/>
  <c r="AG49" i="4"/>
  <c r="AE49" i="4"/>
  <c r="AC49" i="4"/>
  <c r="AA49" i="4"/>
  <c r="Y49" i="4"/>
  <c r="W49" i="4"/>
  <c r="U49" i="4"/>
  <c r="Q49" i="4"/>
  <c r="O49" i="4"/>
  <c r="M49" i="4"/>
  <c r="K49" i="4"/>
  <c r="I49" i="4"/>
  <c r="G49" i="4"/>
  <c r="E49" i="4"/>
  <c r="AY48" i="4"/>
  <c r="AW48" i="4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Q48" i="4"/>
  <c r="O48" i="4"/>
  <c r="M48" i="4"/>
  <c r="K48" i="4"/>
  <c r="I48" i="4"/>
  <c r="G48" i="4"/>
  <c r="E48" i="4"/>
  <c r="AY47" i="4"/>
  <c r="AW47" i="4"/>
  <c r="AS47" i="4"/>
  <c r="AQ47" i="4"/>
  <c r="AO47" i="4"/>
  <c r="AM47" i="4"/>
  <c r="AK47" i="4"/>
  <c r="AI47" i="4"/>
  <c r="AG47" i="4"/>
  <c r="AE47" i="4"/>
  <c r="AC47" i="4"/>
  <c r="AA47" i="4"/>
  <c r="Y47" i="4"/>
  <c r="W47" i="4"/>
  <c r="U47" i="4"/>
  <c r="Q47" i="4"/>
  <c r="O47" i="4"/>
  <c r="M47" i="4"/>
  <c r="K47" i="4"/>
  <c r="I47" i="4"/>
  <c r="G47" i="4"/>
  <c r="E47" i="4"/>
  <c r="AY46" i="4"/>
  <c r="AW46" i="4"/>
  <c r="AS46" i="4"/>
  <c r="AQ46" i="4"/>
  <c r="AO46" i="4"/>
  <c r="AM46" i="4"/>
  <c r="AK46" i="4"/>
  <c r="AI46" i="4"/>
  <c r="AG46" i="4"/>
  <c r="AE46" i="4"/>
  <c r="AC46" i="4"/>
  <c r="AA46" i="4"/>
  <c r="Y46" i="4"/>
  <c r="W46" i="4"/>
  <c r="U46" i="4"/>
  <c r="Q46" i="4"/>
  <c r="O46" i="4"/>
  <c r="M46" i="4"/>
  <c r="K46" i="4"/>
  <c r="I46" i="4"/>
  <c r="G46" i="4"/>
  <c r="E46" i="4"/>
  <c r="AY45" i="4"/>
  <c r="AW45" i="4"/>
  <c r="AS45" i="4"/>
  <c r="AQ45" i="4"/>
  <c r="AO45" i="4"/>
  <c r="AM45" i="4"/>
  <c r="AK45" i="4"/>
  <c r="AI45" i="4"/>
  <c r="AG45" i="4"/>
  <c r="AE45" i="4"/>
  <c r="AC45" i="4"/>
  <c r="AA45" i="4"/>
  <c r="Y45" i="4"/>
  <c r="W45" i="4"/>
  <c r="U45" i="4"/>
  <c r="Q45" i="4"/>
  <c r="O45" i="4"/>
  <c r="M45" i="4"/>
  <c r="K45" i="4"/>
  <c r="I45" i="4"/>
  <c r="G45" i="4"/>
  <c r="E45" i="4"/>
  <c r="AY44" i="4"/>
  <c r="AW44" i="4"/>
  <c r="AS44" i="4"/>
  <c r="AQ44" i="4"/>
  <c r="AO44" i="4"/>
  <c r="AM44" i="4"/>
  <c r="AK44" i="4"/>
  <c r="AI44" i="4"/>
  <c r="AG44" i="4"/>
  <c r="AE44" i="4"/>
  <c r="AC44" i="4"/>
  <c r="AA44" i="4"/>
  <c r="Y44" i="4"/>
  <c r="W44" i="4"/>
  <c r="U44" i="4"/>
  <c r="Q44" i="4"/>
  <c r="O44" i="4"/>
  <c r="M44" i="4"/>
  <c r="K44" i="4"/>
  <c r="I44" i="4"/>
  <c r="G44" i="4"/>
  <c r="E44" i="4"/>
  <c r="AY43" i="4"/>
  <c r="AW43" i="4"/>
  <c r="AS43" i="4"/>
  <c r="AQ43" i="4"/>
  <c r="AO43" i="4"/>
  <c r="AM43" i="4"/>
  <c r="AK43" i="4"/>
  <c r="AI43" i="4"/>
  <c r="AG43" i="4"/>
  <c r="AE43" i="4"/>
  <c r="AC43" i="4"/>
  <c r="AA43" i="4"/>
  <c r="Y43" i="4"/>
  <c r="W43" i="4"/>
  <c r="U43" i="4"/>
  <c r="Q43" i="4"/>
  <c r="O43" i="4"/>
  <c r="M43" i="4"/>
  <c r="K43" i="4"/>
  <c r="I43" i="4"/>
  <c r="G43" i="4"/>
  <c r="E43" i="4"/>
  <c r="AY42" i="4"/>
  <c r="AW42" i="4"/>
  <c r="AS42" i="4"/>
  <c r="AQ42" i="4"/>
  <c r="AO42" i="4"/>
  <c r="AM42" i="4"/>
  <c r="AK42" i="4"/>
  <c r="AI42" i="4"/>
  <c r="AG42" i="4"/>
  <c r="AE42" i="4"/>
  <c r="AC42" i="4"/>
  <c r="AA42" i="4"/>
  <c r="Y42" i="4"/>
  <c r="W42" i="4"/>
  <c r="U42" i="4"/>
  <c r="Q42" i="4"/>
  <c r="O42" i="4"/>
  <c r="M42" i="4"/>
  <c r="K42" i="4"/>
  <c r="I42" i="4"/>
  <c r="G42" i="4"/>
  <c r="E42" i="4"/>
  <c r="AY41" i="4"/>
  <c r="AW41" i="4"/>
  <c r="AS41" i="4"/>
  <c r="AQ41" i="4"/>
  <c r="AO41" i="4"/>
  <c r="AM41" i="4"/>
  <c r="AK41" i="4"/>
  <c r="AI41" i="4"/>
  <c r="AG41" i="4"/>
  <c r="AE41" i="4"/>
  <c r="AC41" i="4"/>
  <c r="AA41" i="4"/>
  <c r="Y41" i="4"/>
  <c r="W41" i="4"/>
  <c r="U41" i="4"/>
  <c r="Q41" i="4"/>
  <c r="O41" i="4"/>
  <c r="M41" i="4"/>
  <c r="K41" i="4"/>
  <c r="I41" i="4"/>
  <c r="G41" i="4"/>
  <c r="E41" i="4"/>
  <c r="AY40" i="4"/>
  <c r="AW40" i="4"/>
  <c r="AS40" i="4"/>
  <c r="AQ40" i="4"/>
  <c r="AO40" i="4"/>
  <c r="AM40" i="4"/>
  <c r="AK40" i="4"/>
  <c r="AI40" i="4"/>
  <c r="AG40" i="4"/>
  <c r="AE40" i="4"/>
  <c r="AC40" i="4"/>
  <c r="AA40" i="4"/>
  <c r="Y40" i="4"/>
  <c r="W40" i="4"/>
  <c r="U40" i="4"/>
  <c r="Q40" i="4"/>
  <c r="O40" i="4"/>
  <c r="M40" i="4"/>
  <c r="K40" i="4"/>
  <c r="I40" i="4"/>
  <c r="G40" i="4"/>
  <c r="E40" i="4"/>
  <c r="AY39" i="4"/>
  <c r="AW39" i="4"/>
  <c r="AS39" i="4"/>
  <c r="AQ39" i="4"/>
  <c r="AO39" i="4"/>
  <c r="AM39" i="4"/>
  <c r="AK39" i="4"/>
  <c r="AI39" i="4"/>
  <c r="AG39" i="4"/>
  <c r="AE39" i="4"/>
  <c r="AC39" i="4"/>
  <c r="AA39" i="4"/>
  <c r="Y39" i="4"/>
  <c r="W39" i="4"/>
  <c r="U39" i="4"/>
  <c r="Q39" i="4"/>
  <c r="O39" i="4"/>
  <c r="M39" i="4"/>
  <c r="K39" i="4"/>
  <c r="I39" i="4"/>
  <c r="G39" i="4"/>
  <c r="E39" i="4"/>
  <c r="AY38" i="4"/>
  <c r="AW38" i="4"/>
  <c r="AS38" i="4"/>
  <c r="AQ38" i="4"/>
  <c r="AO38" i="4"/>
  <c r="AM38" i="4"/>
  <c r="AK38" i="4"/>
  <c r="AI38" i="4"/>
  <c r="AG38" i="4"/>
  <c r="AE38" i="4"/>
  <c r="AC38" i="4"/>
  <c r="AA38" i="4"/>
  <c r="Y38" i="4"/>
  <c r="W38" i="4"/>
  <c r="U38" i="4"/>
  <c r="Q38" i="4"/>
  <c r="O38" i="4"/>
  <c r="M38" i="4"/>
  <c r="K38" i="4"/>
  <c r="I38" i="4"/>
  <c r="G38" i="4"/>
  <c r="E38" i="4"/>
  <c r="AY37" i="4"/>
  <c r="AW37" i="4"/>
  <c r="AS37" i="4"/>
  <c r="AQ37" i="4"/>
  <c r="AO37" i="4"/>
  <c r="AM37" i="4"/>
  <c r="AK37" i="4"/>
  <c r="AI37" i="4"/>
  <c r="AG37" i="4"/>
  <c r="AE37" i="4"/>
  <c r="AC37" i="4"/>
  <c r="AA37" i="4"/>
  <c r="Y37" i="4"/>
  <c r="W37" i="4"/>
  <c r="U37" i="4"/>
  <c r="Q37" i="4"/>
  <c r="O37" i="4"/>
  <c r="M37" i="4"/>
  <c r="K37" i="4"/>
  <c r="I37" i="4"/>
  <c r="G37" i="4"/>
  <c r="E37" i="4"/>
  <c r="AY36" i="4"/>
  <c r="AW36" i="4"/>
  <c r="AS36" i="4"/>
  <c r="AQ36" i="4"/>
  <c r="AO36" i="4"/>
  <c r="AM36" i="4"/>
  <c r="AK36" i="4"/>
  <c r="AI36" i="4"/>
  <c r="AG36" i="4"/>
  <c r="AE36" i="4"/>
  <c r="AC36" i="4"/>
  <c r="AA36" i="4"/>
  <c r="Y36" i="4"/>
  <c r="W36" i="4"/>
  <c r="U36" i="4"/>
  <c r="Q36" i="4"/>
  <c r="O36" i="4"/>
  <c r="M36" i="4"/>
  <c r="K36" i="4"/>
  <c r="I36" i="4"/>
  <c r="G36" i="4"/>
  <c r="E36" i="4"/>
  <c r="AY35" i="4"/>
  <c r="AW35" i="4"/>
  <c r="AS35" i="4"/>
  <c r="AQ35" i="4"/>
  <c r="AO35" i="4"/>
  <c r="AM35" i="4"/>
  <c r="AK35" i="4"/>
  <c r="AI35" i="4"/>
  <c r="AG35" i="4"/>
  <c r="AE35" i="4"/>
  <c r="AC35" i="4"/>
  <c r="AA35" i="4"/>
  <c r="Y35" i="4"/>
  <c r="W35" i="4"/>
  <c r="U35" i="4"/>
  <c r="Q35" i="4"/>
  <c r="O35" i="4"/>
  <c r="M35" i="4"/>
  <c r="K35" i="4"/>
  <c r="I35" i="4"/>
  <c r="G35" i="4"/>
  <c r="E35" i="4"/>
  <c r="AY34" i="4"/>
  <c r="AW34" i="4"/>
  <c r="AS34" i="4"/>
  <c r="AQ34" i="4"/>
  <c r="AO34" i="4"/>
  <c r="AM34" i="4"/>
  <c r="AK34" i="4"/>
  <c r="AI34" i="4"/>
  <c r="AG34" i="4"/>
  <c r="AE34" i="4"/>
  <c r="AC34" i="4"/>
  <c r="AA34" i="4"/>
  <c r="Y34" i="4"/>
  <c r="W34" i="4"/>
  <c r="U34" i="4"/>
  <c r="Q34" i="4"/>
  <c r="O34" i="4"/>
  <c r="M34" i="4"/>
  <c r="K34" i="4"/>
  <c r="I34" i="4"/>
  <c r="G34" i="4"/>
  <c r="E34" i="4"/>
  <c r="AY33" i="4"/>
  <c r="AW33" i="4"/>
  <c r="AS33" i="4"/>
  <c r="AQ33" i="4"/>
  <c r="AO33" i="4"/>
  <c r="AM33" i="4"/>
  <c r="AK33" i="4"/>
  <c r="AI33" i="4"/>
  <c r="AG33" i="4"/>
  <c r="AE33" i="4"/>
  <c r="AC33" i="4"/>
  <c r="AA33" i="4"/>
  <c r="Y33" i="4"/>
  <c r="W33" i="4"/>
  <c r="U33" i="4"/>
  <c r="Q33" i="4"/>
  <c r="O33" i="4"/>
  <c r="M33" i="4"/>
  <c r="K33" i="4"/>
  <c r="I33" i="4"/>
  <c r="G33" i="4"/>
  <c r="E33" i="4"/>
  <c r="AY32" i="4"/>
  <c r="AW32" i="4"/>
  <c r="AS32" i="4"/>
  <c r="AQ32" i="4"/>
  <c r="AO32" i="4"/>
  <c r="AM32" i="4"/>
  <c r="AK32" i="4"/>
  <c r="AI32" i="4"/>
  <c r="AG32" i="4"/>
  <c r="AE32" i="4"/>
  <c r="AC32" i="4"/>
  <c r="AA32" i="4"/>
  <c r="Y32" i="4"/>
  <c r="W32" i="4"/>
  <c r="U32" i="4"/>
  <c r="Q32" i="4"/>
  <c r="O32" i="4"/>
  <c r="M32" i="4"/>
  <c r="K32" i="4"/>
  <c r="I32" i="4"/>
  <c r="G32" i="4"/>
  <c r="E32" i="4"/>
  <c r="AY31" i="4"/>
  <c r="AW31" i="4"/>
  <c r="AS31" i="4"/>
  <c r="AQ31" i="4"/>
  <c r="AO31" i="4"/>
  <c r="AM31" i="4"/>
  <c r="AK31" i="4"/>
  <c r="AI31" i="4"/>
  <c r="AG31" i="4"/>
  <c r="AE31" i="4"/>
  <c r="AC31" i="4"/>
  <c r="AA31" i="4"/>
  <c r="Y31" i="4"/>
  <c r="W31" i="4"/>
  <c r="U31" i="4"/>
  <c r="Q31" i="4"/>
  <c r="O31" i="4"/>
  <c r="M31" i="4"/>
  <c r="K31" i="4"/>
  <c r="I31" i="4"/>
  <c r="G31" i="4"/>
  <c r="E31" i="4"/>
  <c r="AY30" i="4"/>
  <c r="AW30" i="4"/>
  <c r="AS30" i="4"/>
  <c r="AQ30" i="4"/>
  <c r="AO30" i="4"/>
  <c r="AM30" i="4"/>
  <c r="AK30" i="4"/>
  <c r="AI30" i="4"/>
  <c r="AG30" i="4"/>
  <c r="AE30" i="4"/>
  <c r="AC30" i="4"/>
  <c r="AA30" i="4"/>
  <c r="Y30" i="4"/>
  <c r="W30" i="4"/>
  <c r="U30" i="4"/>
  <c r="Q30" i="4"/>
  <c r="O30" i="4"/>
  <c r="M30" i="4"/>
  <c r="K30" i="4"/>
  <c r="I30" i="4"/>
  <c r="G30" i="4"/>
  <c r="E30" i="4"/>
  <c r="AY29" i="4"/>
  <c r="AW29" i="4"/>
  <c r="AS29" i="4"/>
  <c r="AQ29" i="4"/>
  <c r="AO29" i="4"/>
  <c r="AM29" i="4"/>
  <c r="AK29" i="4"/>
  <c r="AI29" i="4"/>
  <c r="AG29" i="4"/>
  <c r="AE29" i="4"/>
  <c r="AC29" i="4"/>
  <c r="AA29" i="4"/>
  <c r="Y29" i="4"/>
  <c r="W29" i="4"/>
  <c r="U29" i="4"/>
  <c r="Q29" i="4"/>
  <c r="O29" i="4"/>
  <c r="M29" i="4"/>
  <c r="K29" i="4"/>
  <c r="I29" i="4"/>
  <c r="G29" i="4"/>
  <c r="E29" i="4"/>
  <c r="AY28" i="4"/>
  <c r="AW28" i="4"/>
  <c r="AS28" i="4"/>
  <c r="AQ28" i="4"/>
  <c r="AO28" i="4"/>
  <c r="AM28" i="4"/>
  <c r="AK28" i="4"/>
  <c r="AI28" i="4"/>
  <c r="AG28" i="4"/>
  <c r="AE28" i="4"/>
  <c r="AC28" i="4"/>
  <c r="AA28" i="4"/>
  <c r="Y28" i="4"/>
  <c r="W28" i="4"/>
  <c r="U28" i="4"/>
  <c r="Q28" i="4"/>
  <c r="O28" i="4"/>
  <c r="M28" i="4"/>
  <c r="K28" i="4"/>
  <c r="I28" i="4"/>
  <c r="G28" i="4"/>
  <c r="E28" i="4"/>
  <c r="AY27" i="4"/>
  <c r="AW27" i="4"/>
  <c r="AS27" i="4"/>
  <c r="AQ27" i="4"/>
  <c r="AO27" i="4"/>
  <c r="AM27" i="4"/>
  <c r="AK27" i="4"/>
  <c r="AI27" i="4"/>
  <c r="AG27" i="4"/>
  <c r="AE27" i="4"/>
  <c r="AC27" i="4"/>
  <c r="AA27" i="4"/>
  <c r="Y27" i="4"/>
  <c r="W27" i="4"/>
  <c r="U27" i="4"/>
  <c r="Q27" i="4"/>
  <c r="O27" i="4"/>
  <c r="M27" i="4"/>
  <c r="K27" i="4"/>
  <c r="I27" i="4"/>
  <c r="G27" i="4"/>
  <c r="E27" i="4"/>
  <c r="AY26" i="4"/>
  <c r="AW26" i="4"/>
  <c r="AS26" i="4"/>
  <c r="AQ26" i="4"/>
  <c r="AO26" i="4"/>
  <c r="AM26" i="4"/>
  <c r="AK26" i="4"/>
  <c r="AI26" i="4"/>
  <c r="AG26" i="4"/>
  <c r="AE26" i="4"/>
  <c r="AC26" i="4"/>
  <c r="AA26" i="4"/>
  <c r="Y26" i="4"/>
  <c r="W26" i="4"/>
  <c r="U26" i="4"/>
  <c r="Q26" i="4"/>
  <c r="O26" i="4"/>
  <c r="M26" i="4"/>
  <c r="K26" i="4"/>
  <c r="I26" i="4"/>
  <c r="G26" i="4"/>
  <c r="E26" i="4"/>
  <c r="AY25" i="4"/>
  <c r="AW25" i="4"/>
  <c r="AS25" i="4"/>
  <c r="AQ25" i="4"/>
  <c r="AO25" i="4"/>
  <c r="AM25" i="4"/>
  <c r="AK25" i="4"/>
  <c r="AI25" i="4"/>
  <c r="AG25" i="4"/>
  <c r="AE25" i="4"/>
  <c r="AC25" i="4"/>
  <c r="AA25" i="4"/>
  <c r="Y25" i="4"/>
  <c r="W25" i="4"/>
  <c r="U25" i="4"/>
  <c r="Q25" i="4"/>
  <c r="O25" i="4"/>
  <c r="M25" i="4"/>
  <c r="K25" i="4"/>
  <c r="I25" i="4"/>
  <c r="G25" i="4"/>
  <c r="E25" i="4"/>
  <c r="AY24" i="4"/>
  <c r="AW24" i="4"/>
  <c r="AS24" i="4"/>
  <c r="AQ24" i="4"/>
  <c r="AO24" i="4"/>
  <c r="AM24" i="4"/>
  <c r="AK24" i="4"/>
  <c r="AI24" i="4"/>
  <c r="AG24" i="4"/>
  <c r="AE24" i="4"/>
  <c r="AC24" i="4"/>
  <c r="AA24" i="4"/>
  <c r="Y24" i="4"/>
  <c r="W24" i="4"/>
  <c r="U24" i="4"/>
  <c r="Q24" i="4"/>
  <c r="O24" i="4"/>
  <c r="M24" i="4"/>
  <c r="K24" i="4"/>
  <c r="I24" i="4"/>
  <c r="G24" i="4"/>
  <c r="E24" i="4"/>
  <c r="AY23" i="4"/>
  <c r="AW23" i="4"/>
  <c r="AS23" i="4"/>
  <c r="AQ23" i="4"/>
  <c r="AO23" i="4"/>
  <c r="AM23" i="4"/>
  <c r="AK23" i="4"/>
  <c r="AI23" i="4"/>
  <c r="AG23" i="4"/>
  <c r="AE23" i="4"/>
  <c r="AC23" i="4"/>
  <c r="AA23" i="4"/>
  <c r="Y23" i="4"/>
  <c r="W23" i="4"/>
  <c r="U23" i="4"/>
  <c r="Q23" i="4"/>
  <c r="O23" i="4"/>
  <c r="M23" i="4"/>
  <c r="K23" i="4"/>
  <c r="I23" i="4"/>
  <c r="G23" i="4"/>
  <c r="E23" i="4"/>
  <c r="AY22" i="4"/>
  <c r="AW22" i="4"/>
  <c r="AS22" i="4"/>
  <c r="AQ22" i="4"/>
  <c r="AO22" i="4"/>
  <c r="AM22" i="4"/>
  <c r="AK22" i="4"/>
  <c r="AI22" i="4"/>
  <c r="AG22" i="4"/>
  <c r="AE22" i="4"/>
  <c r="AC22" i="4"/>
  <c r="AA22" i="4"/>
  <c r="Y22" i="4"/>
  <c r="W22" i="4"/>
  <c r="U22" i="4"/>
  <c r="Q22" i="4"/>
  <c r="O22" i="4"/>
  <c r="M22" i="4"/>
  <c r="K22" i="4"/>
  <c r="I22" i="4"/>
  <c r="G22" i="4"/>
  <c r="E22" i="4"/>
  <c r="AY21" i="4"/>
  <c r="AW21" i="4"/>
  <c r="AS21" i="4"/>
  <c r="AQ21" i="4"/>
  <c r="AO21" i="4"/>
  <c r="AM21" i="4"/>
  <c r="AK21" i="4"/>
  <c r="AI21" i="4"/>
  <c r="AG21" i="4"/>
  <c r="AE21" i="4"/>
  <c r="AC21" i="4"/>
  <c r="AA21" i="4"/>
  <c r="Y21" i="4"/>
  <c r="W21" i="4"/>
  <c r="U21" i="4"/>
  <c r="Q21" i="4"/>
  <c r="O21" i="4"/>
  <c r="M21" i="4"/>
  <c r="K21" i="4"/>
  <c r="I21" i="4"/>
  <c r="G21" i="4"/>
  <c r="E21" i="4"/>
  <c r="AY20" i="4"/>
  <c r="AW20" i="4"/>
  <c r="AS20" i="4"/>
  <c r="AQ20" i="4"/>
  <c r="AO20" i="4"/>
  <c r="AM20" i="4"/>
  <c r="AK20" i="4"/>
  <c r="AI20" i="4"/>
  <c r="AG20" i="4"/>
  <c r="AE20" i="4"/>
  <c r="AC20" i="4"/>
  <c r="AA20" i="4"/>
  <c r="Y20" i="4"/>
  <c r="W20" i="4"/>
  <c r="U20" i="4"/>
  <c r="Q20" i="4"/>
  <c r="O20" i="4"/>
  <c r="M20" i="4"/>
  <c r="K20" i="4"/>
  <c r="I20" i="4"/>
  <c r="G20" i="4"/>
  <c r="E20" i="4"/>
  <c r="AY19" i="4"/>
  <c r="AW19" i="4"/>
  <c r="AS19" i="4"/>
  <c r="AQ19" i="4"/>
  <c r="AO19" i="4"/>
  <c r="AM19" i="4"/>
  <c r="AK19" i="4"/>
  <c r="AI19" i="4"/>
  <c r="AG19" i="4"/>
  <c r="AE19" i="4"/>
  <c r="AC19" i="4"/>
  <c r="AA19" i="4"/>
  <c r="Y19" i="4"/>
  <c r="W19" i="4"/>
  <c r="U19" i="4"/>
  <c r="Q19" i="4"/>
  <c r="O19" i="4"/>
  <c r="M19" i="4"/>
  <c r="K19" i="4"/>
  <c r="I19" i="4"/>
  <c r="G19" i="4"/>
  <c r="E19" i="4"/>
  <c r="AY18" i="4"/>
  <c r="AW18" i="4"/>
  <c r="AS18" i="4"/>
  <c r="AQ18" i="4"/>
  <c r="AO18" i="4"/>
  <c r="AM18" i="4"/>
  <c r="AK18" i="4"/>
  <c r="AI18" i="4"/>
  <c r="AG18" i="4"/>
  <c r="AE18" i="4"/>
  <c r="AC18" i="4"/>
  <c r="AA18" i="4"/>
  <c r="Y18" i="4"/>
  <c r="W18" i="4"/>
  <c r="U18" i="4"/>
  <c r="Q18" i="4"/>
  <c r="O18" i="4"/>
  <c r="M18" i="4"/>
  <c r="K18" i="4"/>
  <c r="I18" i="4"/>
  <c r="G18" i="4"/>
  <c r="E18" i="4"/>
  <c r="AY17" i="4"/>
  <c r="AW17" i="4"/>
  <c r="AS17" i="4"/>
  <c r="AQ17" i="4"/>
  <c r="AO17" i="4"/>
  <c r="AM17" i="4"/>
  <c r="AK17" i="4"/>
  <c r="AI17" i="4"/>
  <c r="AG17" i="4"/>
  <c r="AE17" i="4"/>
  <c r="AC17" i="4"/>
  <c r="AA17" i="4"/>
  <c r="Y17" i="4"/>
  <c r="W17" i="4"/>
  <c r="U17" i="4"/>
  <c r="Q17" i="4"/>
  <c r="O17" i="4"/>
  <c r="M17" i="4"/>
  <c r="K17" i="4"/>
  <c r="I17" i="4"/>
  <c r="G17" i="4"/>
  <c r="E17" i="4"/>
  <c r="AY16" i="4"/>
  <c r="AW16" i="4"/>
  <c r="AS16" i="4"/>
  <c r="AQ16" i="4"/>
  <c r="AO16" i="4"/>
  <c r="AM16" i="4"/>
  <c r="AK16" i="4"/>
  <c r="AI16" i="4"/>
  <c r="AG16" i="4"/>
  <c r="AE16" i="4"/>
  <c r="AC16" i="4"/>
  <c r="AA16" i="4"/>
  <c r="Y16" i="4"/>
  <c r="W16" i="4"/>
  <c r="U16" i="4"/>
  <c r="Q16" i="4"/>
  <c r="O16" i="4"/>
  <c r="M16" i="4"/>
  <c r="K16" i="4"/>
  <c r="I16" i="4"/>
  <c r="G16" i="4"/>
  <c r="E16" i="4"/>
  <c r="AY15" i="4"/>
  <c r="AW15" i="4"/>
  <c r="AS15" i="4"/>
  <c r="AQ15" i="4"/>
  <c r="AO15" i="4"/>
  <c r="AM15" i="4"/>
  <c r="AK15" i="4"/>
  <c r="AI15" i="4"/>
  <c r="AG15" i="4"/>
  <c r="AE15" i="4"/>
  <c r="AC15" i="4"/>
  <c r="AA15" i="4"/>
  <c r="Y15" i="4"/>
  <c r="W15" i="4"/>
  <c r="U15" i="4"/>
  <c r="Q15" i="4"/>
  <c r="O15" i="4"/>
  <c r="M15" i="4"/>
  <c r="K15" i="4"/>
  <c r="I15" i="4"/>
  <c r="G15" i="4"/>
  <c r="E15" i="4"/>
  <c r="AY14" i="4"/>
  <c r="AW14" i="4"/>
  <c r="AS14" i="4"/>
  <c r="AQ14" i="4"/>
  <c r="AO14" i="4"/>
  <c r="AM14" i="4"/>
  <c r="AK14" i="4"/>
  <c r="AI14" i="4"/>
  <c r="AG14" i="4"/>
  <c r="AE14" i="4"/>
  <c r="AC14" i="4"/>
  <c r="AA14" i="4"/>
  <c r="Y14" i="4"/>
  <c r="W14" i="4"/>
  <c r="U14" i="4"/>
  <c r="Q14" i="4"/>
  <c r="O14" i="4"/>
  <c r="M14" i="4"/>
  <c r="K14" i="4"/>
  <c r="I14" i="4"/>
  <c r="G14" i="4"/>
  <c r="E14" i="4"/>
  <c r="AY13" i="4"/>
  <c r="AW13" i="4"/>
  <c r="AS13" i="4"/>
  <c r="AQ13" i="4"/>
  <c r="AO13" i="4"/>
  <c r="AM13" i="4"/>
  <c r="AK13" i="4"/>
  <c r="AI13" i="4"/>
  <c r="AG13" i="4"/>
  <c r="AE13" i="4"/>
  <c r="AC13" i="4"/>
  <c r="AA13" i="4"/>
  <c r="Y13" i="4"/>
  <c r="W13" i="4"/>
  <c r="U13" i="4"/>
  <c r="Q13" i="4"/>
  <c r="O13" i="4"/>
  <c r="M13" i="4"/>
  <c r="K13" i="4"/>
  <c r="I13" i="4"/>
  <c r="G13" i="4"/>
  <c r="E13" i="4"/>
  <c r="AY12" i="4"/>
  <c r="AW12" i="4"/>
  <c r="AS12" i="4"/>
  <c r="AQ12" i="4"/>
  <c r="AO12" i="4"/>
  <c r="AM12" i="4"/>
  <c r="AK12" i="4"/>
  <c r="AI12" i="4"/>
  <c r="AG12" i="4"/>
  <c r="AE12" i="4"/>
  <c r="AC12" i="4"/>
  <c r="AA12" i="4"/>
  <c r="Y12" i="4"/>
  <c r="W12" i="4"/>
  <c r="U12" i="4"/>
  <c r="Q12" i="4"/>
  <c r="O12" i="4"/>
  <c r="M12" i="4"/>
  <c r="K12" i="4"/>
  <c r="I12" i="4"/>
  <c r="G12" i="4"/>
  <c r="E12" i="4"/>
  <c r="AY11" i="4"/>
  <c r="AW11" i="4"/>
  <c r="AS11" i="4"/>
  <c r="AQ11" i="4"/>
  <c r="AO11" i="4"/>
  <c r="AM11" i="4"/>
  <c r="AK11" i="4"/>
  <c r="AI11" i="4"/>
  <c r="AG11" i="4"/>
  <c r="AE11" i="4"/>
  <c r="AC11" i="4"/>
  <c r="AA11" i="4"/>
  <c r="Y11" i="4"/>
  <c r="W11" i="4"/>
  <c r="U11" i="4"/>
  <c r="Q11" i="4"/>
  <c r="O11" i="4"/>
  <c r="M11" i="4"/>
  <c r="K11" i="4"/>
  <c r="I11" i="4"/>
  <c r="G11" i="4"/>
  <c r="E11" i="4"/>
  <c r="AY10" i="4"/>
  <c r="AW10" i="4"/>
  <c r="AS10" i="4"/>
  <c r="AQ10" i="4"/>
  <c r="AO10" i="4"/>
  <c r="AM10" i="4"/>
  <c r="AK10" i="4"/>
  <c r="AI10" i="4"/>
  <c r="AG10" i="4"/>
  <c r="AE10" i="4"/>
  <c r="AC10" i="4"/>
  <c r="AA10" i="4"/>
  <c r="Y10" i="4"/>
  <c r="W10" i="4"/>
  <c r="U10" i="4"/>
  <c r="Q10" i="4"/>
  <c r="O10" i="4"/>
  <c r="M10" i="4"/>
  <c r="K10" i="4"/>
  <c r="I10" i="4"/>
  <c r="G10" i="4"/>
  <c r="E10" i="4"/>
  <c r="AY9" i="4"/>
  <c r="AW9" i="4"/>
  <c r="AS9" i="4"/>
  <c r="AQ9" i="4"/>
  <c r="AO9" i="4"/>
  <c r="AM9" i="4"/>
  <c r="AK9" i="4"/>
  <c r="AI9" i="4"/>
  <c r="AG9" i="4"/>
  <c r="AE9" i="4"/>
  <c r="AC9" i="4"/>
  <c r="AA9" i="4"/>
  <c r="Y9" i="4"/>
  <c r="W9" i="4"/>
  <c r="U9" i="4"/>
  <c r="Q9" i="4"/>
  <c r="O9" i="4"/>
  <c r="M9" i="4"/>
  <c r="K9" i="4"/>
  <c r="I9" i="4"/>
  <c r="G9" i="4"/>
  <c r="E9" i="4"/>
  <c r="AY8" i="4"/>
  <c r="AW8" i="4"/>
  <c r="AS8" i="4"/>
  <c r="AQ8" i="4"/>
  <c r="AO8" i="4"/>
  <c r="AM8" i="4"/>
  <c r="AK8" i="4"/>
  <c r="AI8" i="4"/>
  <c r="AG8" i="4"/>
  <c r="AE8" i="4"/>
  <c r="AC8" i="4"/>
  <c r="AA8" i="4"/>
  <c r="Y8" i="4"/>
  <c r="W8" i="4"/>
  <c r="U8" i="4"/>
  <c r="Q8" i="4"/>
  <c r="O8" i="4"/>
  <c r="M8" i="4"/>
  <c r="K8" i="4"/>
  <c r="I8" i="4"/>
  <c r="G8" i="4"/>
  <c r="E8" i="4"/>
  <c r="AY7" i="4"/>
  <c r="AW7" i="4"/>
  <c r="AS7" i="4"/>
  <c r="AQ7" i="4"/>
  <c r="AO7" i="4"/>
  <c r="AM7" i="4"/>
  <c r="AK7" i="4"/>
  <c r="AI7" i="4"/>
  <c r="AG7" i="4"/>
  <c r="AE7" i="4"/>
  <c r="AC7" i="4"/>
  <c r="AA7" i="4"/>
  <c r="Y7" i="4"/>
  <c r="W7" i="4"/>
  <c r="U7" i="4"/>
  <c r="Q7" i="4"/>
  <c r="O7" i="4"/>
  <c r="M7" i="4"/>
  <c r="K7" i="4"/>
  <c r="I7" i="4"/>
  <c r="G7" i="4"/>
  <c r="E7" i="4"/>
  <c r="AY6" i="4"/>
  <c r="AW6" i="4"/>
  <c r="AS6" i="4"/>
  <c r="AQ6" i="4"/>
  <c r="AO6" i="4"/>
  <c r="AM6" i="4"/>
  <c r="AK6" i="4"/>
  <c r="AI6" i="4"/>
  <c r="AG6" i="4"/>
  <c r="AE6" i="4"/>
  <c r="AC6" i="4"/>
  <c r="AA6" i="4"/>
  <c r="Y6" i="4"/>
  <c r="W6" i="4"/>
  <c r="U6" i="4"/>
  <c r="Q6" i="4"/>
  <c r="O6" i="4"/>
  <c r="M6" i="4"/>
  <c r="K6" i="4"/>
  <c r="I6" i="4"/>
  <c r="G6" i="4"/>
  <c r="E6" i="4"/>
  <c r="AY5" i="4"/>
  <c r="AW5" i="4"/>
  <c r="AS5" i="4"/>
  <c r="AQ5" i="4"/>
  <c r="AO5" i="4"/>
  <c r="AM5" i="4"/>
  <c r="AK5" i="4"/>
  <c r="AI5" i="4"/>
  <c r="AG5" i="4"/>
  <c r="AE5" i="4"/>
  <c r="AC5" i="4"/>
  <c r="AA5" i="4"/>
  <c r="Y5" i="4"/>
  <c r="W5" i="4"/>
  <c r="U5" i="4"/>
  <c r="Q5" i="4"/>
  <c r="O5" i="4"/>
  <c r="M5" i="4"/>
  <c r="K5" i="4"/>
  <c r="I5" i="4"/>
  <c r="G5" i="4"/>
  <c r="E5" i="4"/>
  <c r="AY4" i="4"/>
  <c r="AW4" i="4"/>
  <c r="AS4" i="4"/>
  <c r="AQ4" i="4"/>
  <c r="AO4" i="4"/>
  <c r="AM4" i="4"/>
  <c r="AK4" i="4"/>
  <c r="AI4" i="4"/>
  <c r="AG4" i="4"/>
  <c r="AE4" i="4"/>
  <c r="AC4" i="4"/>
  <c r="AA4" i="4"/>
  <c r="Y4" i="4"/>
  <c r="W4" i="4"/>
  <c r="Q4" i="4"/>
  <c r="O4" i="4"/>
  <c r="M4" i="4"/>
  <c r="K4" i="4"/>
  <c r="I4" i="4"/>
  <c r="G4" i="4"/>
  <c r="E4" i="4"/>
  <c r="AY3" i="4"/>
  <c r="AW3" i="4"/>
  <c r="AS3" i="4"/>
  <c r="AQ3" i="4"/>
  <c r="AO3" i="4"/>
  <c r="AM3" i="4"/>
  <c r="AK3" i="4"/>
  <c r="AI3" i="4"/>
  <c r="AG3" i="4"/>
  <c r="AE3" i="4"/>
  <c r="AC3" i="4"/>
  <c r="AA3" i="4"/>
  <c r="Y3" i="4"/>
  <c r="W3" i="4"/>
  <c r="U3" i="4"/>
  <c r="Q3" i="4"/>
  <c r="O3" i="4"/>
  <c r="M3" i="4"/>
  <c r="K3" i="4"/>
  <c r="I3" i="4"/>
  <c r="G3" i="4"/>
  <c r="E3" i="4"/>
  <c r="AY2" i="4"/>
  <c r="AW2" i="4"/>
  <c r="AS2" i="4"/>
  <c r="AQ2" i="4"/>
  <c r="AO2" i="4"/>
  <c r="AM2" i="4"/>
  <c r="AK2" i="4"/>
  <c r="AI2" i="4"/>
  <c r="AG2" i="4"/>
  <c r="AE2" i="4"/>
  <c r="AC2" i="4"/>
  <c r="AA2" i="4"/>
  <c r="Y2" i="4"/>
  <c r="W2" i="4"/>
  <c r="U2" i="4"/>
  <c r="Q2" i="4"/>
  <c r="O2" i="4"/>
  <c r="M2" i="4"/>
  <c r="K2" i="4"/>
  <c r="I2" i="4"/>
  <c r="G2" i="4"/>
  <c r="E2" i="4"/>
</calcChain>
</file>

<file path=xl/sharedStrings.xml><?xml version="1.0" encoding="utf-8"?>
<sst xmlns="http://schemas.openxmlformats.org/spreadsheetml/2006/main" count="5566" uniqueCount="800">
  <si>
    <t>Or</t>
  </si>
  <si>
    <t>Fam</t>
  </si>
  <si>
    <t>ComNa</t>
  </si>
  <si>
    <t>SciNa</t>
  </si>
  <si>
    <t>BiogRe</t>
  </si>
  <si>
    <t>BiogZo</t>
  </si>
  <si>
    <t>HoldBio</t>
  </si>
  <si>
    <t>HoldPre</t>
  </si>
  <si>
    <t>HoldTemp</t>
  </si>
  <si>
    <t>HoldAB</t>
  </si>
  <si>
    <t>HoldLR</t>
  </si>
  <si>
    <t>HoldAD</t>
  </si>
  <si>
    <t>HabPat</t>
  </si>
  <si>
    <t>Ortoptera</t>
  </si>
  <si>
    <t>Gryllidae</t>
  </si>
  <si>
    <t>House cricket</t>
  </si>
  <si>
    <t>Acheta domesticus</t>
  </si>
  <si>
    <t>Paleartic</t>
  </si>
  <si>
    <t>Asia</t>
  </si>
  <si>
    <t>Moist forest</t>
  </si>
  <si>
    <t>2000 - 4000</t>
  </si>
  <si>
    <t>&gt;24</t>
  </si>
  <si>
    <t>Premontane</t>
  </si>
  <si>
    <t>Tropical</t>
  </si>
  <si>
    <t>1000 - 1800</t>
  </si>
  <si>
    <t>Forest surface</t>
  </si>
  <si>
    <t>Pupa, Imago</t>
  </si>
  <si>
    <t>Hymenoptera</t>
  </si>
  <si>
    <t>Formicidae</t>
  </si>
  <si>
    <t>Fat-Bottomed ant</t>
  </si>
  <si>
    <t>Atta laevigata</t>
  </si>
  <si>
    <t>Neotropical</t>
  </si>
  <si>
    <t>Central America, South America</t>
  </si>
  <si>
    <t>Subsoil</t>
  </si>
  <si>
    <t>Imago</t>
  </si>
  <si>
    <t>Blattodea</t>
  </si>
  <si>
    <t>Blaberidae</t>
  </si>
  <si>
    <t>Discoid cockroach</t>
  </si>
  <si>
    <t>Blaberus discoidalis</t>
  </si>
  <si>
    <t>South America</t>
  </si>
  <si>
    <t>Nocturnal</t>
  </si>
  <si>
    <t>Giant cockroach</t>
  </si>
  <si>
    <t>Blaberus giganteus</t>
  </si>
  <si>
    <t>Lepidoptera</t>
  </si>
  <si>
    <t>Bombycidae</t>
  </si>
  <si>
    <t>Silkworm moth</t>
  </si>
  <si>
    <t>Bombyx mori</t>
  </si>
  <si>
    <t xml:space="preserve"> Paleartic, Indomalayan</t>
  </si>
  <si>
    <t>Dry forest</t>
  </si>
  <si>
    <t>1000 - 2000</t>
  </si>
  <si>
    <t>100 - 2000</t>
  </si>
  <si>
    <t>Undergrowth</t>
  </si>
  <si>
    <t>Larva</t>
  </si>
  <si>
    <t>Nymphalide</t>
  </si>
  <si>
    <t>Andean silverspot</t>
  </si>
  <si>
    <t>Dione glycera</t>
  </si>
  <si>
    <t>Diurnal</t>
  </si>
  <si>
    <t>Larva, Pupa, Imago</t>
  </si>
  <si>
    <t>Coleoptera</t>
  </si>
  <si>
    <t>Scarabaeidae</t>
  </si>
  <si>
    <t>Hercules Beetle</t>
  </si>
  <si>
    <t>Dynastes hercules</t>
  </si>
  <si>
    <t>Pyralidae</t>
  </si>
  <si>
    <t>Wax moth</t>
  </si>
  <si>
    <t>Galleria mellonella</t>
  </si>
  <si>
    <t>Paleartic, Afrotropical, Cosmopolitan</t>
  </si>
  <si>
    <t>Africa, Asia</t>
  </si>
  <si>
    <t>Jamaican field cricket</t>
  </si>
  <si>
    <t>Gryllus assimilis</t>
  </si>
  <si>
    <t>Nymph, Imago</t>
  </si>
  <si>
    <t>Diptera</t>
  </si>
  <si>
    <t>Stratiomyidae</t>
  </si>
  <si>
    <t>Black soldier fly</t>
  </si>
  <si>
    <t>Hermetia illucens</t>
  </si>
  <si>
    <t>Neartic, Cosmopolitan</t>
  </si>
  <si>
    <t>North America</t>
  </si>
  <si>
    <t>Mantodea</t>
  </si>
  <si>
    <t>Mantidae</t>
  </si>
  <si>
    <t>Praying mantis</t>
  </si>
  <si>
    <t>Mantis religiosa</t>
  </si>
  <si>
    <t>Paleartic, Afrotropical</t>
  </si>
  <si>
    <t>Africa, Europe</t>
  </si>
  <si>
    <t>Blue emperor butterfly</t>
  </si>
  <si>
    <t>Morpho rhodopteron</t>
  </si>
  <si>
    <t>12 - 24</t>
  </si>
  <si>
    <t xml:space="preserve">Lower montane </t>
  </si>
  <si>
    <t>Warm temperate</t>
  </si>
  <si>
    <t>1800 - 2000</t>
  </si>
  <si>
    <t>Forest canopy</t>
  </si>
  <si>
    <t>Muscidae</t>
  </si>
  <si>
    <t>House fly</t>
  </si>
  <si>
    <t>Musca domestica</t>
  </si>
  <si>
    <t>Larva, Imago</t>
  </si>
  <si>
    <t>Curculionidae</t>
  </si>
  <si>
    <t>Palm weevil</t>
  </si>
  <si>
    <t>Rhynchophorus palmarum</t>
  </si>
  <si>
    <t>Apidae</t>
  </si>
  <si>
    <t>Mandaguari bee</t>
  </si>
  <si>
    <t>Scaptotrigona spp.</t>
  </si>
  <si>
    <t>Tenebrionidae</t>
  </si>
  <si>
    <t>Mealworm</t>
  </si>
  <si>
    <t>Tenebrio molitor</t>
  </si>
  <si>
    <t>Trichogrammatidae</t>
  </si>
  <si>
    <t>Little wasp</t>
  </si>
  <si>
    <t>Trichogramma exiguum</t>
  </si>
  <si>
    <t>Superworm</t>
  </si>
  <si>
    <t>Zophobas atratus</t>
  </si>
  <si>
    <t>Central America</t>
  </si>
  <si>
    <t>Horned beetle</t>
  </si>
  <si>
    <t>Golofa porteri</t>
  </si>
  <si>
    <t>Wet forest</t>
  </si>
  <si>
    <t>6 - 12</t>
  </si>
  <si>
    <t>Montane</t>
  </si>
  <si>
    <t>Cool temperate</t>
  </si>
  <si>
    <t>2500 - 3300</t>
  </si>
  <si>
    <t>Neptune beetle</t>
  </si>
  <si>
    <t>Dynastes neptunus</t>
  </si>
  <si>
    <t>Rain forest</t>
  </si>
  <si>
    <t>Subalpine</t>
  </si>
  <si>
    <t>Boreal</t>
  </si>
  <si>
    <t>1200 - 2400</t>
  </si>
  <si>
    <t>Elephant beetle</t>
  </si>
  <si>
    <t>Megasoma elephas</t>
  </si>
  <si>
    <t>Lucanidae</t>
  </si>
  <si>
    <t>Stag beetle</t>
  </si>
  <si>
    <t>Lucanus cervus</t>
  </si>
  <si>
    <t>Europe</t>
  </si>
  <si>
    <t>Japanese rhinoceros beetle</t>
  </si>
  <si>
    <t>Trypoxylus dichotomus</t>
  </si>
  <si>
    <t>Erebidae</t>
  </si>
  <si>
    <t>Coca tussock moth</t>
  </si>
  <si>
    <t>Eloria noyesi</t>
  </si>
  <si>
    <t>Papilionidae</t>
  </si>
  <si>
    <t>Common yellow swallowtail</t>
  </si>
  <si>
    <t>Papilio machaon</t>
  </si>
  <si>
    <t>Paleartic, Neartic</t>
  </si>
  <si>
    <t>Asia, Europe, North America</t>
  </si>
  <si>
    <t>Steppe</t>
  </si>
  <si>
    <t>250 - 500</t>
  </si>
  <si>
    <t>1100 - 2000</t>
  </si>
  <si>
    <t>Giant blue morpho</t>
  </si>
  <si>
    <t>Morpho didius</t>
  </si>
  <si>
    <t>Queen Alexandra's birdwing</t>
  </si>
  <si>
    <t>Ornithoptera alexandrae</t>
  </si>
  <si>
    <t>Paleartic, Indomalayan</t>
  </si>
  <si>
    <t>Hemiptera</t>
  </si>
  <si>
    <t>Dactylopiidae</t>
  </si>
  <si>
    <t>Cochineals</t>
  </si>
  <si>
    <t>Dactylopius coccus</t>
  </si>
  <si>
    <t>Afrotropical, Neotropical</t>
  </si>
  <si>
    <t>Desert scrub</t>
  </si>
  <si>
    <t>125 - 250</t>
  </si>
  <si>
    <t>Cossidae</t>
  </si>
  <si>
    <t>Mezcal worm</t>
  </si>
  <si>
    <t>Comadia redtenbacheri</t>
  </si>
  <si>
    <t>Braconidae</t>
  </si>
  <si>
    <t>Braconid wasp</t>
  </si>
  <si>
    <t>Aphidius colemani</t>
  </si>
  <si>
    <t>Pyrgomorphidae</t>
  </si>
  <si>
    <t>Chapulin, corn-field grasshopper</t>
  </si>
  <si>
    <t>Sphenarium purpurascens</t>
  </si>
  <si>
    <t>Dry scrub</t>
  </si>
  <si>
    <t>3 - 6</t>
  </si>
  <si>
    <t>500–2600</t>
  </si>
  <si>
    <t>Asilidae</t>
  </si>
  <si>
    <t>Yellow assassin fly</t>
  </si>
  <si>
    <t>Laphria flava</t>
  </si>
  <si>
    <t>12 - 18</t>
  </si>
  <si>
    <t>Syrphidae</t>
  </si>
  <si>
    <t>Hoverfly, Band-eyed drone fly</t>
  </si>
  <si>
    <t>Eristalinus taeniops</t>
  </si>
  <si>
    <t>Neartic, Neotropical</t>
  </si>
  <si>
    <t>Africa, Asia, Europe, South America</t>
  </si>
  <si>
    <t>Pentatomidae</t>
  </si>
  <si>
    <t>Edible bedbug</t>
  </si>
  <si>
    <t>Euschistus taxcoensis</t>
  </si>
  <si>
    <t>Dubia- roach</t>
  </si>
  <si>
    <t>Blaptica dubia</t>
  </si>
  <si>
    <t>Harvester ant</t>
  </si>
  <si>
    <t>Messor barbarus</t>
  </si>
  <si>
    <t>Subsoil, Meadows, Plains</t>
  </si>
  <si>
    <t>Elateroidea</t>
  </si>
  <si>
    <t>Cocuyo</t>
  </si>
  <si>
    <t>Pyrophorus noctilucus</t>
  </si>
  <si>
    <t>Cerambycidae</t>
  </si>
  <si>
    <t>Harlequin beetle</t>
  </si>
  <si>
    <t>Acrocinus longimanus</t>
  </si>
  <si>
    <t>8000 - 16000</t>
  </si>
  <si>
    <t>2000 - 3000</t>
  </si>
  <si>
    <t>Carabidae</t>
  </si>
  <si>
    <t>Manticora beetle</t>
  </si>
  <si>
    <t>Manticora scabra</t>
  </si>
  <si>
    <t>Afrotropical</t>
  </si>
  <si>
    <t>Africa</t>
  </si>
  <si>
    <t>Lower montane</t>
  </si>
  <si>
    <t>100 - 500</t>
  </si>
  <si>
    <t>Weaver ant</t>
  </si>
  <si>
    <t>Oecophylla smaragdina</t>
  </si>
  <si>
    <t>Asia, Oceania</t>
  </si>
  <si>
    <t>Eciton army ant</t>
  </si>
  <si>
    <t>Eciton burchellii</t>
  </si>
  <si>
    <t>Reduviidae</t>
  </si>
  <si>
    <t>Horrid king assassin bug</t>
  </si>
  <si>
    <t>Psytalla horrida</t>
  </si>
  <si>
    <t xml:space="preserve">Ephemeroptera </t>
  </si>
  <si>
    <t>Leptohyphidae</t>
  </si>
  <si>
    <t>Ephemeral</t>
  </si>
  <si>
    <t>Haplohyphes huallaga</t>
  </si>
  <si>
    <t>Banana root borer</t>
  </si>
  <si>
    <t>Cosmopolites sordidus</t>
  </si>
  <si>
    <t>Cosmopolitan</t>
  </si>
  <si>
    <t>Vegetation</t>
  </si>
  <si>
    <t>Forest Giant owl</t>
  </si>
  <si>
    <t>Caligo eurilochus</t>
  </si>
  <si>
    <t>4000 - 8000</t>
  </si>
  <si>
    <t>Common bumblebee</t>
  </si>
  <si>
    <t>Bombus atratus</t>
  </si>
  <si>
    <t>Lycidae</t>
  </si>
  <si>
    <t>Colombian- roach</t>
  </si>
  <si>
    <t>Lucihormetica subcincta</t>
  </si>
  <si>
    <t>Zophobas opacus</t>
  </si>
  <si>
    <t>Subsoil, Forest surface</t>
  </si>
  <si>
    <t>Yellow soldier fly</t>
  </si>
  <si>
    <t>America</t>
  </si>
  <si>
    <t>Lesser mealworm</t>
  </si>
  <si>
    <t>Alphitobius diaperinus</t>
  </si>
  <si>
    <t>Subsoil, cracks in walls, floors</t>
  </si>
  <si>
    <t>Cicadidae</t>
  </si>
  <si>
    <t>Citrus cicada</t>
  </si>
  <si>
    <t>Diceroprocta apache</t>
  </si>
  <si>
    <t>Stems, leaves</t>
  </si>
  <si>
    <t>Acorn weevils</t>
  </si>
  <si>
    <t>Curculio spp.</t>
  </si>
  <si>
    <t>Black carpenter ant</t>
  </si>
  <si>
    <t>Camponotus pennsylvanicus</t>
  </si>
  <si>
    <t>Central America, North America</t>
  </si>
  <si>
    <t>Western honeybee</t>
  </si>
  <si>
    <t>Apis mellifera</t>
  </si>
  <si>
    <t>500 - 1000</t>
  </si>
  <si>
    <t>Escamoles</t>
  </si>
  <si>
    <t>Liometopum spp</t>
  </si>
  <si>
    <t>Paleartic, Neartic, Neotropical</t>
  </si>
  <si>
    <t>Leafcutter ant</t>
  </si>
  <si>
    <t>Chinese weevil</t>
  </si>
  <si>
    <t>Ulomoides dermestoides</t>
  </si>
  <si>
    <t>Ground litter</t>
  </si>
  <si>
    <t>Madagascar hissing cockroach</t>
  </si>
  <si>
    <t>Gromphadorhina portentosa</t>
  </si>
  <si>
    <t>Dark mealworm beetle</t>
  </si>
  <si>
    <t>Tenebrio obscurus</t>
  </si>
  <si>
    <t>Tephritidae</t>
  </si>
  <si>
    <t>Mediterranean fruit fly, medfly</t>
  </si>
  <si>
    <t>Ceratitis capitata</t>
  </si>
  <si>
    <t>Calliphoridae</t>
  </si>
  <si>
    <t>Common green bottle fly</t>
  </si>
  <si>
    <t>Lucilia sericata</t>
  </si>
  <si>
    <t>Afrotropical, Neotropical, Oceanian</t>
  </si>
  <si>
    <t>Africa, Oceania, South America</t>
  </si>
  <si>
    <t>1000 - 4000</t>
  </si>
  <si>
    <t>Face fly</t>
  </si>
  <si>
    <t>Musca autumnalis</t>
  </si>
  <si>
    <t>Larva, Pupa</t>
  </si>
  <si>
    <t>Edible cricket</t>
  </si>
  <si>
    <t>Scapsipedus icipe</t>
  </si>
  <si>
    <t>Very Dry forest</t>
  </si>
  <si>
    <t>600 - 1000</t>
  </si>
  <si>
    <t>Belostomatidae</t>
  </si>
  <si>
    <t>Giant water bugs</t>
  </si>
  <si>
    <t xml:space="preserve">Lethocerus cordofanus </t>
  </si>
  <si>
    <t>Rivers</t>
  </si>
  <si>
    <t>Saturniidae</t>
  </si>
  <si>
    <t>Mopane worm</t>
  </si>
  <si>
    <t>Imbrasia spp</t>
  </si>
  <si>
    <t>Notodontidae</t>
  </si>
  <si>
    <t>Silkmoth</t>
  </si>
  <si>
    <t>Anaphe panda</t>
  </si>
  <si>
    <t>African thief ant</t>
  </si>
  <si>
    <t>Carebara vidua</t>
  </si>
  <si>
    <t>Tettigoniidae</t>
  </si>
  <si>
    <t>Nsenene</t>
  </si>
  <si>
    <t>Ruspolia  differens</t>
  </si>
  <si>
    <t>Chaobiridae</t>
  </si>
  <si>
    <t>Phantom midges</t>
  </si>
  <si>
    <t>Chaoborus edulis</t>
  </si>
  <si>
    <t>Tessaratomidae</t>
  </si>
  <si>
    <t>Bedbug</t>
  </si>
  <si>
    <t>Encosternum spp</t>
  </si>
  <si>
    <t>Acrididae</t>
  </si>
  <si>
    <t>Sahelian tree locust</t>
  </si>
  <si>
    <t>Anacridium melanorhodon</t>
  </si>
  <si>
    <t>Termitidae</t>
  </si>
  <si>
    <t>Mendi termite</t>
  </si>
  <si>
    <t xml:space="preserve"> Macrotermes subhyalinus</t>
  </si>
  <si>
    <t>Wood</t>
  </si>
  <si>
    <t>Grasshopper</t>
  </si>
  <si>
    <t>Ruspolia nitidula</t>
  </si>
  <si>
    <t>Migratory locust</t>
  </si>
  <si>
    <t xml:space="preserve">Locusta migratoria </t>
  </si>
  <si>
    <t>Afrotropical, Paleartic</t>
  </si>
  <si>
    <t>Africa, Asia, Europe</t>
  </si>
  <si>
    <t>Crambidae</t>
  </si>
  <si>
    <t>Bamboo borer</t>
  </si>
  <si>
    <t>Omphisa fuscidentalis</t>
  </si>
  <si>
    <t>Sumsoil, wood</t>
  </si>
  <si>
    <t>Bombay locust</t>
  </si>
  <si>
    <t>Patanga succincta</t>
  </si>
  <si>
    <t>Subtropical</t>
  </si>
  <si>
    <t>Red palm weevil</t>
  </si>
  <si>
    <t>Rhynchophorus ferrugineus</t>
  </si>
  <si>
    <t>Stinky bebug</t>
  </si>
  <si>
    <t xml:space="preserve">Aspongopus nepalensis </t>
  </si>
  <si>
    <t>Coccinellidae</t>
  </si>
  <si>
    <t>Ladybug</t>
  </si>
  <si>
    <t>Harmonia axyridis</t>
  </si>
  <si>
    <t>Leaves</t>
  </si>
  <si>
    <t>Red wood ant</t>
  </si>
  <si>
    <t>Formica rufa</t>
  </si>
  <si>
    <t>Lampyridae</t>
  </si>
  <si>
    <t>Glow- worm</t>
  </si>
  <si>
    <t>Lampyris noctiluca</t>
  </si>
  <si>
    <t>Asia, Europe</t>
  </si>
  <si>
    <t>Shore of water bodies</t>
  </si>
  <si>
    <t>Noctuidae</t>
  </si>
  <si>
    <t xml:space="preserve">Nocturnal Bogong moth </t>
  </si>
  <si>
    <t>Agrotis infusa</t>
  </si>
  <si>
    <t>Australian, Oceanian</t>
  </si>
  <si>
    <t>Oceania</t>
  </si>
  <si>
    <t>Honey ant</t>
  </si>
  <si>
    <t>Camponotus inflatus</t>
  </si>
  <si>
    <t>Australian</t>
  </si>
  <si>
    <t>400 - 1300</t>
  </si>
  <si>
    <t>Red honey ant</t>
  </si>
  <si>
    <t>Melophorus bagoti</t>
  </si>
  <si>
    <t>Baphomet moth</t>
  </si>
  <si>
    <t>Creatonotos gangis</t>
  </si>
  <si>
    <t>Indomalayan, Australian</t>
  </si>
  <si>
    <t>Rhaphidophoridae</t>
  </si>
  <si>
    <t>Weta insect</t>
  </si>
  <si>
    <t>Deinacrida spp</t>
  </si>
  <si>
    <t>Oceanian</t>
  </si>
  <si>
    <t>Passalidae</t>
  </si>
  <si>
    <t>Rotten wood beetle</t>
  </si>
  <si>
    <t>Passalus sp</t>
  </si>
  <si>
    <t>Rotten wood</t>
  </si>
  <si>
    <t>Green banana cockroach</t>
  </si>
  <si>
    <t>Panchlora nivea</t>
  </si>
  <si>
    <t>Green fruit beetle</t>
  </si>
  <si>
    <t>Cotinis mutabilis</t>
  </si>
  <si>
    <t>Neartic</t>
  </si>
  <si>
    <t>Soil</t>
  </si>
  <si>
    <t>Megaloptera</t>
  </si>
  <si>
    <t>Corydalidae</t>
  </si>
  <si>
    <t>Eastern dobsonfly</t>
  </si>
  <si>
    <t>Corydalus cornutus</t>
  </si>
  <si>
    <t>Monarch butterfly</t>
  </si>
  <si>
    <t xml:space="preserve">Danaus plexippus </t>
  </si>
  <si>
    <t>Oestridae</t>
  </si>
  <si>
    <t>Reindeer nose botfly</t>
  </si>
  <si>
    <t>Cephenemyia trompe</t>
  </si>
  <si>
    <t>Reindeer warble botfly</t>
  </si>
  <si>
    <t>Hypoderma tarandi</t>
  </si>
  <si>
    <t>May beetles</t>
  </si>
  <si>
    <t>Phyllophaga spp</t>
  </si>
  <si>
    <t>North America, South America</t>
  </si>
  <si>
    <t>Larva, imago</t>
  </si>
  <si>
    <t>Elderberry borer</t>
  </si>
  <si>
    <t>Desmocerus palliatus</t>
  </si>
  <si>
    <t>Maguey worm</t>
  </si>
  <si>
    <t>Hypopta agavis</t>
  </si>
  <si>
    <t>Pinacate beetle</t>
  </si>
  <si>
    <t>Eleodes longicollis</t>
  </si>
  <si>
    <t>Neotropical, Indomalayan</t>
  </si>
  <si>
    <t xml:space="preserve">500 - 1000 </t>
  </si>
  <si>
    <t>Green devil beetle</t>
  </si>
  <si>
    <t>Oxysternon conspicillatum</t>
  </si>
  <si>
    <t>Shining leaf chafer</t>
  </si>
  <si>
    <t>Anomala spp</t>
  </si>
  <si>
    <t>Giant longhorn beetle, imperious sawyer</t>
  </si>
  <si>
    <t>Enoplocerus armillatus</t>
  </si>
  <si>
    <t xml:space="preserve">Cantharolethrus luxerii luxerii </t>
  </si>
  <si>
    <t>Blattidae</t>
  </si>
  <si>
    <t>American cockroach</t>
  </si>
  <si>
    <t>Periplaneta americana</t>
  </si>
  <si>
    <t>Africa, Cosmopolitan</t>
  </si>
  <si>
    <t>Drosophilidae</t>
  </si>
  <si>
    <t>Fruit fly</t>
  </si>
  <si>
    <t>Drosophila melanogaster</t>
  </si>
  <si>
    <t>Buff-tailed bumblebee</t>
  </si>
  <si>
    <t>Bombus terrestris</t>
  </si>
  <si>
    <t>Jatai bee</t>
  </si>
  <si>
    <t>Tetragonisca angustula</t>
  </si>
  <si>
    <t>2000-4000</t>
  </si>
  <si>
    <t>100 - 2600</t>
  </si>
  <si>
    <t>Stingless bee</t>
  </si>
  <si>
    <t>Melipona eburnea</t>
  </si>
  <si>
    <t>Aedes aegypti</t>
  </si>
  <si>
    <t>Xenopsylla cheopsis</t>
  </si>
  <si>
    <t>Ctenocephalides felis</t>
  </si>
  <si>
    <t>Rhodnius prolixus</t>
  </si>
  <si>
    <t>Sitophilus granarius</t>
  </si>
  <si>
    <t>Sitophilus oryzae</t>
  </si>
  <si>
    <t>Tribolium castaneum</t>
  </si>
  <si>
    <t>Tecia solanivora</t>
  </si>
  <si>
    <t>Anopheles spp</t>
  </si>
  <si>
    <t>Hypothenemus hampei</t>
  </si>
  <si>
    <t>Cuclicidae</t>
  </si>
  <si>
    <t>Yellow fever mosquito</t>
  </si>
  <si>
    <t>Nail mosquito</t>
  </si>
  <si>
    <t>Siphonaptera</t>
  </si>
  <si>
    <t>Pulicidae</t>
  </si>
  <si>
    <t>Oriental rat flea</t>
  </si>
  <si>
    <t>Cat flea</t>
  </si>
  <si>
    <t>Kissing bug</t>
  </si>
  <si>
    <t xml:space="preserve">Wheat weevil </t>
  </si>
  <si>
    <t>Red foor beetle</t>
  </si>
  <si>
    <t>Guatemalan potato moth</t>
  </si>
  <si>
    <t>Gelechiidae</t>
  </si>
  <si>
    <t>Body lice</t>
  </si>
  <si>
    <t>Psocodea</t>
  </si>
  <si>
    <t>Pediculidae</t>
  </si>
  <si>
    <t>Neotropical, Afrotropical</t>
  </si>
  <si>
    <t>Neotropical, Afrotropical, Indomalaya</t>
  </si>
  <si>
    <t>i</t>
  </si>
  <si>
    <t>Pediculus humanus</t>
  </si>
  <si>
    <t>cosmopolitan</t>
  </si>
  <si>
    <t>Triatoma spp</t>
  </si>
  <si>
    <t>Myzus persicae</t>
  </si>
  <si>
    <t xml:space="preserve">Frankliniella occidentalis </t>
  </si>
  <si>
    <t>Thysanoptera</t>
  </si>
  <si>
    <t>Thripidae</t>
  </si>
  <si>
    <t>Aphididae</t>
  </si>
  <si>
    <t>Cofee berry borer</t>
  </si>
  <si>
    <t>Green peach aphid</t>
  </si>
  <si>
    <t>Western flower thrips</t>
  </si>
  <si>
    <t>Shady and humid places</t>
  </si>
  <si>
    <t>Shores of bodies of water</t>
  </si>
  <si>
    <t>Rats</t>
  </si>
  <si>
    <t>Animals</t>
  </si>
  <si>
    <t>Human houses</t>
  </si>
  <si>
    <t>Grains</t>
  </si>
  <si>
    <t>Potato crops</t>
  </si>
  <si>
    <t>Human's head and eyelashes</t>
  </si>
  <si>
    <t>Coffee crops</t>
  </si>
  <si>
    <t>Rocks and caves</t>
  </si>
  <si>
    <t>Vegetable crops</t>
  </si>
  <si>
    <t>Crops</t>
  </si>
  <si>
    <t>Ninfa, Imago</t>
  </si>
  <si>
    <t>ManSt</t>
  </si>
  <si>
    <t>ManRu</t>
  </si>
  <si>
    <t>ManRuSc</t>
  </si>
  <si>
    <t>ManAg</t>
  </si>
  <si>
    <t>ManAgSc</t>
  </si>
  <si>
    <t>ManSoSt</t>
  </si>
  <si>
    <t>ManSoStSc</t>
  </si>
  <si>
    <t>ManHab</t>
  </si>
  <si>
    <t>ManHabSc</t>
  </si>
  <si>
    <t>ManTer</t>
  </si>
  <si>
    <t>ManTerSc</t>
  </si>
  <si>
    <t>ManTra</t>
  </si>
  <si>
    <t>ManTraSc</t>
  </si>
  <si>
    <t>ManFac</t>
  </si>
  <si>
    <t>ManFacSc</t>
  </si>
  <si>
    <t>NutFeed</t>
  </si>
  <si>
    <t>NutFeedSc</t>
  </si>
  <si>
    <t>NutCost</t>
  </si>
  <si>
    <t>NutCostSc</t>
  </si>
  <si>
    <t>RepSexMat</t>
  </si>
  <si>
    <t>RepSexMatSc</t>
  </si>
  <si>
    <t>RepGestInc</t>
  </si>
  <si>
    <t>RepGestIncSc</t>
  </si>
  <si>
    <t>RepSexInt</t>
  </si>
  <si>
    <t>RepSexIntSc</t>
  </si>
  <si>
    <t>Pro</t>
  </si>
  <si>
    <t>ProProf</t>
  </si>
  <si>
    <t>ProProfSc</t>
  </si>
  <si>
    <t>ProLong</t>
  </si>
  <si>
    <t>Pro LongSc</t>
  </si>
  <si>
    <t>ProReL</t>
  </si>
  <si>
    <t>ProReLSc</t>
  </si>
  <si>
    <t>ProOpBre</t>
  </si>
  <si>
    <t>ProOpBreSc</t>
  </si>
  <si>
    <t>ProAddVal</t>
  </si>
  <si>
    <t>ProAddValSc</t>
  </si>
  <si>
    <t>MarCultAcc</t>
  </si>
  <si>
    <t>MarCultAccSc</t>
  </si>
  <si>
    <t>MarPri</t>
  </si>
  <si>
    <t>MarPriSc</t>
  </si>
  <si>
    <t>MarCompDom</t>
  </si>
  <si>
    <t>MarCompDomSc</t>
  </si>
  <si>
    <t>MarMarCha</t>
  </si>
  <si>
    <t>MarMarChaSc</t>
  </si>
  <si>
    <t>RegRest</t>
  </si>
  <si>
    <t>CultCultIdDi</t>
  </si>
  <si>
    <t>CultInspArt</t>
  </si>
  <si>
    <t>CultEdu</t>
  </si>
  <si>
    <t>CultRecEcot</t>
  </si>
  <si>
    <t>CultSpiReg</t>
  </si>
  <si>
    <t>RegBioind</t>
  </si>
  <si>
    <t>RegBiocont</t>
  </si>
  <si>
    <t>RegPol</t>
  </si>
  <si>
    <t>RegSeed</t>
  </si>
  <si>
    <t>SupNutCy</t>
  </si>
  <si>
    <t>ProFF</t>
  </si>
  <si>
    <t>ProWildF</t>
  </si>
  <si>
    <t>ProBiomol</t>
  </si>
  <si>
    <t>ProBiopro</t>
  </si>
  <si>
    <t>ProBiom</t>
  </si>
  <si>
    <t>ProBiomimi</t>
  </si>
  <si>
    <t>ManStSc</t>
  </si>
  <si>
    <t>RepNumbOff</t>
  </si>
  <si>
    <t>RepNumbOffSc</t>
  </si>
  <si>
    <t>RepCy</t>
  </si>
  <si>
    <t>RepCySc</t>
  </si>
  <si>
    <t>ProPopStu</t>
  </si>
  <si>
    <t>ProPopStuSc</t>
  </si>
  <si>
    <t>SupSoIm</t>
  </si>
  <si>
    <t>Provision, Biomimicry</t>
  </si>
  <si>
    <t>Provision, Biomodels</t>
  </si>
  <si>
    <t>Provision, Bioproducts</t>
  </si>
  <si>
    <t>Provision, Biomolecules</t>
  </si>
  <si>
    <t>Provision, Wildlife feed</t>
  </si>
  <si>
    <t>Provision, Food and feed</t>
  </si>
  <si>
    <t>Provision</t>
  </si>
  <si>
    <t>Support, Soil improvement</t>
  </si>
  <si>
    <t>Support, Nutrient cycling</t>
  </si>
  <si>
    <t>Support</t>
  </si>
  <si>
    <t>Sup</t>
  </si>
  <si>
    <t>Regulation, Seed dispersal</t>
  </si>
  <si>
    <t>Regulation, Pollination</t>
  </si>
  <si>
    <t>Regulation, Biocontrol</t>
  </si>
  <si>
    <t>Regulation, Bioindicator</t>
  </si>
  <si>
    <t>Regulation</t>
  </si>
  <si>
    <t>Reg</t>
  </si>
  <si>
    <t>Cultural, Spiritual and religious</t>
  </si>
  <si>
    <t>Cultural, Recreation and ecoturism</t>
  </si>
  <si>
    <t>Cultural, Education</t>
  </si>
  <si>
    <t>Cultural, Inspiration and art</t>
  </si>
  <si>
    <t>Cultural, Cultural diversity and identity</t>
  </si>
  <si>
    <t>Cultural</t>
  </si>
  <si>
    <t>Cult</t>
  </si>
  <si>
    <t>Ecosystemic potential</t>
  </si>
  <si>
    <t>EcoPot</t>
  </si>
  <si>
    <t>IUCN-CITES and/or National restrictions</t>
  </si>
  <si>
    <t>Market, Market chains, Sc</t>
  </si>
  <si>
    <t>Market, Market chains</t>
  </si>
  <si>
    <t>Market, Competition with domestic species, Sc</t>
  </si>
  <si>
    <t>Market, Competition with domestic species</t>
  </si>
  <si>
    <t>Market, Market price, Sc</t>
  </si>
  <si>
    <t>Market, Market price</t>
  </si>
  <si>
    <t>Production, Added value, Sc</t>
  </si>
  <si>
    <t>Production, Added value</t>
  </si>
  <si>
    <t>Production, Optimal breeding type, Sc</t>
  </si>
  <si>
    <t>Production, Optimal breeding type</t>
  </si>
  <si>
    <t>Production, Research level, Sc</t>
  </si>
  <si>
    <t>Production, Research level</t>
  </si>
  <si>
    <t>Production, Longevity, Sc</t>
  </si>
  <si>
    <t>Production, Longevity</t>
  </si>
  <si>
    <t>Production, Profit, Sc</t>
  </si>
  <si>
    <t>Production, Profit</t>
  </si>
  <si>
    <t>Production, Population study, Sc</t>
  </si>
  <si>
    <t>Production, Population study</t>
  </si>
  <si>
    <t>Reproduction, Sexual ineraction, Score</t>
  </si>
  <si>
    <t>Reproduction, Sexual interaction</t>
  </si>
  <si>
    <t>Reproduction, Gestation/incubation time, Score</t>
  </si>
  <si>
    <t>Reproduction, Gestation/incubation time</t>
  </si>
  <si>
    <t>Reproduction, Reproduction cycles, Score</t>
  </si>
  <si>
    <t>Reproduction, Reproduction cycles</t>
  </si>
  <si>
    <t>Reproduction, Number of offspring, Score</t>
  </si>
  <si>
    <t>Reproduction, Number of offspring</t>
  </si>
  <si>
    <t>Reproduction, Sexual maturity, Score</t>
  </si>
  <si>
    <t>Reproduction, Sexual maturity</t>
  </si>
  <si>
    <t>Nutrition, Cost of feed, Score</t>
  </si>
  <si>
    <t>Nutrition, Cost of feed</t>
  </si>
  <si>
    <t>Nutrition, Feeding Type, Score</t>
  </si>
  <si>
    <t>Nutrition, Feeding Type</t>
  </si>
  <si>
    <t>Management, Social ctructure, Score</t>
  </si>
  <si>
    <t>Management, Social structure</t>
  </si>
  <si>
    <t>Management, Territoriality, Score</t>
  </si>
  <si>
    <t>Management, Territoriality</t>
  </si>
  <si>
    <t>Management, Habits, Score</t>
  </si>
  <si>
    <t>Management, Habits</t>
  </si>
  <si>
    <t>Management, Agility, Score</t>
  </si>
  <si>
    <t>Management, Agility</t>
  </si>
  <si>
    <t>Management, Rusticity, Score</t>
  </si>
  <si>
    <t>Management, Rusticity</t>
  </si>
  <si>
    <t>Management, Stress, Score</t>
  </si>
  <si>
    <t>Management, Stress</t>
  </si>
  <si>
    <t>Management</t>
  </si>
  <si>
    <t>Man</t>
  </si>
  <si>
    <t>Productive Potential</t>
  </si>
  <si>
    <t>ProdPot</t>
  </si>
  <si>
    <t>Habitat use patterns</t>
  </si>
  <si>
    <t>Holdridge, Altitudinal distribution</t>
  </si>
  <si>
    <t>Holdridge, Latitudinal regions</t>
  </si>
  <si>
    <t>Holdridge, Altitudinal belts</t>
  </si>
  <si>
    <t>Holdridge, Temperature</t>
  </si>
  <si>
    <t>Holdridge, Annual precipitation</t>
  </si>
  <si>
    <t>Holdridge, Biome</t>
  </si>
  <si>
    <t>Holdridge</t>
  </si>
  <si>
    <t>Hold</t>
  </si>
  <si>
    <t>Biogeographic zone</t>
  </si>
  <si>
    <t>Biogeographic realm</t>
  </si>
  <si>
    <t>Scientific name</t>
  </si>
  <si>
    <t>Common name</t>
  </si>
  <si>
    <t>Family</t>
  </si>
  <si>
    <t>Order</t>
  </si>
  <si>
    <t>General aspects</t>
  </si>
  <si>
    <t>GenAsp</t>
  </si>
  <si>
    <t>Meaning</t>
  </si>
  <si>
    <t xml:space="preserve">Initials </t>
  </si>
  <si>
    <t>Middle</t>
  </si>
  <si>
    <t>High</t>
  </si>
  <si>
    <t>Low</t>
  </si>
  <si>
    <t>Gregaroius</t>
  </si>
  <si>
    <t>Cologne</t>
  </si>
  <si>
    <t>Solitaire</t>
  </si>
  <si>
    <t>MaUSubs</t>
  </si>
  <si>
    <t>MaUSelCons</t>
  </si>
  <si>
    <t>MaUCom</t>
  </si>
  <si>
    <t>SoUseFo</t>
  </si>
  <si>
    <t>SoUseFe</t>
  </si>
  <si>
    <t>SoUseBioconv</t>
  </si>
  <si>
    <t>SoUseBiocont</t>
  </si>
  <si>
    <t>SoUsePol</t>
  </si>
  <si>
    <t>SoUsePet</t>
  </si>
  <si>
    <t>SoUseCult</t>
  </si>
  <si>
    <t>SoUseOth</t>
  </si>
  <si>
    <t>ObtHar</t>
  </si>
  <si>
    <t>ObtSHar</t>
  </si>
  <si>
    <t>ObtPro</t>
  </si>
  <si>
    <t>ContUtNA</t>
  </si>
  <si>
    <t>ContUtCA</t>
  </si>
  <si>
    <t>ContUtSA</t>
  </si>
  <si>
    <t>ContUtAs</t>
  </si>
  <si>
    <t>ContUtEu</t>
  </si>
  <si>
    <t>ContUtOc</t>
  </si>
  <si>
    <t>ContUtAf</t>
  </si>
  <si>
    <t>MarSN</t>
  </si>
  <si>
    <t>MarLoc</t>
  </si>
  <si>
    <t>MarReg</t>
  </si>
  <si>
    <t>MarNat</t>
  </si>
  <si>
    <t>MarInt</t>
  </si>
  <si>
    <t>MarMP</t>
  </si>
  <si>
    <t>ScLS</t>
  </si>
  <si>
    <t>ScMS</t>
  </si>
  <si>
    <t>ScLaS</t>
  </si>
  <si>
    <t>SocAccCSA</t>
  </si>
  <si>
    <t>SocAccNA</t>
  </si>
  <si>
    <t>SocAccAf</t>
  </si>
  <si>
    <t>SocAccOc</t>
  </si>
  <si>
    <t>SocAccEu</t>
  </si>
  <si>
    <t>SocAccAs</t>
  </si>
  <si>
    <t>LegPunc</t>
  </si>
  <si>
    <t>LegLeg</t>
  </si>
  <si>
    <t>Feed</t>
  </si>
  <si>
    <t>Reglamento de Ejecución (UE) 2022/188 de la Comisión de 10 de febrero de 2022 por el que se autoriza la comercialización de las formas congelada, desecada y en polvo de Acheta domesticus como nuevo alimento con arreglo al Reglamento (UE) 2015/2283 del Parlamento Europeo y del Consejo y se modifica el Reglamento de Ejecución (UE) 2017/2470 de la Comisión (Texto pertinente a efectos del EEE)//// Reglamento de Ejecución (UE) 2023/5 de la Comisión de 3 de enero de 2023 por el que se autoriza la comercialización de polvo parcialmente desgrasado de Acheta domesticus (grillo doméstico) como nuevo alimento y se modifica el Reglamento de Ejecución (UE) 2017/2470 (Texto pertinente a efectos del EEE)</t>
  </si>
  <si>
    <t>Food</t>
  </si>
  <si>
    <t>N.A.</t>
  </si>
  <si>
    <t>NA</t>
  </si>
  <si>
    <t>Biomolecules</t>
  </si>
  <si>
    <t>Reglamento (CE) nº 1544/2006 del Consejo, de 5 de octubre de 2006, por el que se prevén medidas especiales para favorecer la cría de gusanos de seda (Versión codificada).</t>
  </si>
  <si>
    <t>Pet</t>
  </si>
  <si>
    <t xml:space="preserve">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</si>
  <si>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Biocontrol</t>
  </si>
  <si>
    <t xml:space="preserve"> Reglamento (UE) 2017/893 de la Comisión de 24 de mayo de 2017 que modifica los anexos I y IV del Reglamento (CE) n.o 999/2001 del Parlamento Europeo y del Consejo y los anexos X, XIV y XV del Reglamento (UE) n.o 142/2011 de la Comisión por lo que se refiere a las disposiciones sobre proteína animal transformada </t>
  </si>
  <si>
    <t>Reglamento de Ejecución (UE) 2021/882 de la Comisión de 1 de junio de 2021 por el que se autoriza la comercialización de larvas de Tenebrio molitor desecadas como nuevo alimento con arreglo al Reglamento (UE) 2015/2283 del Parlamento Europeo y del Consejo y se modifica el Reglamento de Ejecución (UE) 2017/2470 de la Comisión (Texto pertinente a efectos del EEE)/////Reglamento de Ejecución (UE) 2022/169 de la Comisión de 8 de febrero de 2022 por el que se autoriza la comercialización de las formas congelada, desecada y en polvo del gusano de la harina (larva de Tenebrio molitor) como nuevo alimento con arreglo al Reglamento (UE) 2015/2283 del Parlamento Europeo y del Consejo y se modifica el Reglamento de Ejecución (UE) 2017/2470 de la Comisión (Texto pertinente a efectos del EEE)</t>
  </si>
  <si>
    <t>Pollination</t>
  </si>
  <si>
    <t>Reglamento de Ejecución (UE) 2023/58 de la Comisión de 5 de enero de 2023 por el que se autoriza la comercialización de las formas congelada, en pasta, desecada y en polvo de las larvas de Alphitobius diaperinus (escarabajo del estiércol) como nuevo alimento y se modifica el Reglamento de Ejecución (UE) 2017/2470 (Texto pertinente a efectos del EEE)</t>
  </si>
  <si>
    <t>resolución no 000206 de 2022 - Ministerio de agricultura</t>
  </si>
  <si>
    <t>Laboratory- reared</t>
  </si>
  <si>
    <t>Reglamento de Ejecución (UE) 2021/1975 de la Comisión de 12 de noviembre de 2021 por el que se autoriza la comercialización de las formas congelada, desecada y en polvo de Locusta migratoria como nuevo alimento con arreglo al Reglamento (UE) 2015/2283 del Parlamento Europeo y del Consejo y se modifica el Reglamento de Ejecución (UE) 2017/2470 de la Comisión (Texto pertinente a efectos del EEE)</t>
  </si>
  <si>
    <t>Use</t>
  </si>
  <si>
    <t>MaU</t>
  </si>
  <si>
    <t>Main use</t>
  </si>
  <si>
    <t>Main use, Subsistence</t>
  </si>
  <si>
    <t>Main use, Self-Consumption</t>
  </si>
  <si>
    <t>Main use, Commercial</t>
  </si>
  <si>
    <t>SoUse</t>
  </si>
  <si>
    <t>Sort of use</t>
  </si>
  <si>
    <t>Sort of use, Food</t>
  </si>
  <si>
    <t>Sort of use, Feed</t>
  </si>
  <si>
    <t>Sort of use, Bioconversion</t>
  </si>
  <si>
    <t>Sort of use, Biocontrol</t>
  </si>
  <si>
    <t>Sort of use, Pollination</t>
  </si>
  <si>
    <t>Sort of use, Pet</t>
  </si>
  <si>
    <t>Sort of use, Cultural</t>
  </si>
  <si>
    <t>Sort of use, Other</t>
  </si>
  <si>
    <t>Obt</t>
  </si>
  <si>
    <t>Primary way to obtain</t>
  </si>
  <si>
    <t>Primary way to obtain, Harvesting</t>
  </si>
  <si>
    <t>Primary way to obtain, Semiharvesting</t>
  </si>
  <si>
    <t>Primary way to obtain, Production</t>
  </si>
  <si>
    <t>ContUt</t>
  </si>
  <si>
    <t>Primary continents of utilization</t>
  </si>
  <si>
    <t>Primary continents of utilization, North America</t>
  </si>
  <si>
    <t>Primary continents of utilization, Central America</t>
  </si>
  <si>
    <t>Primary continents of utilization, South America</t>
  </si>
  <si>
    <t>Primary continents of utilization, Asia</t>
  </si>
  <si>
    <t>Primary continents of utilization, Europe</t>
  </si>
  <si>
    <t>Primary continents of utilization, Oceania</t>
  </si>
  <si>
    <t>Primary continents of utilization, Africa</t>
  </si>
  <si>
    <t>Mar</t>
  </si>
  <si>
    <t>Market</t>
  </si>
  <si>
    <t>Market, Local</t>
  </si>
  <si>
    <t>Market, Regional</t>
  </si>
  <si>
    <t>Market, National</t>
  </si>
  <si>
    <t>Market, International</t>
  </si>
  <si>
    <t>Market, Main product of use</t>
  </si>
  <si>
    <t>Production scale</t>
  </si>
  <si>
    <t>Production scale, Low scale</t>
  </si>
  <si>
    <t>Production scale, Middle scale</t>
  </si>
  <si>
    <t>Production scale, Large scale</t>
  </si>
  <si>
    <t>SocAcc</t>
  </si>
  <si>
    <t>Social acceptability</t>
  </si>
  <si>
    <t>Social acceptability, Central and South America</t>
  </si>
  <si>
    <t>Social acceptability, Central and North America</t>
  </si>
  <si>
    <t>Social acceptability, Africa</t>
  </si>
  <si>
    <t>Social acceptability, Oceania</t>
  </si>
  <si>
    <t>Social acceptability, Europe</t>
  </si>
  <si>
    <t>Social acceptability, Asia</t>
  </si>
  <si>
    <t>Leg</t>
  </si>
  <si>
    <t>Legislation</t>
  </si>
  <si>
    <t>Legislation, Punctuation</t>
  </si>
  <si>
    <t>Legislation, Legislation</t>
  </si>
  <si>
    <t>Biomodel</t>
  </si>
  <si>
    <t>Difficult</t>
  </si>
  <si>
    <t>Simple</t>
  </si>
  <si>
    <t>Management, Transportation</t>
  </si>
  <si>
    <t>Management, Transportation, Score</t>
  </si>
  <si>
    <t>Management, Facilities</t>
  </si>
  <si>
    <t>Management, Facilities, Score</t>
  </si>
  <si>
    <t>Complex</t>
  </si>
  <si>
    <t>No</t>
  </si>
  <si>
    <t>Ptecticus testaceus</t>
  </si>
  <si>
    <t>Omnivore</t>
  </si>
  <si>
    <t>Herbivorous</t>
  </si>
  <si>
    <t>Xilophage</t>
  </si>
  <si>
    <t>Wax combs</t>
  </si>
  <si>
    <t>Carnivorous</t>
  </si>
  <si>
    <t>Nectarivorous (Imago), Herbivorous (Larva)</t>
  </si>
  <si>
    <t>Nectarivorous</t>
  </si>
  <si>
    <t>Folivorous</t>
  </si>
  <si>
    <t>Parasitoid</t>
  </si>
  <si>
    <t>Carnivorous predator</t>
  </si>
  <si>
    <t>Nectarivorous (Imago), Saprophagous (Larva)</t>
  </si>
  <si>
    <t>Granivorous/ Insectivorous</t>
  </si>
  <si>
    <t>Predator (Larva) Nectarivorous (Imago)</t>
  </si>
  <si>
    <t>Insectivorous</t>
  </si>
  <si>
    <t>Hematophagous</t>
  </si>
  <si>
    <t>No feed</t>
  </si>
  <si>
    <t>Omnivore/ detrimental</t>
  </si>
  <si>
    <t>Phytofagous</t>
  </si>
  <si>
    <t>Saprophagous and animals mucous menbrane secretions</t>
  </si>
  <si>
    <t>Carnivorous (larva)</t>
  </si>
  <si>
    <t>Aphid honeydew</t>
  </si>
  <si>
    <t>Decomposing organig matter (Larva), Fruits (Adult)</t>
  </si>
  <si>
    <t>Predators (larva), Sugary substances (Adult)</t>
  </si>
  <si>
    <t>Mucous tissues (Parasitism)</t>
  </si>
  <si>
    <t>Manure and carrion</t>
  </si>
  <si>
    <t>Roots</t>
  </si>
  <si>
    <t>Storage</t>
  </si>
  <si>
    <t>Early</t>
  </si>
  <si>
    <t>Late</t>
  </si>
  <si>
    <t>Short</t>
  </si>
  <si>
    <t>Long</t>
  </si>
  <si>
    <t>Polygamy</t>
  </si>
  <si>
    <t>Monogamy</t>
  </si>
  <si>
    <t>Market, Cultural acceptance</t>
  </si>
  <si>
    <t>Market, Cultural acceptance, Sc</t>
  </si>
  <si>
    <t>Closed Cycle</t>
  </si>
  <si>
    <t>Mixed cycle</t>
  </si>
  <si>
    <t>Open cycle</t>
  </si>
  <si>
    <t>Yes</t>
  </si>
  <si>
    <t>Undetermined</t>
  </si>
  <si>
    <t>LSI</t>
  </si>
  <si>
    <t>Life stage interest</t>
  </si>
  <si>
    <t>RegRestSc</t>
  </si>
  <si>
    <t>IUCN-CITES and/or National restrictions, Score</t>
  </si>
  <si>
    <t>Egg, Larva, Imago</t>
  </si>
  <si>
    <t>MarYN</t>
  </si>
  <si>
    <t>Market, Y/N</t>
  </si>
  <si>
    <t>Ideal</t>
  </si>
  <si>
    <t>Atta cephalotes</t>
  </si>
  <si>
    <t>Toxins</t>
  </si>
  <si>
    <t>Allergens</t>
  </si>
  <si>
    <t xml:space="preserve">Phobia </t>
  </si>
  <si>
    <t>Vector</t>
  </si>
  <si>
    <t xml:space="preserve">Pest </t>
  </si>
  <si>
    <t>AntFact</t>
  </si>
  <si>
    <t>InvSp</t>
  </si>
  <si>
    <t>Stigma</t>
  </si>
  <si>
    <t>Challenges</t>
  </si>
  <si>
    <t>Pest</t>
  </si>
  <si>
    <t xml:space="preserve">Toxins </t>
  </si>
  <si>
    <t>Phobia</t>
  </si>
  <si>
    <t>Antinutritional factors</t>
  </si>
  <si>
    <t>Invasive species</t>
  </si>
  <si>
    <t>Stigmatization</t>
  </si>
  <si>
    <t>GenAspId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</si>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</sst>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1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rgb="FF222222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rgb="FFFFFF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5" fillId="0" borderId="0" applyFont="0" applyFill="0" applyBorder="0" applyAlignment="0" applyProtection="0"/>
  </cellStyleXfs>
  <cellXfs count="171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12" borderId="0" xfId="0" applyFont="1" applyFill="1"/>
    <xf numFmtId="0" fontId="9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8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9" fillId="0" borderId="0" xfId="0" applyFont="1"/>
    <xf numFmtId="0" fontId="0" fillId="2" borderId="6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/>
    <xf numFmtId="0" fontId="0" fillId="0" borderId="12" xfId="0" applyBorder="1"/>
    <xf numFmtId="0" fontId="0" fillId="0" borderId="1" xfId="0" applyBorder="1" applyAlignment="1">
      <alignment horizontal="center"/>
    </xf>
    <xf numFmtId="1" fontId="0" fillId="0" borderId="2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left"/>
    </xf>
    <xf numFmtId="0" fontId="20" fillId="13" borderId="1" xfId="0" applyFont="1" applyFill="1" applyBorder="1"/>
    <xf numFmtId="0" fontId="0" fillId="0" borderId="1" xfId="0" applyBorder="1"/>
    <xf numFmtId="0" fontId="16" fillId="13" borderId="1" xfId="0" applyFont="1" applyFill="1" applyBorder="1" applyAlignment="1">
      <alignment horizontal="left"/>
    </xf>
    <xf numFmtId="0" fontId="16" fillId="13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6" xfId="0" applyFont="1" applyFill="1" applyBorder="1" applyAlignment="1">
      <alignment horizontal="center"/>
    </xf>
    <xf numFmtId="1" fontId="0" fillId="16" borderId="2" xfId="0" applyNumberFormat="1" applyFill="1" applyBorder="1" applyAlignment="1">
      <alignment horizontal="center" vertical="center" wrapText="1"/>
    </xf>
    <xf numFmtId="1" fontId="3" fillId="16" borderId="2" xfId="0" applyNumberFormat="1" applyFont="1" applyFill="1" applyBorder="1" applyAlignment="1">
      <alignment horizontal="center" vertical="center" wrapText="1"/>
    </xf>
    <xf numFmtId="1" fontId="4" fillId="16" borderId="11" xfId="0" applyNumberFormat="1" applyFont="1" applyFill="1" applyBorder="1" applyAlignment="1">
      <alignment horizontal="center" vertical="center" wrapText="1"/>
    </xf>
    <xf numFmtId="1" fontId="5" fillId="16" borderId="23" xfId="0" applyNumberFormat="1" applyFont="1" applyFill="1" applyBorder="1" applyAlignment="1">
      <alignment horizontal="center" vertical="center" wrapText="1"/>
    </xf>
    <xf numFmtId="1" fontId="0" fillId="16" borderId="11" xfId="0" applyNumberFormat="1" applyFill="1" applyBorder="1" applyAlignment="1">
      <alignment horizontal="center" vertical="center" wrapText="1"/>
    </xf>
    <xf numFmtId="1" fontId="3" fillId="16" borderId="23" xfId="0" applyNumberFormat="1" applyFont="1" applyFill="1" applyBorder="1" applyAlignment="1">
      <alignment horizontal="center" vertical="center" wrapText="1"/>
    </xf>
    <xf numFmtId="49" fontId="5" fillId="16" borderId="2" xfId="0" applyNumberFormat="1" applyFont="1" applyFill="1" applyBorder="1" applyAlignment="1">
      <alignment horizontal="center" vertical="center" wrapText="1"/>
    </xf>
    <xf numFmtId="1" fontId="3" fillId="16" borderId="11" xfId="0" applyNumberFormat="1" applyFont="1" applyFill="1" applyBorder="1" applyAlignment="1">
      <alignment horizontal="center" vertical="center" wrapText="1"/>
    </xf>
    <xf numFmtId="1" fontId="0" fillId="16" borderId="23" xfId="0" applyNumberFormat="1" applyFill="1" applyBorder="1" applyAlignment="1">
      <alignment horizontal="center" vertical="center" wrapText="1"/>
    </xf>
    <xf numFmtId="1" fontId="3" fillId="16" borderId="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/>
    </xf>
    <xf numFmtId="1" fontId="3" fillId="16" borderId="1" xfId="0" applyNumberFormat="1" applyFont="1" applyFill="1" applyBorder="1" applyAlignment="1">
      <alignment horizontal="center" vertical="center" wrapText="1"/>
    </xf>
    <xf numFmtId="1" fontId="4" fillId="16" borderId="6" xfId="0" applyNumberFormat="1" applyFont="1" applyFill="1" applyBorder="1" applyAlignment="1">
      <alignment horizontal="center" vertical="center" wrapText="1"/>
    </xf>
    <xf numFmtId="1" fontId="5" fillId="16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 wrapText="1"/>
    </xf>
    <xf numFmtId="1" fontId="0" fillId="16" borderId="6" xfId="0" applyNumberForma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 wrapText="1"/>
    </xf>
    <xf numFmtId="1" fontId="3" fillId="16" borderId="3" xfId="0" applyNumberFormat="1" applyFont="1" applyFill="1" applyBorder="1" applyAlignment="1">
      <alignment horizontal="center" vertical="center" wrapText="1"/>
    </xf>
    <xf numFmtId="1" fontId="6" fillId="16" borderId="6" xfId="0" applyNumberFormat="1" applyFont="1" applyFill="1" applyBorder="1" applyAlignment="1">
      <alignment horizontal="center" vertical="center" wrapText="1"/>
    </xf>
    <xf numFmtId="1" fontId="4" fillId="16" borderId="6" xfId="0" applyNumberFormat="1" applyFont="1" applyFill="1" applyBorder="1" applyAlignment="1">
      <alignment horizontal="center" vertical="center"/>
    </xf>
    <xf numFmtId="1" fontId="5" fillId="16" borderId="3" xfId="0" applyNumberFormat="1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 wrapText="1"/>
    </xf>
    <xf numFmtId="1" fontId="7" fillId="16" borderId="6" xfId="0" applyNumberFormat="1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1" fontId="3" fillId="16" borderId="6" xfId="0" applyNumberFormat="1" applyFont="1" applyFill="1" applyBorder="1" applyAlignment="1">
      <alignment horizontal="center" vertical="center"/>
    </xf>
    <xf numFmtId="1" fontId="3" fillId="16" borderId="3" xfId="0" applyNumberFormat="1" applyFon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/>
    </xf>
    <xf numFmtId="0" fontId="4" fillId="12" borderId="6" xfId="1" applyFont="1" applyFill="1" applyBorder="1" applyAlignment="1">
      <alignment horizontal="center" vertical="center" wrapText="1"/>
    </xf>
    <xf numFmtId="0" fontId="12" fillId="12" borderId="6" xfId="1" applyFont="1" applyFill="1" applyBorder="1" applyAlignment="1">
      <alignment horizontal="center" vertical="center"/>
    </xf>
    <xf numFmtId="49" fontId="5" fillId="16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" fontId="13" fillId="16" borderId="6" xfId="0" applyNumberFormat="1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wrapText="1"/>
    </xf>
    <xf numFmtId="0" fontId="5" fillId="12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/>
    </xf>
    <xf numFmtId="44" fontId="0" fillId="12" borderId="3" xfId="2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Moneda" xfId="2" builtinId="4"/>
    <cellStyle name="Normal" xfId="0" builtinId="0"/>
    <cellStyle name="Normal 2" xfId="1" xr:uid="{3A9EED80-A82E-4557-A25A-1612EB098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7C97-E0C7-41E5-BDAD-8E6041173AF9}">
  <dimension ref="A1:O153"/>
  <sheetViews>
    <sheetView zoomScale="102" workbookViewId="0">
      <selection activeCell="C14" sqref="C14"/>
    </sheetView>
  </sheetViews>
  <sheetFormatPr baseColWidth="10" defaultColWidth="11.42578125" defaultRowHeight="15" x14ac:dyDescent="0.25"/>
  <cols>
    <col min="2" max="2" width="14.85546875" bestFit="1" customWidth="1"/>
    <col min="3" max="3" width="18.5703125" bestFit="1" customWidth="1"/>
    <col min="4" max="4" width="29" customWidth="1"/>
    <col min="5" max="5" width="27.85546875" bestFit="1" customWidth="1"/>
    <col min="6" max="6" width="24.42578125" customWidth="1"/>
    <col min="7" max="7" width="23.140625" customWidth="1"/>
    <col min="11" max="11" width="12" bestFit="1" customWidth="1"/>
    <col min="14" max="14" width="22.7109375" customWidth="1"/>
    <col min="15" max="15" width="19.42578125" customWidth="1"/>
  </cols>
  <sheetData>
    <row r="1" spans="1:15" x14ac:dyDescent="0.25">
      <c r="A1" t="s">
        <v>798</v>
      </c>
      <c r="B1" s="110" t="s">
        <v>0</v>
      </c>
      <c r="C1" s="110" t="s">
        <v>1</v>
      </c>
      <c r="D1" s="110" t="s">
        <v>2</v>
      </c>
      <c r="E1" s="111" t="s">
        <v>3</v>
      </c>
      <c r="F1" s="112" t="s">
        <v>4</v>
      </c>
      <c r="G1" s="111" t="s">
        <v>5</v>
      </c>
      <c r="H1" s="113" t="s">
        <v>6</v>
      </c>
      <c r="I1" s="110" t="s">
        <v>7</v>
      </c>
      <c r="J1" s="110" t="s">
        <v>8</v>
      </c>
      <c r="K1" s="110" t="s">
        <v>9</v>
      </c>
      <c r="L1" s="110" t="s">
        <v>10</v>
      </c>
      <c r="M1" s="111" t="s">
        <v>11</v>
      </c>
      <c r="N1" s="114" t="s">
        <v>12</v>
      </c>
      <c r="O1" s="115" t="s">
        <v>774</v>
      </c>
    </row>
    <row r="2" spans="1:15" ht="30" x14ac:dyDescent="0.25">
      <c r="A2">
        <v>1</v>
      </c>
      <c r="B2" s="116" t="s">
        <v>13</v>
      </c>
      <c r="C2" s="117" t="s">
        <v>14</v>
      </c>
      <c r="D2" s="117" t="s">
        <v>15</v>
      </c>
      <c r="E2" s="118" t="s">
        <v>16</v>
      </c>
      <c r="F2" s="119" t="s">
        <v>17</v>
      </c>
      <c r="G2" s="120" t="s">
        <v>18</v>
      </c>
      <c r="H2" s="121" t="s">
        <v>19</v>
      </c>
      <c r="I2" s="117" t="s">
        <v>20</v>
      </c>
      <c r="J2" s="122" t="s">
        <v>21</v>
      </c>
      <c r="K2" s="117" t="s">
        <v>22</v>
      </c>
      <c r="L2" s="117" t="s">
        <v>23</v>
      </c>
      <c r="M2" s="123" t="s">
        <v>24</v>
      </c>
      <c r="N2" s="124" t="s">
        <v>25</v>
      </c>
      <c r="O2" s="125" t="s">
        <v>26</v>
      </c>
    </row>
    <row r="3" spans="1:15" ht="30" x14ac:dyDescent="0.25">
      <c r="A3">
        <v>2</v>
      </c>
      <c r="B3" s="126" t="s">
        <v>27</v>
      </c>
      <c r="C3" s="127" t="s">
        <v>28</v>
      </c>
      <c r="D3" s="128" t="s">
        <v>29</v>
      </c>
      <c r="E3" s="129" t="s">
        <v>30</v>
      </c>
      <c r="F3" s="130" t="s">
        <v>31</v>
      </c>
      <c r="G3" s="125" t="s">
        <v>32</v>
      </c>
      <c r="H3" s="121" t="s">
        <v>19</v>
      </c>
      <c r="I3" s="117" t="s">
        <v>20</v>
      </c>
      <c r="J3" s="122" t="s">
        <v>21</v>
      </c>
      <c r="K3" s="117" t="s">
        <v>22</v>
      </c>
      <c r="L3" s="117" t="s">
        <v>23</v>
      </c>
      <c r="M3" s="123" t="s">
        <v>24</v>
      </c>
      <c r="N3" s="131" t="s">
        <v>33</v>
      </c>
      <c r="O3" s="132" t="s">
        <v>34</v>
      </c>
    </row>
    <row r="4" spans="1:15" ht="30" x14ac:dyDescent="0.25">
      <c r="A4">
        <v>3</v>
      </c>
      <c r="B4" s="126" t="s">
        <v>35</v>
      </c>
      <c r="C4" s="127" t="s">
        <v>36</v>
      </c>
      <c r="D4" s="128" t="s">
        <v>37</v>
      </c>
      <c r="E4" s="129" t="s">
        <v>38</v>
      </c>
      <c r="F4" s="130" t="s">
        <v>31</v>
      </c>
      <c r="G4" s="125" t="s">
        <v>39</v>
      </c>
      <c r="H4" s="121" t="s">
        <v>19</v>
      </c>
      <c r="I4" s="117" t="s">
        <v>20</v>
      </c>
      <c r="J4" s="122" t="s">
        <v>21</v>
      </c>
      <c r="K4" s="117" t="s">
        <v>22</v>
      </c>
      <c r="L4" s="117" t="s">
        <v>23</v>
      </c>
      <c r="M4" s="123" t="s">
        <v>24</v>
      </c>
      <c r="N4" s="131" t="s">
        <v>25</v>
      </c>
      <c r="O4" s="125" t="s">
        <v>26</v>
      </c>
    </row>
    <row r="5" spans="1:15" ht="30" x14ac:dyDescent="0.25">
      <c r="A5">
        <v>4</v>
      </c>
      <c r="B5" s="126" t="s">
        <v>35</v>
      </c>
      <c r="C5" s="127" t="s">
        <v>36</v>
      </c>
      <c r="D5" s="128" t="s">
        <v>41</v>
      </c>
      <c r="E5" s="129" t="s">
        <v>42</v>
      </c>
      <c r="F5" s="130" t="s">
        <v>31</v>
      </c>
      <c r="G5" s="125" t="s">
        <v>39</v>
      </c>
      <c r="H5" s="121" t="s">
        <v>19</v>
      </c>
      <c r="I5" s="117" t="s">
        <v>20</v>
      </c>
      <c r="J5" s="122" t="s">
        <v>21</v>
      </c>
      <c r="K5" s="117" t="s">
        <v>22</v>
      </c>
      <c r="L5" s="117" t="s">
        <v>23</v>
      </c>
      <c r="M5" s="123" t="s">
        <v>24</v>
      </c>
      <c r="N5" s="131" t="s">
        <v>25</v>
      </c>
      <c r="O5" s="125" t="s">
        <v>26</v>
      </c>
    </row>
    <row r="6" spans="1:15" x14ac:dyDescent="0.25">
      <c r="A6">
        <v>5</v>
      </c>
      <c r="B6" s="133" t="s">
        <v>43</v>
      </c>
      <c r="C6" s="128" t="s">
        <v>44</v>
      </c>
      <c r="D6" s="128" t="s">
        <v>45</v>
      </c>
      <c r="E6" s="129" t="s">
        <v>46</v>
      </c>
      <c r="F6" s="130" t="s">
        <v>47</v>
      </c>
      <c r="G6" s="132" t="s">
        <v>18</v>
      </c>
      <c r="H6" s="134" t="s">
        <v>48</v>
      </c>
      <c r="I6" s="128" t="s">
        <v>49</v>
      </c>
      <c r="J6" s="122" t="s">
        <v>21</v>
      </c>
      <c r="K6" s="117" t="s">
        <v>22</v>
      </c>
      <c r="L6" s="117" t="s">
        <v>23</v>
      </c>
      <c r="M6" s="135" t="s">
        <v>50</v>
      </c>
      <c r="N6" s="131" t="s">
        <v>51</v>
      </c>
      <c r="O6" s="132" t="s">
        <v>52</v>
      </c>
    </row>
    <row r="7" spans="1:15" ht="30" x14ac:dyDescent="0.25">
      <c r="A7">
        <v>6</v>
      </c>
      <c r="B7" s="133" t="s">
        <v>43</v>
      </c>
      <c r="C7" s="128" t="s">
        <v>53</v>
      </c>
      <c r="D7" s="128" t="s">
        <v>54</v>
      </c>
      <c r="E7" s="129" t="s">
        <v>55</v>
      </c>
      <c r="F7" s="130" t="s">
        <v>31</v>
      </c>
      <c r="G7" s="125" t="s">
        <v>39</v>
      </c>
      <c r="H7" s="121" t="s">
        <v>19</v>
      </c>
      <c r="I7" s="117" t="s">
        <v>20</v>
      </c>
      <c r="J7" s="122" t="s">
        <v>21</v>
      </c>
      <c r="K7" s="117" t="s">
        <v>22</v>
      </c>
      <c r="L7" s="117" t="s">
        <v>23</v>
      </c>
      <c r="M7" s="123" t="s">
        <v>24</v>
      </c>
      <c r="N7" s="131" t="s">
        <v>51</v>
      </c>
      <c r="O7" s="125" t="s">
        <v>57</v>
      </c>
    </row>
    <row r="8" spans="1:15" ht="30" x14ac:dyDescent="0.25">
      <c r="A8">
        <v>7</v>
      </c>
      <c r="B8" s="126" t="s">
        <v>58</v>
      </c>
      <c r="C8" s="127" t="s">
        <v>59</v>
      </c>
      <c r="D8" s="128" t="s">
        <v>60</v>
      </c>
      <c r="E8" s="129" t="s">
        <v>61</v>
      </c>
      <c r="F8" s="130" t="s">
        <v>31</v>
      </c>
      <c r="G8" s="125" t="s">
        <v>39</v>
      </c>
      <c r="H8" s="121" t="s">
        <v>19</v>
      </c>
      <c r="I8" s="117" t="s">
        <v>20</v>
      </c>
      <c r="J8" s="122" t="s">
        <v>21</v>
      </c>
      <c r="K8" s="117" t="s">
        <v>22</v>
      </c>
      <c r="L8" s="117" t="s">
        <v>23</v>
      </c>
      <c r="M8" s="123" t="s">
        <v>24</v>
      </c>
      <c r="N8" s="131" t="s">
        <v>25</v>
      </c>
      <c r="O8" s="125" t="s">
        <v>57</v>
      </c>
    </row>
    <row r="9" spans="1:15" ht="30" x14ac:dyDescent="0.25">
      <c r="A9">
        <v>8</v>
      </c>
      <c r="B9" s="133" t="s">
        <v>43</v>
      </c>
      <c r="C9" s="128" t="s">
        <v>62</v>
      </c>
      <c r="D9" s="128" t="s">
        <v>63</v>
      </c>
      <c r="E9" s="129" t="s">
        <v>64</v>
      </c>
      <c r="F9" s="130" t="s">
        <v>65</v>
      </c>
      <c r="G9" s="125" t="s">
        <v>66</v>
      </c>
      <c r="H9" s="121" t="s">
        <v>19</v>
      </c>
      <c r="I9" s="117" t="s">
        <v>20</v>
      </c>
      <c r="J9" s="122" t="s">
        <v>21</v>
      </c>
      <c r="K9" s="117" t="s">
        <v>22</v>
      </c>
      <c r="L9" s="117" t="s">
        <v>23</v>
      </c>
      <c r="M9" s="123" t="s">
        <v>24</v>
      </c>
      <c r="N9" s="131" t="s">
        <v>25</v>
      </c>
      <c r="O9" s="132" t="s">
        <v>52</v>
      </c>
    </row>
    <row r="10" spans="1:15" ht="30" x14ac:dyDescent="0.25">
      <c r="A10">
        <v>9</v>
      </c>
      <c r="B10" s="133" t="s">
        <v>13</v>
      </c>
      <c r="C10" s="128" t="s">
        <v>14</v>
      </c>
      <c r="D10" s="133" t="s">
        <v>67</v>
      </c>
      <c r="E10" s="129" t="s">
        <v>68</v>
      </c>
      <c r="F10" s="130" t="s">
        <v>31</v>
      </c>
      <c r="G10" s="125" t="s">
        <v>39</v>
      </c>
      <c r="H10" s="121" t="s">
        <v>19</v>
      </c>
      <c r="I10" s="117" t="s">
        <v>20</v>
      </c>
      <c r="J10" s="122" t="s">
        <v>21</v>
      </c>
      <c r="K10" s="117" t="s">
        <v>22</v>
      </c>
      <c r="L10" s="117" t="s">
        <v>23</v>
      </c>
      <c r="M10" s="123" t="s">
        <v>24</v>
      </c>
      <c r="N10" s="131" t="s">
        <v>25</v>
      </c>
      <c r="O10" s="125" t="s">
        <v>69</v>
      </c>
    </row>
    <row r="11" spans="1:15" ht="30" x14ac:dyDescent="0.25">
      <c r="A11">
        <v>10</v>
      </c>
      <c r="B11" s="126" t="s">
        <v>70</v>
      </c>
      <c r="C11" s="127" t="s">
        <v>71</v>
      </c>
      <c r="D11" s="128" t="s">
        <v>72</v>
      </c>
      <c r="E11" s="129" t="s">
        <v>73</v>
      </c>
      <c r="F11" s="130" t="s">
        <v>74</v>
      </c>
      <c r="G11" s="125" t="s">
        <v>75</v>
      </c>
      <c r="H11" s="121" t="s">
        <v>19</v>
      </c>
      <c r="I11" s="117" t="s">
        <v>20</v>
      </c>
      <c r="J11" s="122" t="s">
        <v>21</v>
      </c>
      <c r="K11" s="117" t="s">
        <v>22</v>
      </c>
      <c r="L11" s="117" t="s">
        <v>23</v>
      </c>
      <c r="M11" s="123" t="s">
        <v>24</v>
      </c>
      <c r="N11" s="131" t="s">
        <v>25</v>
      </c>
      <c r="O11" s="125" t="s">
        <v>57</v>
      </c>
    </row>
    <row r="12" spans="1:15" ht="30" x14ac:dyDescent="0.25">
      <c r="A12">
        <v>11</v>
      </c>
      <c r="B12" s="128" t="s">
        <v>76</v>
      </c>
      <c r="C12" s="128" t="s">
        <v>77</v>
      </c>
      <c r="D12" s="128" t="s">
        <v>78</v>
      </c>
      <c r="E12" s="136" t="s">
        <v>79</v>
      </c>
      <c r="F12" s="137" t="s">
        <v>80</v>
      </c>
      <c r="G12" s="125" t="s">
        <v>81</v>
      </c>
      <c r="H12" s="121" t="s">
        <v>19</v>
      </c>
      <c r="I12" s="117" t="s">
        <v>20</v>
      </c>
      <c r="J12" s="122" t="s">
        <v>21</v>
      </c>
      <c r="K12" s="117" t="s">
        <v>22</v>
      </c>
      <c r="L12" s="117" t="s">
        <v>23</v>
      </c>
      <c r="M12" s="123" t="s">
        <v>24</v>
      </c>
      <c r="N12" s="131" t="s">
        <v>51</v>
      </c>
      <c r="O12" s="132" t="s">
        <v>34</v>
      </c>
    </row>
    <row r="13" spans="1:15" ht="30" x14ac:dyDescent="0.25">
      <c r="A13">
        <v>12</v>
      </c>
      <c r="B13" s="133" t="s">
        <v>43</v>
      </c>
      <c r="C13" s="128" t="s">
        <v>53</v>
      </c>
      <c r="D13" s="128" t="s">
        <v>82</v>
      </c>
      <c r="E13" s="129" t="s">
        <v>83</v>
      </c>
      <c r="F13" s="130" t="s">
        <v>31</v>
      </c>
      <c r="G13" s="125" t="s">
        <v>32</v>
      </c>
      <c r="H13" s="134" t="s">
        <v>19</v>
      </c>
      <c r="I13" s="128" t="s">
        <v>49</v>
      </c>
      <c r="J13" s="138" t="s">
        <v>84</v>
      </c>
      <c r="K13" s="128" t="s">
        <v>85</v>
      </c>
      <c r="L13" s="128" t="s">
        <v>86</v>
      </c>
      <c r="M13" s="125" t="s">
        <v>87</v>
      </c>
      <c r="N13" s="131" t="s">
        <v>88</v>
      </c>
      <c r="O13" s="132" t="s">
        <v>34</v>
      </c>
    </row>
    <row r="14" spans="1:15" ht="30" x14ac:dyDescent="0.25">
      <c r="A14">
        <v>13</v>
      </c>
      <c r="B14" s="126" t="s">
        <v>70</v>
      </c>
      <c r="C14" s="127" t="s">
        <v>89</v>
      </c>
      <c r="D14" s="128" t="s">
        <v>90</v>
      </c>
      <c r="E14" s="129" t="s">
        <v>91</v>
      </c>
      <c r="F14" s="130" t="s">
        <v>74</v>
      </c>
      <c r="G14" s="125" t="s">
        <v>75</v>
      </c>
      <c r="H14" s="121" t="s">
        <v>19</v>
      </c>
      <c r="I14" s="117" t="s">
        <v>20</v>
      </c>
      <c r="J14" s="122" t="s">
        <v>21</v>
      </c>
      <c r="K14" s="117" t="s">
        <v>22</v>
      </c>
      <c r="L14" s="117" t="s">
        <v>23</v>
      </c>
      <c r="M14" s="123" t="s">
        <v>24</v>
      </c>
      <c r="N14" s="131" t="s">
        <v>25</v>
      </c>
      <c r="O14" s="132" t="s">
        <v>92</v>
      </c>
    </row>
    <row r="15" spans="1:15" x14ac:dyDescent="0.25">
      <c r="A15">
        <v>14</v>
      </c>
      <c r="B15" s="126" t="s">
        <v>58</v>
      </c>
      <c r="C15" s="127" t="s">
        <v>93</v>
      </c>
      <c r="D15" s="128" t="s">
        <v>94</v>
      </c>
      <c r="E15" s="129" t="s">
        <v>95</v>
      </c>
      <c r="F15" s="130" t="s">
        <v>31</v>
      </c>
      <c r="G15" s="125" t="s">
        <v>39</v>
      </c>
      <c r="H15" s="121" t="s">
        <v>48</v>
      </c>
      <c r="I15" s="128" t="s">
        <v>49</v>
      </c>
      <c r="J15" s="122" t="s">
        <v>21</v>
      </c>
      <c r="K15" s="117" t="s">
        <v>22</v>
      </c>
      <c r="L15" s="117" t="s">
        <v>23</v>
      </c>
      <c r="M15" s="135" t="s">
        <v>50</v>
      </c>
      <c r="N15" s="131" t="s">
        <v>33</v>
      </c>
      <c r="O15" s="132" t="s">
        <v>52</v>
      </c>
    </row>
    <row r="16" spans="1:15" ht="30" x14ac:dyDescent="0.25">
      <c r="A16">
        <v>15</v>
      </c>
      <c r="B16" s="126" t="s">
        <v>27</v>
      </c>
      <c r="C16" s="127" t="s">
        <v>96</v>
      </c>
      <c r="D16" s="128" t="s">
        <v>97</v>
      </c>
      <c r="E16" s="129" t="s">
        <v>98</v>
      </c>
      <c r="F16" s="130" t="s">
        <v>31</v>
      </c>
      <c r="G16" s="125" t="s">
        <v>39</v>
      </c>
      <c r="H16" s="121" t="s">
        <v>19</v>
      </c>
      <c r="I16" s="117" t="s">
        <v>20</v>
      </c>
      <c r="J16" s="122" t="s">
        <v>21</v>
      </c>
      <c r="K16" s="117" t="s">
        <v>22</v>
      </c>
      <c r="L16" s="117" t="s">
        <v>23</v>
      </c>
      <c r="M16" s="123" t="s">
        <v>24</v>
      </c>
      <c r="N16" s="131" t="s">
        <v>25</v>
      </c>
      <c r="O16" s="125" t="s">
        <v>57</v>
      </c>
    </row>
    <row r="17" spans="1:15" ht="36.75" customHeight="1" x14ac:dyDescent="0.25">
      <c r="A17">
        <v>16</v>
      </c>
      <c r="B17" s="126" t="s">
        <v>58</v>
      </c>
      <c r="C17" s="127" t="s">
        <v>99</v>
      </c>
      <c r="D17" s="128" t="s">
        <v>100</v>
      </c>
      <c r="E17" s="129" t="s">
        <v>101</v>
      </c>
      <c r="F17" s="130" t="s">
        <v>65</v>
      </c>
      <c r="G17" s="125" t="s">
        <v>81</v>
      </c>
      <c r="H17" s="121" t="s">
        <v>19</v>
      </c>
      <c r="I17" s="117" t="s">
        <v>20</v>
      </c>
      <c r="J17" s="122" t="s">
        <v>21</v>
      </c>
      <c r="K17" s="117" t="s">
        <v>22</v>
      </c>
      <c r="L17" s="117" t="s">
        <v>23</v>
      </c>
      <c r="M17" s="123" t="s">
        <v>24</v>
      </c>
      <c r="N17" s="131" t="s">
        <v>33</v>
      </c>
      <c r="O17" s="125" t="s">
        <v>57</v>
      </c>
    </row>
    <row r="18" spans="1:15" ht="30" x14ac:dyDescent="0.25">
      <c r="A18">
        <v>17</v>
      </c>
      <c r="B18" s="126" t="s">
        <v>27</v>
      </c>
      <c r="C18" s="126" t="s">
        <v>102</v>
      </c>
      <c r="D18" s="128" t="s">
        <v>103</v>
      </c>
      <c r="E18" s="129" t="s">
        <v>104</v>
      </c>
      <c r="F18" s="130" t="s">
        <v>31</v>
      </c>
      <c r="G18" s="125" t="s">
        <v>39</v>
      </c>
      <c r="H18" s="121" t="s">
        <v>19</v>
      </c>
      <c r="I18" s="117" t="s">
        <v>20</v>
      </c>
      <c r="J18" s="122" t="s">
        <v>21</v>
      </c>
      <c r="K18" s="117" t="s">
        <v>22</v>
      </c>
      <c r="L18" s="117" t="s">
        <v>23</v>
      </c>
      <c r="M18" s="123" t="s">
        <v>24</v>
      </c>
      <c r="N18" s="131" t="s">
        <v>25</v>
      </c>
      <c r="O18" s="132" t="s">
        <v>34</v>
      </c>
    </row>
    <row r="19" spans="1:15" ht="30" x14ac:dyDescent="0.25">
      <c r="A19">
        <v>18</v>
      </c>
      <c r="B19" s="126" t="s">
        <v>58</v>
      </c>
      <c r="C19" s="127" t="s">
        <v>99</v>
      </c>
      <c r="D19" s="128" t="s">
        <v>105</v>
      </c>
      <c r="E19" s="129" t="s">
        <v>106</v>
      </c>
      <c r="F19" s="130" t="s">
        <v>31</v>
      </c>
      <c r="G19" s="125" t="s">
        <v>107</v>
      </c>
      <c r="H19" s="121" t="s">
        <v>19</v>
      </c>
      <c r="I19" s="117" t="s">
        <v>20</v>
      </c>
      <c r="J19" s="122" t="s">
        <v>21</v>
      </c>
      <c r="K19" s="117" t="s">
        <v>22</v>
      </c>
      <c r="L19" s="117" t="s">
        <v>23</v>
      </c>
      <c r="M19" s="123" t="s">
        <v>24</v>
      </c>
      <c r="N19" s="131" t="s">
        <v>25</v>
      </c>
      <c r="O19" s="132" t="s">
        <v>52</v>
      </c>
    </row>
    <row r="20" spans="1:15" ht="30" x14ac:dyDescent="0.25">
      <c r="A20">
        <v>19</v>
      </c>
      <c r="B20" s="126" t="s">
        <v>58</v>
      </c>
      <c r="C20" s="127" t="s">
        <v>59</v>
      </c>
      <c r="D20" s="128" t="s">
        <v>108</v>
      </c>
      <c r="E20" s="136" t="s">
        <v>109</v>
      </c>
      <c r="F20" s="130" t="s">
        <v>31</v>
      </c>
      <c r="G20" s="139" t="s">
        <v>32</v>
      </c>
      <c r="H20" s="140" t="s">
        <v>110</v>
      </c>
      <c r="I20" s="128" t="s">
        <v>49</v>
      </c>
      <c r="J20" s="122" t="s">
        <v>111</v>
      </c>
      <c r="K20" s="128" t="s">
        <v>112</v>
      </c>
      <c r="L20" s="128" t="s">
        <v>113</v>
      </c>
      <c r="M20" s="125" t="s">
        <v>114</v>
      </c>
      <c r="N20" s="131" t="s">
        <v>33</v>
      </c>
      <c r="O20" s="132" t="s">
        <v>52</v>
      </c>
    </row>
    <row r="21" spans="1:15" x14ac:dyDescent="0.25">
      <c r="A21">
        <v>20</v>
      </c>
      <c r="B21" s="126" t="s">
        <v>58</v>
      </c>
      <c r="C21" s="127" t="s">
        <v>59</v>
      </c>
      <c r="D21" s="128" t="s">
        <v>115</v>
      </c>
      <c r="E21" s="136" t="s">
        <v>116</v>
      </c>
      <c r="F21" s="130" t="s">
        <v>31</v>
      </c>
      <c r="G21" s="125" t="s">
        <v>39</v>
      </c>
      <c r="H21" s="134" t="s">
        <v>117</v>
      </c>
      <c r="I21" s="117" t="s">
        <v>20</v>
      </c>
      <c r="J21" s="122" t="s">
        <v>21</v>
      </c>
      <c r="K21" s="117" t="s">
        <v>118</v>
      </c>
      <c r="L21" s="117" t="s">
        <v>119</v>
      </c>
      <c r="M21" s="125" t="s">
        <v>120</v>
      </c>
      <c r="N21" s="131" t="s">
        <v>25</v>
      </c>
      <c r="O21" s="125" t="s">
        <v>92</v>
      </c>
    </row>
    <row r="22" spans="1:15" x14ac:dyDescent="0.25">
      <c r="A22">
        <v>21</v>
      </c>
      <c r="B22" s="126" t="s">
        <v>58</v>
      </c>
      <c r="C22" s="127" t="s">
        <v>59</v>
      </c>
      <c r="D22" s="128" t="s">
        <v>121</v>
      </c>
      <c r="E22" s="136" t="s">
        <v>122</v>
      </c>
      <c r="F22" s="130" t="s">
        <v>31</v>
      </c>
      <c r="G22" s="125" t="s">
        <v>39</v>
      </c>
      <c r="H22" s="121" t="s">
        <v>48</v>
      </c>
      <c r="I22" s="128" t="s">
        <v>49</v>
      </c>
      <c r="J22" s="122" t="s">
        <v>21</v>
      </c>
      <c r="K22" s="117" t="s">
        <v>22</v>
      </c>
      <c r="L22" s="117" t="s">
        <v>23</v>
      </c>
      <c r="M22" s="135" t="s">
        <v>50</v>
      </c>
      <c r="N22" s="131" t="s">
        <v>33</v>
      </c>
      <c r="O22" s="125" t="s">
        <v>92</v>
      </c>
    </row>
    <row r="23" spans="1:15" ht="30" x14ac:dyDescent="0.25">
      <c r="A23">
        <v>22</v>
      </c>
      <c r="B23" s="126" t="s">
        <v>58</v>
      </c>
      <c r="C23" s="127" t="s">
        <v>123</v>
      </c>
      <c r="D23" s="128" t="s">
        <v>124</v>
      </c>
      <c r="E23" s="136" t="s">
        <v>125</v>
      </c>
      <c r="F23" s="137" t="s">
        <v>17</v>
      </c>
      <c r="G23" s="125" t="s">
        <v>126</v>
      </c>
      <c r="H23" s="134" t="s">
        <v>19</v>
      </c>
      <c r="I23" s="117" t="s">
        <v>20</v>
      </c>
      <c r="J23" s="122" t="s">
        <v>21</v>
      </c>
      <c r="K23" s="117" t="s">
        <v>22</v>
      </c>
      <c r="L23" s="117" t="s">
        <v>23</v>
      </c>
      <c r="M23" s="123" t="s">
        <v>24</v>
      </c>
      <c r="N23" s="131" t="s">
        <v>33</v>
      </c>
      <c r="O23" s="125" t="s">
        <v>92</v>
      </c>
    </row>
    <row r="24" spans="1:15" ht="30" x14ac:dyDescent="0.25">
      <c r="A24">
        <v>23</v>
      </c>
      <c r="B24" s="126" t="s">
        <v>58</v>
      </c>
      <c r="C24" s="127" t="s">
        <v>59</v>
      </c>
      <c r="D24" s="133" t="s">
        <v>127</v>
      </c>
      <c r="E24" s="136" t="s">
        <v>128</v>
      </c>
      <c r="F24" s="137" t="s">
        <v>17</v>
      </c>
      <c r="G24" s="125" t="s">
        <v>18</v>
      </c>
      <c r="H24" s="134" t="s">
        <v>19</v>
      </c>
      <c r="I24" s="117" t="s">
        <v>20</v>
      </c>
      <c r="J24" s="122" t="s">
        <v>21</v>
      </c>
      <c r="K24" s="117" t="s">
        <v>22</v>
      </c>
      <c r="L24" s="117" t="s">
        <v>23</v>
      </c>
      <c r="M24" s="123" t="s">
        <v>24</v>
      </c>
      <c r="N24" s="131" t="s">
        <v>33</v>
      </c>
      <c r="O24" s="125" t="s">
        <v>92</v>
      </c>
    </row>
    <row r="25" spans="1:15" ht="30" x14ac:dyDescent="0.25">
      <c r="A25">
        <v>24</v>
      </c>
      <c r="B25" s="126" t="s">
        <v>43</v>
      </c>
      <c r="C25" s="127" t="s">
        <v>129</v>
      </c>
      <c r="D25" s="128" t="s">
        <v>130</v>
      </c>
      <c r="E25" s="136" t="s">
        <v>131</v>
      </c>
      <c r="F25" s="137" t="s">
        <v>31</v>
      </c>
      <c r="G25" s="141" t="s">
        <v>39</v>
      </c>
      <c r="H25" s="134" t="s">
        <v>19</v>
      </c>
      <c r="I25" s="117" t="s">
        <v>20</v>
      </c>
      <c r="J25" s="122" t="s">
        <v>21</v>
      </c>
      <c r="K25" s="117" t="s">
        <v>22</v>
      </c>
      <c r="L25" s="117" t="s">
        <v>23</v>
      </c>
      <c r="M25" s="123" t="s">
        <v>24</v>
      </c>
      <c r="N25" s="131" t="s">
        <v>88</v>
      </c>
      <c r="O25" s="125" t="s">
        <v>92</v>
      </c>
    </row>
    <row r="26" spans="1:15" ht="30" x14ac:dyDescent="0.25">
      <c r="A26">
        <v>25</v>
      </c>
      <c r="B26" s="126" t="s">
        <v>43</v>
      </c>
      <c r="C26" s="127" t="s">
        <v>132</v>
      </c>
      <c r="D26" s="128" t="s">
        <v>133</v>
      </c>
      <c r="E26" s="136" t="s">
        <v>134</v>
      </c>
      <c r="F26" s="137" t="s">
        <v>135</v>
      </c>
      <c r="G26" s="125" t="s">
        <v>136</v>
      </c>
      <c r="H26" s="142" t="s">
        <v>137</v>
      </c>
      <c r="I26" s="128" t="s">
        <v>138</v>
      </c>
      <c r="J26" s="122" t="s">
        <v>111</v>
      </c>
      <c r="K26" s="128" t="s">
        <v>112</v>
      </c>
      <c r="L26" s="127" t="s">
        <v>113</v>
      </c>
      <c r="M26" s="143" t="s">
        <v>139</v>
      </c>
      <c r="N26" s="131" t="s">
        <v>88</v>
      </c>
      <c r="O26" s="143" t="s">
        <v>34</v>
      </c>
    </row>
    <row r="27" spans="1:15" ht="30" x14ac:dyDescent="0.25">
      <c r="A27">
        <v>26</v>
      </c>
      <c r="B27" s="126" t="s">
        <v>43</v>
      </c>
      <c r="C27" s="127" t="s">
        <v>53</v>
      </c>
      <c r="D27" s="128" t="s">
        <v>140</v>
      </c>
      <c r="E27" s="136" t="s">
        <v>141</v>
      </c>
      <c r="F27" s="137" t="s">
        <v>31</v>
      </c>
      <c r="G27" s="125" t="s">
        <v>39</v>
      </c>
      <c r="H27" s="134" t="s">
        <v>19</v>
      </c>
      <c r="I27" s="117" t="s">
        <v>20</v>
      </c>
      <c r="J27" s="122" t="s">
        <v>21</v>
      </c>
      <c r="K27" s="117" t="s">
        <v>22</v>
      </c>
      <c r="L27" s="117" t="s">
        <v>23</v>
      </c>
      <c r="M27" s="123" t="s">
        <v>24</v>
      </c>
      <c r="N27" s="131" t="s">
        <v>88</v>
      </c>
      <c r="O27" s="125" t="s">
        <v>92</v>
      </c>
    </row>
    <row r="28" spans="1:15" ht="30" x14ac:dyDescent="0.25">
      <c r="A28">
        <v>27</v>
      </c>
      <c r="B28" s="126" t="s">
        <v>43</v>
      </c>
      <c r="C28" s="127" t="s">
        <v>132</v>
      </c>
      <c r="D28" s="133" t="s">
        <v>142</v>
      </c>
      <c r="E28" s="136" t="s">
        <v>143</v>
      </c>
      <c r="F28" s="137" t="s">
        <v>144</v>
      </c>
      <c r="G28" s="132" t="s">
        <v>18</v>
      </c>
      <c r="H28" s="134" t="s">
        <v>19</v>
      </c>
      <c r="I28" s="117" t="s">
        <v>20</v>
      </c>
      <c r="J28" s="122" t="s">
        <v>21</v>
      </c>
      <c r="K28" s="117" t="s">
        <v>22</v>
      </c>
      <c r="L28" s="117" t="s">
        <v>23</v>
      </c>
      <c r="M28" s="123" t="s">
        <v>24</v>
      </c>
      <c r="N28" s="131" t="s">
        <v>88</v>
      </c>
      <c r="O28" s="125" t="s">
        <v>92</v>
      </c>
    </row>
    <row r="29" spans="1:15" ht="30" x14ac:dyDescent="0.25">
      <c r="A29">
        <v>28</v>
      </c>
      <c r="B29" s="126" t="s">
        <v>145</v>
      </c>
      <c r="C29" s="126" t="s">
        <v>146</v>
      </c>
      <c r="D29" s="128" t="s">
        <v>147</v>
      </c>
      <c r="E29" s="136" t="s">
        <v>148</v>
      </c>
      <c r="F29" s="137" t="s">
        <v>149</v>
      </c>
      <c r="G29" s="125" t="s">
        <v>32</v>
      </c>
      <c r="H29" s="134" t="s">
        <v>150</v>
      </c>
      <c r="I29" s="128" t="s">
        <v>151</v>
      </c>
      <c r="J29" s="122" t="s">
        <v>111</v>
      </c>
      <c r="K29" s="128" t="s">
        <v>112</v>
      </c>
      <c r="L29" s="128" t="s">
        <v>113</v>
      </c>
      <c r="M29" s="132" t="s">
        <v>114</v>
      </c>
      <c r="N29" s="131" t="s">
        <v>25</v>
      </c>
      <c r="O29" s="132" t="s">
        <v>34</v>
      </c>
    </row>
    <row r="30" spans="1:15" x14ac:dyDescent="0.25">
      <c r="A30">
        <v>29</v>
      </c>
      <c r="B30" s="126" t="s">
        <v>43</v>
      </c>
      <c r="C30" s="127" t="s">
        <v>152</v>
      </c>
      <c r="D30" s="128" t="s">
        <v>153</v>
      </c>
      <c r="E30" s="136" t="s">
        <v>154</v>
      </c>
      <c r="F30" s="137" t="s">
        <v>31</v>
      </c>
      <c r="G30" s="125" t="s">
        <v>39</v>
      </c>
      <c r="H30" s="134" t="s">
        <v>48</v>
      </c>
      <c r="I30" s="128" t="s">
        <v>151</v>
      </c>
      <c r="J30" s="122" t="s">
        <v>21</v>
      </c>
      <c r="K30" s="117" t="s">
        <v>22</v>
      </c>
      <c r="L30" s="117" t="s">
        <v>23</v>
      </c>
      <c r="M30" s="135" t="s">
        <v>50</v>
      </c>
      <c r="N30" s="131" t="s">
        <v>25</v>
      </c>
      <c r="O30" s="125" t="s">
        <v>92</v>
      </c>
    </row>
    <row r="31" spans="1:15" ht="30" x14ac:dyDescent="0.25">
      <c r="A31">
        <v>30</v>
      </c>
      <c r="B31" s="126" t="s">
        <v>27</v>
      </c>
      <c r="C31" s="127" t="s">
        <v>155</v>
      </c>
      <c r="D31" s="133" t="s">
        <v>156</v>
      </c>
      <c r="E31" s="136" t="s">
        <v>157</v>
      </c>
      <c r="F31" s="137" t="s">
        <v>31</v>
      </c>
      <c r="G31" s="125" t="s">
        <v>39</v>
      </c>
      <c r="H31" s="134" t="s">
        <v>19</v>
      </c>
      <c r="I31" s="117" t="s">
        <v>20</v>
      </c>
      <c r="J31" s="122" t="s">
        <v>21</v>
      </c>
      <c r="K31" s="117" t="s">
        <v>22</v>
      </c>
      <c r="L31" s="117" t="s">
        <v>23</v>
      </c>
      <c r="M31" s="123" t="s">
        <v>24</v>
      </c>
      <c r="N31" s="131" t="s">
        <v>25</v>
      </c>
      <c r="O31" s="143" t="s">
        <v>34</v>
      </c>
    </row>
    <row r="32" spans="1:15" ht="30" x14ac:dyDescent="0.25">
      <c r="A32">
        <v>31</v>
      </c>
      <c r="B32" s="126" t="s">
        <v>13</v>
      </c>
      <c r="C32" s="127" t="s">
        <v>158</v>
      </c>
      <c r="D32" s="128" t="s">
        <v>159</v>
      </c>
      <c r="E32" s="136" t="s">
        <v>160</v>
      </c>
      <c r="F32" s="137" t="s">
        <v>31</v>
      </c>
      <c r="G32" s="125" t="s">
        <v>107</v>
      </c>
      <c r="H32" s="134" t="s">
        <v>161</v>
      </c>
      <c r="I32" s="128" t="s">
        <v>151</v>
      </c>
      <c r="J32" s="138" t="s">
        <v>162</v>
      </c>
      <c r="K32" s="128" t="s">
        <v>118</v>
      </c>
      <c r="L32" s="128" t="s">
        <v>119</v>
      </c>
      <c r="M32" s="132" t="s">
        <v>163</v>
      </c>
      <c r="N32" s="131" t="s">
        <v>25</v>
      </c>
      <c r="O32" s="125" t="s">
        <v>69</v>
      </c>
    </row>
    <row r="33" spans="1:15" ht="30" x14ac:dyDescent="0.25">
      <c r="A33">
        <v>32</v>
      </c>
      <c r="B33" s="126" t="s">
        <v>70</v>
      </c>
      <c r="C33" s="127" t="s">
        <v>164</v>
      </c>
      <c r="D33" s="128" t="s">
        <v>165</v>
      </c>
      <c r="E33" s="136" t="s">
        <v>166</v>
      </c>
      <c r="F33" s="137" t="s">
        <v>31</v>
      </c>
      <c r="G33" s="125" t="s">
        <v>39</v>
      </c>
      <c r="H33" s="134" t="s">
        <v>19</v>
      </c>
      <c r="I33" s="128" t="s">
        <v>49</v>
      </c>
      <c r="J33" s="138" t="s">
        <v>167</v>
      </c>
      <c r="K33" s="128" t="s">
        <v>85</v>
      </c>
      <c r="L33" s="128" t="s">
        <v>86</v>
      </c>
      <c r="M33" s="125" t="s">
        <v>87</v>
      </c>
      <c r="N33" s="131" t="s">
        <v>25</v>
      </c>
      <c r="O33" s="125" t="s">
        <v>34</v>
      </c>
    </row>
    <row r="34" spans="1:15" ht="30" x14ac:dyDescent="0.25">
      <c r="A34">
        <v>33</v>
      </c>
      <c r="B34" s="126" t="s">
        <v>70</v>
      </c>
      <c r="C34" s="127" t="s">
        <v>168</v>
      </c>
      <c r="D34" s="128" t="s">
        <v>169</v>
      </c>
      <c r="E34" s="136" t="s">
        <v>170</v>
      </c>
      <c r="F34" s="137" t="s">
        <v>171</v>
      </c>
      <c r="G34" s="125" t="s">
        <v>172</v>
      </c>
      <c r="H34" s="134" t="s">
        <v>19</v>
      </c>
      <c r="I34" s="128" t="s">
        <v>49</v>
      </c>
      <c r="J34" s="138" t="s">
        <v>167</v>
      </c>
      <c r="K34" s="128" t="s">
        <v>85</v>
      </c>
      <c r="L34" s="128" t="s">
        <v>86</v>
      </c>
      <c r="M34" s="125" t="s">
        <v>87</v>
      </c>
      <c r="N34" s="131" t="s">
        <v>25</v>
      </c>
      <c r="O34" s="125" t="s">
        <v>92</v>
      </c>
    </row>
    <row r="35" spans="1:15" ht="30" x14ac:dyDescent="0.25">
      <c r="A35">
        <v>34</v>
      </c>
      <c r="B35" s="126" t="s">
        <v>145</v>
      </c>
      <c r="C35" s="127" t="s">
        <v>173</v>
      </c>
      <c r="D35" s="128" t="s">
        <v>174</v>
      </c>
      <c r="E35" s="136" t="s">
        <v>175</v>
      </c>
      <c r="F35" s="137" t="s">
        <v>31</v>
      </c>
      <c r="G35" s="125" t="s">
        <v>107</v>
      </c>
      <c r="H35" s="134" t="s">
        <v>19</v>
      </c>
      <c r="I35" s="128" t="s">
        <v>49</v>
      </c>
      <c r="J35" s="138" t="s">
        <v>167</v>
      </c>
      <c r="K35" s="128" t="s">
        <v>85</v>
      </c>
      <c r="L35" s="128" t="s">
        <v>86</v>
      </c>
      <c r="M35" s="125" t="s">
        <v>87</v>
      </c>
      <c r="N35" s="131" t="s">
        <v>25</v>
      </c>
      <c r="O35" s="132" t="s">
        <v>34</v>
      </c>
    </row>
    <row r="36" spans="1:15" ht="30" x14ac:dyDescent="0.25">
      <c r="A36">
        <v>35</v>
      </c>
      <c r="B36" s="126" t="s">
        <v>35</v>
      </c>
      <c r="C36" s="127" t="s">
        <v>36</v>
      </c>
      <c r="D36" s="128" t="s">
        <v>176</v>
      </c>
      <c r="E36" s="136" t="s">
        <v>177</v>
      </c>
      <c r="F36" s="137" t="s">
        <v>31</v>
      </c>
      <c r="G36" s="125" t="s">
        <v>39</v>
      </c>
      <c r="H36" s="134" t="s">
        <v>19</v>
      </c>
      <c r="I36" s="128" t="s">
        <v>49</v>
      </c>
      <c r="J36" s="138" t="s">
        <v>167</v>
      </c>
      <c r="K36" s="128" t="s">
        <v>85</v>
      </c>
      <c r="L36" s="128" t="s">
        <v>86</v>
      </c>
      <c r="M36" s="125" t="s">
        <v>87</v>
      </c>
      <c r="N36" s="131" t="s">
        <v>33</v>
      </c>
      <c r="O36" s="125" t="s">
        <v>69</v>
      </c>
    </row>
    <row r="37" spans="1:15" ht="30" x14ac:dyDescent="0.25">
      <c r="A37">
        <v>36</v>
      </c>
      <c r="B37" s="126" t="s">
        <v>27</v>
      </c>
      <c r="C37" s="127" t="s">
        <v>28</v>
      </c>
      <c r="D37" s="128" t="s">
        <v>178</v>
      </c>
      <c r="E37" s="136" t="s">
        <v>179</v>
      </c>
      <c r="F37" s="137" t="s">
        <v>17</v>
      </c>
      <c r="G37" s="125" t="s">
        <v>126</v>
      </c>
      <c r="H37" s="134" t="s">
        <v>161</v>
      </c>
      <c r="I37" s="128" t="s">
        <v>151</v>
      </c>
      <c r="J37" s="138" t="s">
        <v>162</v>
      </c>
      <c r="K37" s="128" t="s">
        <v>118</v>
      </c>
      <c r="L37" s="128" t="s">
        <v>119</v>
      </c>
      <c r="M37" s="132" t="s">
        <v>163</v>
      </c>
      <c r="N37" s="134" t="s">
        <v>180</v>
      </c>
      <c r="O37" s="132" t="s">
        <v>34</v>
      </c>
    </row>
    <row r="38" spans="1:15" ht="30" x14ac:dyDescent="0.25">
      <c r="A38">
        <v>37</v>
      </c>
      <c r="B38" s="126" t="s">
        <v>58</v>
      </c>
      <c r="C38" s="127" t="s">
        <v>181</v>
      </c>
      <c r="D38" s="128" t="s">
        <v>182</v>
      </c>
      <c r="E38" s="136" t="s">
        <v>183</v>
      </c>
      <c r="F38" s="137" t="s">
        <v>31</v>
      </c>
      <c r="G38" s="125" t="s">
        <v>39</v>
      </c>
      <c r="H38" s="134" t="s">
        <v>19</v>
      </c>
      <c r="I38" s="117" t="s">
        <v>20</v>
      </c>
      <c r="J38" s="122" t="s">
        <v>21</v>
      </c>
      <c r="K38" s="117" t="s">
        <v>22</v>
      </c>
      <c r="L38" s="117" t="s">
        <v>23</v>
      </c>
      <c r="M38" s="123" t="s">
        <v>24</v>
      </c>
      <c r="N38" s="131" t="s">
        <v>33</v>
      </c>
      <c r="O38" s="125" t="s">
        <v>92</v>
      </c>
    </row>
    <row r="39" spans="1:15" ht="30" x14ac:dyDescent="0.25">
      <c r="A39">
        <v>38</v>
      </c>
      <c r="B39" s="126" t="s">
        <v>58</v>
      </c>
      <c r="C39" s="127" t="s">
        <v>184</v>
      </c>
      <c r="D39" s="128" t="s">
        <v>185</v>
      </c>
      <c r="E39" s="136" t="s">
        <v>186</v>
      </c>
      <c r="F39" s="137" t="s">
        <v>31</v>
      </c>
      <c r="G39" s="125" t="s">
        <v>39</v>
      </c>
      <c r="H39" s="134" t="s">
        <v>117</v>
      </c>
      <c r="I39" s="128" t="s">
        <v>187</v>
      </c>
      <c r="J39" s="122" t="s">
        <v>21</v>
      </c>
      <c r="K39" s="117" t="s">
        <v>22</v>
      </c>
      <c r="L39" s="117" t="s">
        <v>23</v>
      </c>
      <c r="M39" s="125" t="s">
        <v>188</v>
      </c>
      <c r="N39" s="131" t="s">
        <v>33</v>
      </c>
      <c r="O39" s="125" t="s">
        <v>92</v>
      </c>
    </row>
    <row r="40" spans="1:15" ht="30" x14ac:dyDescent="0.25">
      <c r="A40">
        <v>39</v>
      </c>
      <c r="B40" s="126" t="s">
        <v>58</v>
      </c>
      <c r="C40" s="127" t="s">
        <v>189</v>
      </c>
      <c r="D40" s="128" t="s">
        <v>190</v>
      </c>
      <c r="E40" s="136" t="s">
        <v>191</v>
      </c>
      <c r="F40" s="137" t="s">
        <v>192</v>
      </c>
      <c r="G40" s="125" t="s">
        <v>193</v>
      </c>
      <c r="H40" s="134" t="s">
        <v>150</v>
      </c>
      <c r="I40" s="128" t="s">
        <v>151</v>
      </c>
      <c r="J40" s="138" t="s">
        <v>167</v>
      </c>
      <c r="K40" s="128" t="s">
        <v>194</v>
      </c>
      <c r="L40" s="128" t="s">
        <v>86</v>
      </c>
      <c r="M40" s="125" t="s">
        <v>195</v>
      </c>
      <c r="N40" s="131" t="s">
        <v>33</v>
      </c>
      <c r="O40" s="125" t="s">
        <v>92</v>
      </c>
    </row>
    <row r="41" spans="1:15" ht="30" x14ac:dyDescent="0.25">
      <c r="A41">
        <v>40</v>
      </c>
      <c r="B41" s="126" t="s">
        <v>27</v>
      </c>
      <c r="C41" s="127" t="s">
        <v>28</v>
      </c>
      <c r="D41" s="128" t="s">
        <v>196</v>
      </c>
      <c r="E41" s="136" t="s">
        <v>197</v>
      </c>
      <c r="F41" s="137" t="s">
        <v>31</v>
      </c>
      <c r="G41" s="125" t="s">
        <v>198</v>
      </c>
      <c r="H41" s="134" t="s">
        <v>19</v>
      </c>
      <c r="I41" s="117" t="s">
        <v>20</v>
      </c>
      <c r="J41" s="122" t="s">
        <v>21</v>
      </c>
      <c r="K41" s="117" t="s">
        <v>22</v>
      </c>
      <c r="L41" s="117" t="s">
        <v>23</v>
      </c>
      <c r="M41" s="123" t="s">
        <v>24</v>
      </c>
      <c r="N41" s="131" t="s">
        <v>25</v>
      </c>
      <c r="O41" s="125" t="s">
        <v>92</v>
      </c>
    </row>
    <row r="42" spans="1:15" ht="30" x14ac:dyDescent="0.25">
      <c r="A42">
        <v>41</v>
      </c>
      <c r="B42" s="126" t="s">
        <v>27</v>
      </c>
      <c r="C42" s="127" t="s">
        <v>28</v>
      </c>
      <c r="D42" s="128" t="s">
        <v>199</v>
      </c>
      <c r="E42" s="136" t="s">
        <v>200</v>
      </c>
      <c r="F42" s="137" t="s">
        <v>31</v>
      </c>
      <c r="G42" s="125" t="s">
        <v>32</v>
      </c>
      <c r="H42" s="134" t="s">
        <v>19</v>
      </c>
      <c r="I42" s="117" t="s">
        <v>20</v>
      </c>
      <c r="J42" s="122" t="s">
        <v>21</v>
      </c>
      <c r="K42" s="117" t="s">
        <v>22</v>
      </c>
      <c r="L42" s="117" t="s">
        <v>23</v>
      </c>
      <c r="M42" s="123" t="s">
        <v>24</v>
      </c>
      <c r="N42" s="131" t="s">
        <v>25</v>
      </c>
      <c r="O42" s="132" t="s">
        <v>34</v>
      </c>
    </row>
    <row r="43" spans="1:15" x14ac:dyDescent="0.25">
      <c r="A43">
        <v>42</v>
      </c>
      <c r="B43" s="126" t="s">
        <v>145</v>
      </c>
      <c r="C43" s="127" t="s">
        <v>201</v>
      </c>
      <c r="D43" s="128" t="s">
        <v>202</v>
      </c>
      <c r="E43" s="136" t="s">
        <v>203</v>
      </c>
      <c r="F43" s="137" t="s">
        <v>192</v>
      </c>
      <c r="G43" s="125" t="s">
        <v>193</v>
      </c>
      <c r="H43" s="144" t="s">
        <v>48</v>
      </c>
      <c r="I43" s="128" t="s">
        <v>49</v>
      </c>
      <c r="J43" s="122" t="s">
        <v>21</v>
      </c>
      <c r="K43" s="117" t="s">
        <v>22</v>
      </c>
      <c r="L43" s="117" t="s">
        <v>23</v>
      </c>
      <c r="M43" s="135" t="s">
        <v>50</v>
      </c>
      <c r="N43" s="131" t="s">
        <v>33</v>
      </c>
      <c r="O43" s="132" t="s">
        <v>34</v>
      </c>
    </row>
    <row r="44" spans="1:15" x14ac:dyDescent="0.25">
      <c r="A44">
        <v>43</v>
      </c>
      <c r="B44" s="126" t="s">
        <v>204</v>
      </c>
      <c r="C44" s="127" t="s">
        <v>205</v>
      </c>
      <c r="D44" s="128" t="s">
        <v>206</v>
      </c>
      <c r="E44" s="136" t="s">
        <v>207</v>
      </c>
      <c r="F44" s="137" t="s">
        <v>31</v>
      </c>
      <c r="G44" s="125" t="s">
        <v>39</v>
      </c>
      <c r="H44" s="144" t="s">
        <v>48</v>
      </c>
      <c r="I44" s="128" t="s">
        <v>49</v>
      </c>
      <c r="J44" s="122" t="s">
        <v>21</v>
      </c>
      <c r="K44" s="117" t="s">
        <v>22</v>
      </c>
      <c r="L44" s="117" t="s">
        <v>23</v>
      </c>
      <c r="M44" s="135" t="s">
        <v>50</v>
      </c>
      <c r="N44" s="131" t="s">
        <v>25</v>
      </c>
      <c r="O44" s="125" t="s">
        <v>92</v>
      </c>
    </row>
    <row r="45" spans="1:15" ht="30" x14ac:dyDescent="0.25">
      <c r="A45">
        <v>44</v>
      </c>
      <c r="B45" s="126" t="s">
        <v>58</v>
      </c>
      <c r="C45" s="127" t="s">
        <v>93</v>
      </c>
      <c r="D45" s="128" t="s">
        <v>208</v>
      </c>
      <c r="E45" s="136" t="s">
        <v>209</v>
      </c>
      <c r="F45" s="137" t="s">
        <v>31</v>
      </c>
      <c r="G45" s="125" t="s">
        <v>210</v>
      </c>
      <c r="H45" s="134" t="s">
        <v>19</v>
      </c>
      <c r="I45" s="128" t="s">
        <v>49</v>
      </c>
      <c r="J45" s="138" t="s">
        <v>167</v>
      </c>
      <c r="K45" s="128" t="s">
        <v>194</v>
      </c>
      <c r="L45" s="128" t="s">
        <v>86</v>
      </c>
      <c r="M45" s="125" t="s">
        <v>87</v>
      </c>
      <c r="N45" s="134" t="s">
        <v>211</v>
      </c>
      <c r="O45" s="132" t="s">
        <v>52</v>
      </c>
    </row>
    <row r="46" spans="1:15" ht="30" x14ac:dyDescent="0.25">
      <c r="A46">
        <v>45</v>
      </c>
      <c r="B46" s="126" t="s">
        <v>43</v>
      </c>
      <c r="C46" s="127" t="s">
        <v>53</v>
      </c>
      <c r="D46" s="128" t="s">
        <v>212</v>
      </c>
      <c r="E46" s="136" t="s">
        <v>213</v>
      </c>
      <c r="F46" s="137" t="s">
        <v>31</v>
      </c>
      <c r="G46" s="125" t="s">
        <v>32</v>
      </c>
      <c r="H46" s="144" t="s">
        <v>117</v>
      </c>
      <c r="I46" s="128" t="s">
        <v>214</v>
      </c>
      <c r="J46" s="138" t="s">
        <v>84</v>
      </c>
      <c r="K46" s="117" t="s">
        <v>22</v>
      </c>
      <c r="L46" s="117" t="s">
        <v>23</v>
      </c>
      <c r="M46" s="125" t="s">
        <v>188</v>
      </c>
      <c r="N46" s="131" t="s">
        <v>88</v>
      </c>
      <c r="O46" s="132" t="s">
        <v>34</v>
      </c>
    </row>
    <row r="47" spans="1:15" ht="30" x14ac:dyDescent="0.25">
      <c r="A47">
        <v>46</v>
      </c>
      <c r="B47" s="126" t="s">
        <v>27</v>
      </c>
      <c r="C47" s="127" t="s">
        <v>96</v>
      </c>
      <c r="D47" s="128" t="s">
        <v>215</v>
      </c>
      <c r="E47" s="136" t="s">
        <v>216</v>
      </c>
      <c r="F47" s="137" t="s">
        <v>31</v>
      </c>
      <c r="G47" s="125" t="s">
        <v>39</v>
      </c>
      <c r="H47" s="134" t="s">
        <v>110</v>
      </c>
      <c r="I47" s="128" t="s">
        <v>49</v>
      </c>
      <c r="J47" s="122" t="s">
        <v>111</v>
      </c>
      <c r="K47" s="128" t="s">
        <v>112</v>
      </c>
      <c r="L47" s="128" t="s">
        <v>113</v>
      </c>
      <c r="M47" s="125" t="s">
        <v>114</v>
      </c>
      <c r="N47" s="131" t="s">
        <v>25</v>
      </c>
      <c r="O47" s="132" t="s">
        <v>34</v>
      </c>
    </row>
    <row r="48" spans="1:15" ht="30" x14ac:dyDescent="0.25">
      <c r="A48">
        <v>47</v>
      </c>
      <c r="B48" s="126" t="s">
        <v>35</v>
      </c>
      <c r="C48" s="127" t="s">
        <v>217</v>
      </c>
      <c r="D48" s="128" t="s">
        <v>218</v>
      </c>
      <c r="E48" s="136" t="s">
        <v>219</v>
      </c>
      <c r="F48" s="137" t="s">
        <v>31</v>
      </c>
      <c r="G48" s="125" t="s">
        <v>39</v>
      </c>
      <c r="H48" s="134" t="s">
        <v>19</v>
      </c>
      <c r="I48" s="117" t="s">
        <v>20</v>
      </c>
      <c r="J48" s="122" t="s">
        <v>21</v>
      </c>
      <c r="K48" s="117" t="s">
        <v>22</v>
      </c>
      <c r="L48" s="117" t="s">
        <v>23</v>
      </c>
      <c r="M48" s="123" t="s">
        <v>24</v>
      </c>
      <c r="N48" s="134" t="s">
        <v>33</v>
      </c>
      <c r="O48" s="125" t="s">
        <v>26</v>
      </c>
    </row>
    <row r="49" spans="1:15" ht="30" x14ac:dyDescent="0.25">
      <c r="A49">
        <v>48</v>
      </c>
      <c r="B49" s="133" t="s">
        <v>58</v>
      </c>
      <c r="C49" s="128" t="s">
        <v>99</v>
      </c>
      <c r="D49" s="128" t="s">
        <v>105</v>
      </c>
      <c r="E49" s="129" t="s">
        <v>220</v>
      </c>
      <c r="F49" s="137" t="s">
        <v>31</v>
      </c>
      <c r="G49" s="125" t="s">
        <v>39</v>
      </c>
      <c r="H49" s="134" t="s">
        <v>19</v>
      </c>
      <c r="I49" s="117" t="s">
        <v>20</v>
      </c>
      <c r="J49" s="122" t="s">
        <v>21</v>
      </c>
      <c r="K49" s="117" t="s">
        <v>22</v>
      </c>
      <c r="L49" s="117" t="s">
        <v>23</v>
      </c>
      <c r="M49" s="123" t="s">
        <v>24</v>
      </c>
      <c r="N49" s="134" t="s">
        <v>221</v>
      </c>
      <c r="O49" s="125" t="s">
        <v>92</v>
      </c>
    </row>
    <row r="50" spans="1:15" ht="30" x14ac:dyDescent="0.25">
      <c r="A50">
        <v>49</v>
      </c>
      <c r="B50" s="128" t="s">
        <v>70</v>
      </c>
      <c r="C50" s="128" t="s">
        <v>71</v>
      </c>
      <c r="D50" s="128" t="s">
        <v>222</v>
      </c>
      <c r="E50" s="145" t="s">
        <v>733</v>
      </c>
      <c r="F50" s="130" t="s">
        <v>171</v>
      </c>
      <c r="G50" s="125" t="s">
        <v>223</v>
      </c>
      <c r="H50" s="134" t="s">
        <v>19</v>
      </c>
      <c r="I50" s="117" t="s">
        <v>20</v>
      </c>
      <c r="J50" s="122" t="s">
        <v>21</v>
      </c>
      <c r="K50" s="117" t="s">
        <v>22</v>
      </c>
      <c r="L50" s="117" t="s">
        <v>23</v>
      </c>
      <c r="M50" s="123" t="s">
        <v>24</v>
      </c>
      <c r="N50" s="131" t="s">
        <v>25</v>
      </c>
      <c r="O50" s="125" t="s">
        <v>57</v>
      </c>
    </row>
    <row r="51" spans="1:15" ht="30" x14ac:dyDescent="0.25">
      <c r="A51">
        <v>50</v>
      </c>
      <c r="B51" s="128" t="s">
        <v>58</v>
      </c>
      <c r="C51" s="128" t="s">
        <v>99</v>
      </c>
      <c r="D51" s="128" t="s">
        <v>224</v>
      </c>
      <c r="E51" s="129" t="s">
        <v>225</v>
      </c>
      <c r="F51" s="137" t="s">
        <v>192</v>
      </c>
      <c r="G51" s="125" t="s">
        <v>193</v>
      </c>
      <c r="H51" s="134" t="s">
        <v>110</v>
      </c>
      <c r="I51" s="128" t="s">
        <v>49</v>
      </c>
      <c r="J51" s="122" t="s">
        <v>111</v>
      </c>
      <c r="K51" s="128" t="s">
        <v>112</v>
      </c>
      <c r="L51" s="128" t="s">
        <v>113</v>
      </c>
      <c r="M51" s="125" t="s">
        <v>114</v>
      </c>
      <c r="N51" s="134" t="s">
        <v>226</v>
      </c>
      <c r="O51" s="132" t="s">
        <v>52</v>
      </c>
    </row>
    <row r="52" spans="1:15" ht="30" x14ac:dyDescent="0.25">
      <c r="A52">
        <v>51</v>
      </c>
      <c r="B52" s="128" t="s">
        <v>145</v>
      </c>
      <c r="C52" s="128" t="s">
        <v>227</v>
      </c>
      <c r="D52" s="128" t="s">
        <v>228</v>
      </c>
      <c r="E52" s="129" t="s">
        <v>229</v>
      </c>
      <c r="F52" s="130" t="s">
        <v>171</v>
      </c>
      <c r="G52" s="125" t="s">
        <v>223</v>
      </c>
      <c r="H52" s="134" t="s">
        <v>19</v>
      </c>
      <c r="I52" s="117" t="s">
        <v>20</v>
      </c>
      <c r="J52" s="122" t="s">
        <v>21</v>
      </c>
      <c r="K52" s="117" t="s">
        <v>22</v>
      </c>
      <c r="L52" s="117" t="s">
        <v>23</v>
      </c>
      <c r="M52" s="123" t="s">
        <v>24</v>
      </c>
      <c r="N52" s="134" t="s">
        <v>230</v>
      </c>
      <c r="O52" s="132" t="s">
        <v>34</v>
      </c>
    </row>
    <row r="53" spans="1:15" ht="30" x14ac:dyDescent="0.25">
      <c r="A53">
        <v>52</v>
      </c>
      <c r="B53" s="128" t="s">
        <v>58</v>
      </c>
      <c r="C53" s="128" t="s">
        <v>93</v>
      </c>
      <c r="D53" s="128" t="s">
        <v>231</v>
      </c>
      <c r="E53" s="129" t="s">
        <v>232</v>
      </c>
      <c r="F53" s="130" t="s">
        <v>171</v>
      </c>
      <c r="G53" s="125" t="s">
        <v>223</v>
      </c>
      <c r="H53" s="134" t="s">
        <v>19</v>
      </c>
      <c r="I53" s="117" t="s">
        <v>20</v>
      </c>
      <c r="J53" s="122" t="s">
        <v>21</v>
      </c>
      <c r="K53" s="117" t="s">
        <v>22</v>
      </c>
      <c r="L53" s="117" t="s">
        <v>23</v>
      </c>
      <c r="M53" s="123" t="s">
        <v>24</v>
      </c>
      <c r="N53" s="131" t="s">
        <v>211</v>
      </c>
      <c r="O53" s="132" t="s">
        <v>52</v>
      </c>
    </row>
    <row r="54" spans="1:15" ht="30" x14ac:dyDescent="0.25">
      <c r="A54">
        <v>53</v>
      </c>
      <c r="B54" s="126" t="s">
        <v>27</v>
      </c>
      <c r="C54" s="128" t="s">
        <v>28</v>
      </c>
      <c r="D54" s="128" t="s">
        <v>233</v>
      </c>
      <c r="E54" s="129" t="s">
        <v>234</v>
      </c>
      <c r="F54" s="130" t="s">
        <v>171</v>
      </c>
      <c r="G54" s="125" t="s">
        <v>235</v>
      </c>
      <c r="H54" s="134" t="s">
        <v>19</v>
      </c>
      <c r="I54" s="117" t="s">
        <v>20</v>
      </c>
      <c r="J54" s="122" t="s">
        <v>21</v>
      </c>
      <c r="K54" s="117" t="s">
        <v>22</v>
      </c>
      <c r="L54" s="128" t="s">
        <v>23</v>
      </c>
      <c r="M54" s="123" t="s">
        <v>24</v>
      </c>
      <c r="N54" s="131" t="s">
        <v>25</v>
      </c>
      <c r="O54" s="132" t="s">
        <v>92</v>
      </c>
    </row>
    <row r="55" spans="1:15" ht="30" x14ac:dyDescent="0.25">
      <c r="A55">
        <v>54</v>
      </c>
      <c r="B55" s="126" t="s">
        <v>27</v>
      </c>
      <c r="C55" s="128" t="s">
        <v>96</v>
      </c>
      <c r="D55" s="128" t="s">
        <v>236</v>
      </c>
      <c r="E55" s="129" t="s">
        <v>237</v>
      </c>
      <c r="F55" s="130" t="s">
        <v>17</v>
      </c>
      <c r="G55" s="125" t="s">
        <v>126</v>
      </c>
      <c r="H55" s="134" t="s">
        <v>48</v>
      </c>
      <c r="I55" s="128" t="s">
        <v>238</v>
      </c>
      <c r="J55" s="138" t="s">
        <v>84</v>
      </c>
      <c r="K55" s="128" t="s">
        <v>194</v>
      </c>
      <c r="L55" s="128" t="s">
        <v>86</v>
      </c>
      <c r="M55" s="132" t="s">
        <v>188</v>
      </c>
      <c r="N55" s="131" t="s">
        <v>25</v>
      </c>
      <c r="O55" s="125" t="s">
        <v>57</v>
      </c>
    </row>
    <row r="56" spans="1:15" ht="30" x14ac:dyDescent="0.25">
      <c r="A56">
        <v>55</v>
      </c>
      <c r="B56" s="126" t="s">
        <v>27</v>
      </c>
      <c r="C56" s="128" t="s">
        <v>28</v>
      </c>
      <c r="D56" s="128" t="s">
        <v>239</v>
      </c>
      <c r="E56" s="129" t="s">
        <v>240</v>
      </c>
      <c r="F56" s="130" t="s">
        <v>241</v>
      </c>
      <c r="G56" s="125" t="s">
        <v>136</v>
      </c>
      <c r="H56" s="134" t="s">
        <v>19</v>
      </c>
      <c r="I56" s="117" t="s">
        <v>20</v>
      </c>
      <c r="J56" s="122" t="s">
        <v>21</v>
      </c>
      <c r="K56" s="117" t="s">
        <v>22</v>
      </c>
      <c r="L56" s="128" t="s">
        <v>23</v>
      </c>
      <c r="M56" s="123" t="s">
        <v>24</v>
      </c>
      <c r="N56" s="131" t="s">
        <v>25</v>
      </c>
      <c r="O56" s="132" t="s">
        <v>34</v>
      </c>
    </row>
    <row r="57" spans="1:15" x14ac:dyDescent="0.25">
      <c r="A57">
        <v>56</v>
      </c>
      <c r="B57" s="126" t="s">
        <v>27</v>
      </c>
      <c r="C57" s="128" t="s">
        <v>28</v>
      </c>
      <c r="D57" s="128" t="s">
        <v>242</v>
      </c>
      <c r="E57" s="129" t="s">
        <v>782</v>
      </c>
      <c r="F57" s="130" t="s">
        <v>171</v>
      </c>
      <c r="G57" s="125" t="s">
        <v>223</v>
      </c>
      <c r="H57" s="134" t="s">
        <v>48</v>
      </c>
      <c r="I57" s="128" t="s">
        <v>49</v>
      </c>
      <c r="J57" s="122" t="s">
        <v>21</v>
      </c>
      <c r="K57" s="128" t="s">
        <v>22</v>
      </c>
      <c r="L57" s="128" t="s">
        <v>23</v>
      </c>
      <c r="M57" s="135" t="s">
        <v>50</v>
      </c>
      <c r="N57" s="131" t="s">
        <v>33</v>
      </c>
      <c r="O57" s="132" t="s">
        <v>34</v>
      </c>
    </row>
    <row r="58" spans="1:15" ht="30" x14ac:dyDescent="0.25">
      <c r="A58">
        <v>57</v>
      </c>
      <c r="B58" s="128" t="s">
        <v>58</v>
      </c>
      <c r="C58" s="128" t="s">
        <v>99</v>
      </c>
      <c r="D58" s="128" t="s">
        <v>243</v>
      </c>
      <c r="E58" s="129" t="s">
        <v>244</v>
      </c>
      <c r="F58" s="130" t="s">
        <v>17</v>
      </c>
      <c r="G58" s="125" t="s">
        <v>18</v>
      </c>
      <c r="H58" s="134" t="s">
        <v>19</v>
      </c>
      <c r="I58" s="128" t="s">
        <v>238</v>
      </c>
      <c r="J58" s="122" t="s">
        <v>111</v>
      </c>
      <c r="K58" s="128" t="s">
        <v>112</v>
      </c>
      <c r="L58" s="128" t="s">
        <v>113</v>
      </c>
      <c r="M58" s="132" t="s">
        <v>114</v>
      </c>
      <c r="N58" s="131" t="s">
        <v>245</v>
      </c>
      <c r="O58" s="125" t="s">
        <v>57</v>
      </c>
    </row>
    <row r="59" spans="1:15" x14ac:dyDescent="0.25">
      <c r="A59">
        <v>58</v>
      </c>
      <c r="B59" s="128" t="s">
        <v>35</v>
      </c>
      <c r="C59" s="128" t="s">
        <v>36</v>
      </c>
      <c r="D59" s="128" t="s">
        <v>246</v>
      </c>
      <c r="E59" s="146" t="s">
        <v>247</v>
      </c>
      <c r="F59" s="137" t="s">
        <v>192</v>
      </c>
      <c r="G59" s="125" t="s">
        <v>193</v>
      </c>
      <c r="H59" s="134" t="s">
        <v>48</v>
      </c>
      <c r="I59" s="128" t="s">
        <v>49</v>
      </c>
      <c r="J59" s="122" t="s">
        <v>21</v>
      </c>
      <c r="K59" s="128" t="s">
        <v>22</v>
      </c>
      <c r="L59" s="128" t="s">
        <v>23</v>
      </c>
      <c r="M59" s="135" t="s">
        <v>50</v>
      </c>
      <c r="N59" s="131" t="s">
        <v>33</v>
      </c>
      <c r="O59" s="125" t="s">
        <v>69</v>
      </c>
    </row>
    <row r="60" spans="1:15" ht="30" x14ac:dyDescent="0.25">
      <c r="A60">
        <v>59</v>
      </c>
      <c r="B60" s="128" t="s">
        <v>58</v>
      </c>
      <c r="C60" s="128" t="s">
        <v>99</v>
      </c>
      <c r="D60" s="128" t="s">
        <v>248</v>
      </c>
      <c r="E60" s="129" t="s">
        <v>249</v>
      </c>
      <c r="F60" s="130" t="s">
        <v>17</v>
      </c>
      <c r="G60" s="125" t="s">
        <v>126</v>
      </c>
      <c r="H60" s="134" t="s">
        <v>48</v>
      </c>
      <c r="I60" s="128" t="s">
        <v>238</v>
      </c>
      <c r="J60" s="138" t="s">
        <v>84</v>
      </c>
      <c r="K60" s="128" t="s">
        <v>194</v>
      </c>
      <c r="L60" s="128" t="s">
        <v>86</v>
      </c>
      <c r="M60" s="132" t="s">
        <v>188</v>
      </c>
      <c r="N60" s="131" t="s">
        <v>33</v>
      </c>
      <c r="O60" s="125" t="s">
        <v>26</v>
      </c>
    </row>
    <row r="61" spans="1:15" x14ac:dyDescent="0.25">
      <c r="A61">
        <v>60</v>
      </c>
      <c r="B61" s="128" t="s">
        <v>70</v>
      </c>
      <c r="C61" s="128" t="s">
        <v>250</v>
      </c>
      <c r="D61" s="128" t="s">
        <v>251</v>
      </c>
      <c r="E61" s="129" t="s">
        <v>252</v>
      </c>
      <c r="F61" s="130" t="s">
        <v>80</v>
      </c>
      <c r="G61" s="125" t="s">
        <v>193</v>
      </c>
      <c r="H61" s="131" t="s">
        <v>19</v>
      </c>
      <c r="I61" s="117" t="s">
        <v>20</v>
      </c>
      <c r="J61" s="122" t="s">
        <v>21</v>
      </c>
      <c r="K61" s="133" t="s">
        <v>22</v>
      </c>
      <c r="L61" s="133" t="s">
        <v>23</v>
      </c>
      <c r="M61" s="123" t="s">
        <v>24</v>
      </c>
      <c r="N61" s="131" t="s">
        <v>25</v>
      </c>
      <c r="O61" s="132" t="s">
        <v>52</v>
      </c>
    </row>
    <row r="62" spans="1:15" ht="30" x14ac:dyDescent="0.25">
      <c r="A62">
        <v>61</v>
      </c>
      <c r="B62" s="128" t="s">
        <v>70</v>
      </c>
      <c r="C62" s="128" t="s">
        <v>253</v>
      </c>
      <c r="D62" s="128" t="s">
        <v>254</v>
      </c>
      <c r="E62" s="129" t="s">
        <v>255</v>
      </c>
      <c r="F62" s="130" t="s">
        <v>256</v>
      </c>
      <c r="G62" s="125" t="s">
        <v>257</v>
      </c>
      <c r="H62" s="131" t="s">
        <v>19</v>
      </c>
      <c r="I62" s="128" t="s">
        <v>258</v>
      </c>
      <c r="J62" s="122" t="s">
        <v>21</v>
      </c>
      <c r="K62" s="133" t="s">
        <v>22</v>
      </c>
      <c r="L62" s="133" t="s">
        <v>23</v>
      </c>
      <c r="M62" s="123" t="s">
        <v>24</v>
      </c>
      <c r="N62" s="131" t="s">
        <v>25</v>
      </c>
      <c r="O62" s="125" t="s">
        <v>92</v>
      </c>
    </row>
    <row r="63" spans="1:15" ht="27.75" customHeight="1" x14ac:dyDescent="0.25">
      <c r="A63">
        <v>62</v>
      </c>
      <c r="B63" s="128" t="s">
        <v>70</v>
      </c>
      <c r="C63" s="128" t="s">
        <v>89</v>
      </c>
      <c r="D63" s="128" t="s">
        <v>259</v>
      </c>
      <c r="E63" s="129" t="s">
        <v>260</v>
      </c>
      <c r="F63" s="130" t="s">
        <v>144</v>
      </c>
      <c r="G63" s="125" t="s">
        <v>66</v>
      </c>
      <c r="H63" s="134" t="s">
        <v>48</v>
      </c>
      <c r="I63" s="128" t="s">
        <v>49</v>
      </c>
      <c r="J63" s="122" t="s">
        <v>21</v>
      </c>
      <c r="K63" s="117" t="s">
        <v>22</v>
      </c>
      <c r="L63" s="117" t="s">
        <v>23</v>
      </c>
      <c r="M63" s="135" t="s">
        <v>50</v>
      </c>
      <c r="N63" s="131" t="s">
        <v>25</v>
      </c>
      <c r="O63" s="132" t="s">
        <v>261</v>
      </c>
    </row>
    <row r="64" spans="1:15" ht="30" x14ac:dyDescent="0.25">
      <c r="A64">
        <v>63</v>
      </c>
      <c r="B64" s="128" t="s">
        <v>13</v>
      </c>
      <c r="C64" s="128" t="s">
        <v>14</v>
      </c>
      <c r="D64" s="128" t="s">
        <v>262</v>
      </c>
      <c r="E64" s="129" t="s">
        <v>263</v>
      </c>
      <c r="F64" s="137" t="s">
        <v>192</v>
      </c>
      <c r="G64" s="125" t="s">
        <v>193</v>
      </c>
      <c r="H64" s="131" t="s">
        <v>264</v>
      </c>
      <c r="I64" s="133" t="s">
        <v>238</v>
      </c>
      <c r="J64" s="122" t="s">
        <v>21</v>
      </c>
      <c r="K64" s="133" t="s">
        <v>22</v>
      </c>
      <c r="L64" s="133" t="s">
        <v>23</v>
      </c>
      <c r="M64" s="132" t="s">
        <v>265</v>
      </c>
      <c r="N64" s="131" t="s">
        <v>25</v>
      </c>
      <c r="O64" s="125" t="s">
        <v>69</v>
      </c>
    </row>
    <row r="65" spans="1:15" ht="30" x14ac:dyDescent="0.25">
      <c r="A65">
        <v>64</v>
      </c>
      <c r="B65" s="128" t="s">
        <v>145</v>
      </c>
      <c r="C65" s="128" t="s">
        <v>266</v>
      </c>
      <c r="D65" s="128" t="s">
        <v>267</v>
      </c>
      <c r="E65" s="147" t="s">
        <v>268</v>
      </c>
      <c r="F65" s="137" t="s">
        <v>192</v>
      </c>
      <c r="G65" s="125" t="s">
        <v>193</v>
      </c>
      <c r="H65" s="131" t="s">
        <v>264</v>
      </c>
      <c r="I65" s="133" t="s">
        <v>238</v>
      </c>
      <c r="J65" s="122" t="s">
        <v>21</v>
      </c>
      <c r="K65" s="133" t="s">
        <v>22</v>
      </c>
      <c r="L65" s="133" t="s">
        <v>23</v>
      </c>
      <c r="M65" s="132" t="s">
        <v>265</v>
      </c>
      <c r="N65" s="131" t="s">
        <v>269</v>
      </c>
      <c r="O65" s="132" t="s">
        <v>69</v>
      </c>
    </row>
    <row r="66" spans="1:15" ht="30" x14ac:dyDescent="0.25">
      <c r="A66">
        <v>65</v>
      </c>
      <c r="B66" s="128" t="s">
        <v>43</v>
      </c>
      <c r="C66" s="128" t="s">
        <v>270</v>
      </c>
      <c r="D66" s="128" t="s">
        <v>271</v>
      </c>
      <c r="E66" s="148" t="s">
        <v>272</v>
      </c>
      <c r="F66" s="137" t="s">
        <v>192</v>
      </c>
      <c r="G66" s="125" t="s">
        <v>193</v>
      </c>
      <c r="H66" s="131" t="s">
        <v>264</v>
      </c>
      <c r="I66" s="133" t="s">
        <v>238</v>
      </c>
      <c r="J66" s="122" t="s">
        <v>21</v>
      </c>
      <c r="K66" s="133" t="s">
        <v>22</v>
      </c>
      <c r="L66" s="133" t="s">
        <v>23</v>
      </c>
      <c r="M66" s="132" t="s">
        <v>265</v>
      </c>
      <c r="N66" s="131" t="s">
        <v>88</v>
      </c>
      <c r="O66" s="132" t="s">
        <v>92</v>
      </c>
    </row>
    <row r="67" spans="1:15" ht="30" x14ac:dyDescent="0.25">
      <c r="A67">
        <v>66</v>
      </c>
      <c r="B67" s="128" t="s">
        <v>43</v>
      </c>
      <c r="C67" s="128" t="s">
        <v>273</v>
      </c>
      <c r="D67" s="128" t="s">
        <v>274</v>
      </c>
      <c r="E67" s="147" t="s">
        <v>275</v>
      </c>
      <c r="F67" s="137" t="s">
        <v>192</v>
      </c>
      <c r="G67" s="125" t="s">
        <v>193</v>
      </c>
      <c r="H67" s="131" t="s">
        <v>48</v>
      </c>
      <c r="I67" s="133" t="s">
        <v>238</v>
      </c>
      <c r="J67" s="138" t="s">
        <v>84</v>
      </c>
      <c r="K67" s="133" t="s">
        <v>194</v>
      </c>
      <c r="L67" s="133" t="s">
        <v>86</v>
      </c>
      <c r="M67" s="132" t="s">
        <v>188</v>
      </c>
      <c r="N67" s="131" t="s">
        <v>88</v>
      </c>
      <c r="O67" s="132" t="s">
        <v>92</v>
      </c>
    </row>
    <row r="68" spans="1:15" ht="30" x14ac:dyDescent="0.25">
      <c r="A68">
        <v>67</v>
      </c>
      <c r="B68" s="126" t="s">
        <v>27</v>
      </c>
      <c r="C68" s="128" t="s">
        <v>28</v>
      </c>
      <c r="D68" s="128" t="s">
        <v>276</v>
      </c>
      <c r="E68" s="147" t="s">
        <v>277</v>
      </c>
      <c r="F68" s="137" t="s">
        <v>192</v>
      </c>
      <c r="G68" s="125" t="s">
        <v>193</v>
      </c>
      <c r="H68" s="131" t="s">
        <v>48</v>
      </c>
      <c r="I68" s="133" t="s">
        <v>238</v>
      </c>
      <c r="J68" s="138" t="s">
        <v>84</v>
      </c>
      <c r="K68" s="133" t="s">
        <v>194</v>
      </c>
      <c r="L68" s="133" t="s">
        <v>86</v>
      </c>
      <c r="M68" s="132" t="s">
        <v>188</v>
      </c>
      <c r="N68" s="131" t="s">
        <v>33</v>
      </c>
      <c r="O68" s="132" t="s">
        <v>34</v>
      </c>
    </row>
    <row r="69" spans="1:15" x14ac:dyDescent="0.25">
      <c r="A69">
        <v>68</v>
      </c>
      <c r="B69" s="128" t="s">
        <v>13</v>
      </c>
      <c r="C69" s="128" t="s">
        <v>278</v>
      </c>
      <c r="D69" s="133" t="s">
        <v>279</v>
      </c>
      <c r="E69" s="148" t="s">
        <v>280</v>
      </c>
      <c r="F69" s="137" t="s">
        <v>192</v>
      </c>
      <c r="G69" s="125" t="s">
        <v>193</v>
      </c>
      <c r="H69" s="131" t="s">
        <v>48</v>
      </c>
      <c r="I69" s="128" t="s">
        <v>49</v>
      </c>
      <c r="J69" s="122" t="s">
        <v>21</v>
      </c>
      <c r="K69" s="133" t="s">
        <v>22</v>
      </c>
      <c r="L69" s="133" t="s">
        <v>23</v>
      </c>
      <c r="M69" s="135" t="s">
        <v>50</v>
      </c>
      <c r="N69" s="131" t="s">
        <v>25</v>
      </c>
      <c r="O69" s="132" t="s">
        <v>69</v>
      </c>
    </row>
    <row r="70" spans="1:15" ht="30" x14ac:dyDescent="0.25">
      <c r="A70">
        <v>69</v>
      </c>
      <c r="B70" s="128" t="s">
        <v>70</v>
      </c>
      <c r="C70" s="128" t="s">
        <v>281</v>
      </c>
      <c r="D70" s="128" t="s">
        <v>282</v>
      </c>
      <c r="E70" s="147" t="s">
        <v>283</v>
      </c>
      <c r="F70" s="137" t="s">
        <v>192</v>
      </c>
      <c r="G70" s="125" t="s">
        <v>193</v>
      </c>
      <c r="H70" s="131" t="s">
        <v>264</v>
      </c>
      <c r="I70" s="133" t="s">
        <v>238</v>
      </c>
      <c r="J70" s="122" t="s">
        <v>21</v>
      </c>
      <c r="K70" s="133" t="s">
        <v>22</v>
      </c>
      <c r="L70" s="133" t="s">
        <v>23</v>
      </c>
      <c r="M70" s="132" t="s">
        <v>265</v>
      </c>
      <c r="N70" s="131" t="s">
        <v>25</v>
      </c>
      <c r="O70" s="132" t="s">
        <v>52</v>
      </c>
    </row>
    <row r="71" spans="1:15" ht="30" x14ac:dyDescent="0.25">
      <c r="A71">
        <v>70</v>
      </c>
      <c r="B71" s="128" t="s">
        <v>145</v>
      </c>
      <c r="C71" s="128" t="s">
        <v>284</v>
      </c>
      <c r="D71" s="128" t="s">
        <v>285</v>
      </c>
      <c r="E71" s="147" t="s">
        <v>286</v>
      </c>
      <c r="F71" s="137" t="s">
        <v>192</v>
      </c>
      <c r="G71" s="125" t="s">
        <v>193</v>
      </c>
      <c r="H71" s="131" t="s">
        <v>264</v>
      </c>
      <c r="I71" s="133" t="s">
        <v>238</v>
      </c>
      <c r="J71" s="122" t="s">
        <v>21</v>
      </c>
      <c r="K71" s="133" t="s">
        <v>22</v>
      </c>
      <c r="L71" s="133" t="s">
        <v>23</v>
      </c>
      <c r="M71" s="132" t="s">
        <v>265</v>
      </c>
      <c r="N71" s="134" t="s">
        <v>230</v>
      </c>
      <c r="O71" s="132" t="s">
        <v>69</v>
      </c>
    </row>
    <row r="72" spans="1:15" ht="30" x14ac:dyDescent="0.25">
      <c r="A72">
        <v>71</v>
      </c>
      <c r="B72" s="128" t="s">
        <v>13</v>
      </c>
      <c r="C72" s="128" t="s">
        <v>287</v>
      </c>
      <c r="D72" s="128" t="s">
        <v>288</v>
      </c>
      <c r="E72" s="147" t="s">
        <v>289</v>
      </c>
      <c r="F72" s="137" t="s">
        <v>192</v>
      </c>
      <c r="G72" s="125" t="s">
        <v>193</v>
      </c>
      <c r="H72" s="131" t="s">
        <v>264</v>
      </c>
      <c r="I72" s="133" t="s">
        <v>238</v>
      </c>
      <c r="J72" s="122" t="s">
        <v>21</v>
      </c>
      <c r="K72" s="133" t="s">
        <v>22</v>
      </c>
      <c r="L72" s="133" t="s">
        <v>23</v>
      </c>
      <c r="M72" s="132" t="s">
        <v>265</v>
      </c>
      <c r="N72" s="131" t="s">
        <v>25</v>
      </c>
      <c r="O72" s="132" t="s">
        <v>69</v>
      </c>
    </row>
    <row r="73" spans="1:15" ht="30" x14ac:dyDescent="0.25">
      <c r="A73">
        <v>72</v>
      </c>
      <c r="B73" s="128" t="s">
        <v>35</v>
      </c>
      <c r="C73" s="128" t="s">
        <v>290</v>
      </c>
      <c r="D73" s="128" t="s">
        <v>291</v>
      </c>
      <c r="E73" s="147" t="s">
        <v>292</v>
      </c>
      <c r="F73" s="137" t="s">
        <v>192</v>
      </c>
      <c r="G73" s="125" t="s">
        <v>193</v>
      </c>
      <c r="H73" s="131" t="s">
        <v>264</v>
      </c>
      <c r="I73" s="133" t="s">
        <v>238</v>
      </c>
      <c r="J73" s="122" t="s">
        <v>21</v>
      </c>
      <c r="K73" s="133" t="s">
        <v>22</v>
      </c>
      <c r="L73" s="133" t="s">
        <v>23</v>
      </c>
      <c r="M73" s="132" t="s">
        <v>265</v>
      </c>
      <c r="N73" s="131" t="s">
        <v>293</v>
      </c>
      <c r="O73" s="132" t="s">
        <v>69</v>
      </c>
    </row>
    <row r="74" spans="1:15" ht="30" x14ac:dyDescent="0.25">
      <c r="A74">
        <v>73</v>
      </c>
      <c r="B74" s="128" t="s">
        <v>13</v>
      </c>
      <c r="C74" s="128" t="s">
        <v>278</v>
      </c>
      <c r="D74" s="128" t="s">
        <v>294</v>
      </c>
      <c r="E74" s="147" t="s">
        <v>295</v>
      </c>
      <c r="F74" s="137" t="s">
        <v>192</v>
      </c>
      <c r="G74" s="125" t="s">
        <v>81</v>
      </c>
      <c r="H74" s="131" t="s">
        <v>264</v>
      </c>
      <c r="I74" s="133" t="s">
        <v>238</v>
      </c>
      <c r="J74" s="122" t="s">
        <v>21</v>
      </c>
      <c r="K74" s="133" t="s">
        <v>22</v>
      </c>
      <c r="L74" s="133" t="s">
        <v>23</v>
      </c>
      <c r="M74" s="132" t="s">
        <v>265</v>
      </c>
      <c r="N74" s="131" t="s">
        <v>25</v>
      </c>
      <c r="O74" s="132" t="s">
        <v>69</v>
      </c>
    </row>
    <row r="75" spans="1:15" ht="30" x14ac:dyDescent="0.25">
      <c r="A75">
        <v>74</v>
      </c>
      <c r="B75" s="128" t="s">
        <v>13</v>
      </c>
      <c r="C75" s="128" t="s">
        <v>287</v>
      </c>
      <c r="D75" s="128" t="s">
        <v>296</v>
      </c>
      <c r="E75" s="147" t="s">
        <v>297</v>
      </c>
      <c r="F75" s="130" t="s">
        <v>298</v>
      </c>
      <c r="G75" s="125" t="s">
        <v>299</v>
      </c>
      <c r="H75" s="131" t="s">
        <v>264</v>
      </c>
      <c r="I75" s="133" t="s">
        <v>238</v>
      </c>
      <c r="J75" s="122" t="s">
        <v>21</v>
      </c>
      <c r="K75" s="133" t="s">
        <v>22</v>
      </c>
      <c r="L75" s="133" t="s">
        <v>23</v>
      </c>
      <c r="M75" s="132" t="s">
        <v>265</v>
      </c>
      <c r="N75" s="131" t="s">
        <v>25</v>
      </c>
      <c r="O75" s="132" t="s">
        <v>69</v>
      </c>
    </row>
    <row r="76" spans="1:15" ht="30" x14ac:dyDescent="0.25">
      <c r="A76">
        <v>75</v>
      </c>
      <c r="B76" s="128" t="s">
        <v>43</v>
      </c>
      <c r="C76" s="128" t="s">
        <v>300</v>
      </c>
      <c r="D76" s="128" t="s">
        <v>301</v>
      </c>
      <c r="E76" s="147" t="s">
        <v>302</v>
      </c>
      <c r="F76" s="130" t="s">
        <v>144</v>
      </c>
      <c r="G76" s="125" t="s">
        <v>18</v>
      </c>
      <c r="H76" s="131" t="s">
        <v>19</v>
      </c>
      <c r="I76" s="133" t="s">
        <v>238</v>
      </c>
      <c r="J76" s="122" t="s">
        <v>111</v>
      </c>
      <c r="K76" s="133" t="s">
        <v>112</v>
      </c>
      <c r="L76" s="133" t="s">
        <v>113</v>
      </c>
      <c r="M76" s="132" t="s">
        <v>114</v>
      </c>
      <c r="N76" s="134" t="s">
        <v>303</v>
      </c>
      <c r="O76" s="132" t="s">
        <v>92</v>
      </c>
    </row>
    <row r="77" spans="1:15" x14ac:dyDescent="0.25">
      <c r="A77">
        <v>76</v>
      </c>
      <c r="B77" s="128" t="s">
        <v>13</v>
      </c>
      <c r="C77" s="128" t="s">
        <v>287</v>
      </c>
      <c r="D77" s="128" t="s">
        <v>304</v>
      </c>
      <c r="E77" s="147" t="s">
        <v>305</v>
      </c>
      <c r="F77" s="130" t="s">
        <v>144</v>
      </c>
      <c r="G77" s="125" t="s">
        <v>18</v>
      </c>
      <c r="H77" s="131" t="s">
        <v>19</v>
      </c>
      <c r="I77" s="128" t="s">
        <v>49</v>
      </c>
      <c r="J77" s="138" t="s">
        <v>84</v>
      </c>
      <c r="K77" s="133" t="s">
        <v>22</v>
      </c>
      <c r="L77" s="133" t="s">
        <v>306</v>
      </c>
      <c r="M77" s="132" t="s">
        <v>24</v>
      </c>
      <c r="N77" s="131" t="s">
        <v>25</v>
      </c>
      <c r="O77" s="132" t="s">
        <v>69</v>
      </c>
    </row>
    <row r="78" spans="1:15" x14ac:dyDescent="0.25">
      <c r="A78">
        <v>77</v>
      </c>
      <c r="B78" s="128" t="s">
        <v>58</v>
      </c>
      <c r="C78" s="128" t="s">
        <v>93</v>
      </c>
      <c r="D78" s="128" t="s">
        <v>307</v>
      </c>
      <c r="E78" s="147" t="s">
        <v>308</v>
      </c>
      <c r="F78" s="130" t="s">
        <v>144</v>
      </c>
      <c r="G78" s="125" t="s">
        <v>18</v>
      </c>
      <c r="H78" s="131" t="s">
        <v>19</v>
      </c>
      <c r="I78" s="128" t="s">
        <v>49</v>
      </c>
      <c r="J78" s="138" t="s">
        <v>84</v>
      </c>
      <c r="K78" s="133" t="s">
        <v>22</v>
      </c>
      <c r="L78" s="133" t="s">
        <v>306</v>
      </c>
      <c r="M78" s="132" t="s">
        <v>24</v>
      </c>
      <c r="N78" s="131" t="s">
        <v>33</v>
      </c>
      <c r="O78" s="132" t="s">
        <v>52</v>
      </c>
    </row>
    <row r="79" spans="1:15" ht="30" x14ac:dyDescent="0.25">
      <c r="A79">
        <v>78</v>
      </c>
      <c r="B79" s="128" t="s">
        <v>145</v>
      </c>
      <c r="C79" s="128" t="s">
        <v>173</v>
      </c>
      <c r="D79" s="128" t="s">
        <v>309</v>
      </c>
      <c r="E79" s="147" t="s">
        <v>310</v>
      </c>
      <c r="F79" s="130" t="s">
        <v>80</v>
      </c>
      <c r="G79" s="125" t="s">
        <v>66</v>
      </c>
      <c r="H79" s="131" t="s">
        <v>264</v>
      </c>
      <c r="I79" s="133" t="s">
        <v>238</v>
      </c>
      <c r="J79" s="122" t="s">
        <v>21</v>
      </c>
      <c r="K79" s="133" t="s">
        <v>22</v>
      </c>
      <c r="L79" s="133" t="s">
        <v>23</v>
      </c>
      <c r="M79" s="132" t="s">
        <v>265</v>
      </c>
      <c r="N79" s="134" t="s">
        <v>230</v>
      </c>
      <c r="O79" s="132" t="s">
        <v>69</v>
      </c>
    </row>
    <row r="80" spans="1:15" ht="30" x14ac:dyDescent="0.25">
      <c r="A80">
        <v>79</v>
      </c>
      <c r="B80" s="128" t="s">
        <v>58</v>
      </c>
      <c r="C80" s="128" t="s">
        <v>311</v>
      </c>
      <c r="D80" s="128" t="s">
        <v>312</v>
      </c>
      <c r="E80" s="147" t="s">
        <v>313</v>
      </c>
      <c r="F80" s="130" t="s">
        <v>17</v>
      </c>
      <c r="G80" s="125" t="s">
        <v>18</v>
      </c>
      <c r="H80" s="131" t="s">
        <v>19</v>
      </c>
      <c r="I80" s="133" t="s">
        <v>238</v>
      </c>
      <c r="J80" s="122" t="s">
        <v>111</v>
      </c>
      <c r="K80" s="133" t="s">
        <v>112</v>
      </c>
      <c r="L80" s="133" t="s">
        <v>113</v>
      </c>
      <c r="M80" s="132" t="s">
        <v>114</v>
      </c>
      <c r="N80" s="131" t="s">
        <v>314</v>
      </c>
      <c r="O80" s="132" t="s">
        <v>92</v>
      </c>
    </row>
    <row r="81" spans="1:15" ht="30" x14ac:dyDescent="0.25">
      <c r="A81">
        <v>80</v>
      </c>
      <c r="B81" s="126" t="s">
        <v>27</v>
      </c>
      <c r="C81" s="128" t="s">
        <v>28</v>
      </c>
      <c r="D81" s="128" t="s">
        <v>315</v>
      </c>
      <c r="E81" s="147" t="s">
        <v>316</v>
      </c>
      <c r="F81" s="130" t="s">
        <v>17</v>
      </c>
      <c r="G81" s="125" t="s">
        <v>126</v>
      </c>
      <c r="H81" s="134" t="s">
        <v>48</v>
      </c>
      <c r="I81" s="128" t="s">
        <v>238</v>
      </c>
      <c r="J81" s="138" t="s">
        <v>84</v>
      </c>
      <c r="K81" s="128" t="s">
        <v>194</v>
      </c>
      <c r="L81" s="128" t="s">
        <v>86</v>
      </c>
      <c r="M81" s="132" t="s">
        <v>188</v>
      </c>
      <c r="N81" s="131" t="s">
        <v>25</v>
      </c>
      <c r="O81" s="125" t="s">
        <v>92</v>
      </c>
    </row>
    <row r="82" spans="1:15" ht="30" x14ac:dyDescent="0.25">
      <c r="A82">
        <v>81</v>
      </c>
      <c r="B82" s="128" t="s">
        <v>58</v>
      </c>
      <c r="C82" s="128" t="s">
        <v>317</v>
      </c>
      <c r="D82" s="128" t="s">
        <v>318</v>
      </c>
      <c r="E82" s="147" t="s">
        <v>319</v>
      </c>
      <c r="F82" s="130" t="s">
        <v>17</v>
      </c>
      <c r="G82" s="125" t="s">
        <v>320</v>
      </c>
      <c r="H82" s="131" t="s">
        <v>110</v>
      </c>
      <c r="I82" s="117" t="s">
        <v>20</v>
      </c>
      <c r="J82" s="138" t="s">
        <v>84</v>
      </c>
      <c r="K82" s="133" t="s">
        <v>194</v>
      </c>
      <c r="L82" s="133" t="s">
        <v>86</v>
      </c>
      <c r="M82" s="132" t="s">
        <v>49</v>
      </c>
      <c r="N82" s="131" t="s">
        <v>321</v>
      </c>
      <c r="O82" s="125" t="s">
        <v>57</v>
      </c>
    </row>
    <row r="83" spans="1:15" ht="30" x14ac:dyDescent="0.25">
      <c r="A83">
        <v>82</v>
      </c>
      <c r="B83" s="128" t="s">
        <v>43</v>
      </c>
      <c r="C83" s="128" t="s">
        <v>322</v>
      </c>
      <c r="D83" s="128" t="s">
        <v>323</v>
      </c>
      <c r="E83" s="149" t="s">
        <v>324</v>
      </c>
      <c r="F83" s="130" t="s">
        <v>325</v>
      </c>
      <c r="G83" s="125" t="s">
        <v>326</v>
      </c>
      <c r="H83" s="131" t="s">
        <v>19</v>
      </c>
      <c r="I83" s="128" t="s">
        <v>49</v>
      </c>
      <c r="J83" s="138" t="s">
        <v>84</v>
      </c>
      <c r="K83" s="133" t="s">
        <v>194</v>
      </c>
      <c r="L83" s="133" t="s">
        <v>86</v>
      </c>
      <c r="M83" s="125" t="s">
        <v>87</v>
      </c>
      <c r="N83" s="131" t="s">
        <v>25</v>
      </c>
      <c r="O83" s="125" t="s">
        <v>92</v>
      </c>
    </row>
    <row r="84" spans="1:15" ht="30" x14ac:dyDescent="0.25">
      <c r="A84">
        <v>83</v>
      </c>
      <c r="B84" s="126" t="s">
        <v>27</v>
      </c>
      <c r="C84" s="128" t="s">
        <v>28</v>
      </c>
      <c r="D84" s="128" t="s">
        <v>327</v>
      </c>
      <c r="E84" s="147" t="s">
        <v>328</v>
      </c>
      <c r="F84" s="130" t="s">
        <v>329</v>
      </c>
      <c r="G84" s="125" t="s">
        <v>326</v>
      </c>
      <c r="H84" s="131" t="s">
        <v>150</v>
      </c>
      <c r="I84" s="128" t="s">
        <v>151</v>
      </c>
      <c r="J84" s="122" t="s">
        <v>21</v>
      </c>
      <c r="K84" s="133" t="s">
        <v>22</v>
      </c>
      <c r="L84" s="133" t="s">
        <v>23</v>
      </c>
      <c r="M84" s="132" t="s">
        <v>330</v>
      </c>
      <c r="N84" s="131" t="s">
        <v>25</v>
      </c>
      <c r="O84" s="132" t="s">
        <v>92</v>
      </c>
    </row>
    <row r="85" spans="1:15" ht="30" x14ac:dyDescent="0.25">
      <c r="A85">
        <v>84</v>
      </c>
      <c r="B85" s="126" t="s">
        <v>27</v>
      </c>
      <c r="C85" s="128" t="s">
        <v>28</v>
      </c>
      <c r="D85" s="128" t="s">
        <v>331</v>
      </c>
      <c r="E85" s="147" t="s">
        <v>332</v>
      </c>
      <c r="F85" s="130" t="s">
        <v>329</v>
      </c>
      <c r="G85" s="125" t="s">
        <v>326</v>
      </c>
      <c r="H85" s="131" t="s">
        <v>150</v>
      </c>
      <c r="I85" s="128" t="s">
        <v>151</v>
      </c>
      <c r="J85" s="122" t="s">
        <v>21</v>
      </c>
      <c r="K85" s="133" t="s">
        <v>22</v>
      </c>
      <c r="L85" s="133" t="s">
        <v>23</v>
      </c>
      <c r="M85" s="132" t="s">
        <v>330</v>
      </c>
      <c r="N85" s="131" t="s">
        <v>25</v>
      </c>
      <c r="O85" s="132" t="s">
        <v>92</v>
      </c>
    </row>
    <row r="86" spans="1:15" ht="30" x14ac:dyDescent="0.25">
      <c r="A86">
        <v>85</v>
      </c>
      <c r="B86" s="128" t="s">
        <v>43</v>
      </c>
      <c r="C86" s="128" t="s">
        <v>129</v>
      </c>
      <c r="D86" s="128" t="s">
        <v>333</v>
      </c>
      <c r="E86" s="149" t="s">
        <v>334</v>
      </c>
      <c r="F86" s="130" t="s">
        <v>335</v>
      </c>
      <c r="G86" s="125" t="s">
        <v>198</v>
      </c>
      <c r="H86" s="131" t="s">
        <v>150</v>
      </c>
      <c r="I86" s="128" t="s">
        <v>151</v>
      </c>
      <c r="J86" s="122" t="s">
        <v>21</v>
      </c>
      <c r="K86" s="133" t="s">
        <v>22</v>
      </c>
      <c r="L86" s="133" t="s">
        <v>23</v>
      </c>
      <c r="M86" s="132" t="s">
        <v>330</v>
      </c>
      <c r="N86" s="131" t="s">
        <v>25</v>
      </c>
      <c r="O86" s="132" t="s">
        <v>92</v>
      </c>
    </row>
    <row r="87" spans="1:15" ht="30" x14ac:dyDescent="0.25">
      <c r="A87">
        <v>86</v>
      </c>
      <c r="B87" s="128" t="s">
        <v>13</v>
      </c>
      <c r="C87" s="133" t="s">
        <v>336</v>
      </c>
      <c r="D87" s="128" t="s">
        <v>337</v>
      </c>
      <c r="E87" s="147" t="s">
        <v>338</v>
      </c>
      <c r="F87" s="130" t="s">
        <v>339</v>
      </c>
      <c r="G87" s="125" t="s">
        <v>326</v>
      </c>
      <c r="H87" s="131" t="s">
        <v>19</v>
      </c>
      <c r="I87" s="128" t="s">
        <v>49</v>
      </c>
      <c r="J87" s="138" t="s">
        <v>84</v>
      </c>
      <c r="K87" s="133" t="s">
        <v>194</v>
      </c>
      <c r="L87" s="133" t="s">
        <v>86</v>
      </c>
      <c r="M87" s="125" t="s">
        <v>87</v>
      </c>
      <c r="N87" s="131" t="s">
        <v>33</v>
      </c>
      <c r="O87" s="132" t="s">
        <v>69</v>
      </c>
    </row>
    <row r="88" spans="1:15" ht="30" x14ac:dyDescent="0.25">
      <c r="A88">
        <v>87</v>
      </c>
      <c r="B88" s="128" t="s">
        <v>58</v>
      </c>
      <c r="C88" s="128" t="s">
        <v>340</v>
      </c>
      <c r="D88" s="128" t="s">
        <v>341</v>
      </c>
      <c r="E88" s="149" t="s">
        <v>342</v>
      </c>
      <c r="F88" s="130" t="s">
        <v>171</v>
      </c>
      <c r="G88" s="125" t="s">
        <v>223</v>
      </c>
      <c r="H88" s="131" t="s">
        <v>19</v>
      </c>
      <c r="I88" s="128" t="s">
        <v>49</v>
      </c>
      <c r="J88" s="138" t="s">
        <v>84</v>
      </c>
      <c r="K88" s="133" t="s">
        <v>194</v>
      </c>
      <c r="L88" s="133" t="s">
        <v>86</v>
      </c>
      <c r="M88" s="125" t="s">
        <v>87</v>
      </c>
      <c r="N88" s="131" t="s">
        <v>343</v>
      </c>
      <c r="O88" s="132" t="s">
        <v>92</v>
      </c>
    </row>
    <row r="89" spans="1:15" ht="30" x14ac:dyDescent="0.25">
      <c r="A89">
        <v>88</v>
      </c>
      <c r="B89" s="128" t="s">
        <v>35</v>
      </c>
      <c r="C89" s="128" t="s">
        <v>36</v>
      </c>
      <c r="D89" s="128" t="s">
        <v>344</v>
      </c>
      <c r="E89" s="147" t="s">
        <v>345</v>
      </c>
      <c r="F89" s="130" t="s">
        <v>171</v>
      </c>
      <c r="G89" s="125" t="s">
        <v>223</v>
      </c>
      <c r="H89" s="131" t="s">
        <v>264</v>
      </c>
      <c r="I89" s="133" t="s">
        <v>238</v>
      </c>
      <c r="J89" s="122" t="s">
        <v>21</v>
      </c>
      <c r="K89" s="133" t="s">
        <v>22</v>
      </c>
      <c r="L89" s="133" t="s">
        <v>23</v>
      </c>
      <c r="M89" s="132" t="s">
        <v>265</v>
      </c>
      <c r="N89" s="131" t="s">
        <v>33</v>
      </c>
      <c r="O89" s="125" t="s">
        <v>69</v>
      </c>
    </row>
    <row r="90" spans="1:15" x14ac:dyDescent="0.25">
      <c r="A90">
        <v>89</v>
      </c>
      <c r="B90" s="128" t="s">
        <v>58</v>
      </c>
      <c r="C90" s="128" t="s">
        <v>59</v>
      </c>
      <c r="D90" s="128" t="s">
        <v>346</v>
      </c>
      <c r="E90" s="149" t="s">
        <v>347</v>
      </c>
      <c r="F90" s="130" t="s">
        <v>348</v>
      </c>
      <c r="G90" s="125" t="s">
        <v>75</v>
      </c>
      <c r="H90" s="131" t="s">
        <v>48</v>
      </c>
      <c r="I90" s="128" t="s">
        <v>49</v>
      </c>
      <c r="J90" s="122" t="s">
        <v>21</v>
      </c>
      <c r="K90" s="133" t="s">
        <v>22</v>
      </c>
      <c r="L90" s="133" t="s">
        <v>306</v>
      </c>
      <c r="M90" s="135" t="s">
        <v>50</v>
      </c>
      <c r="N90" s="131" t="s">
        <v>349</v>
      </c>
      <c r="O90" s="132" t="s">
        <v>52</v>
      </c>
    </row>
    <row r="91" spans="1:15" ht="30" x14ac:dyDescent="0.25">
      <c r="A91">
        <v>90</v>
      </c>
      <c r="B91" s="128" t="s">
        <v>350</v>
      </c>
      <c r="C91" s="128" t="s">
        <v>351</v>
      </c>
      <c r="D91" s="128" t="s">
        <v>352</v>
      </c>
      <c r="E91" s="149" t="s">
        <v>353</v>
      </c>
      <c r="F91" s="130" t="s">
        <v>348</v>
      </c>
      <c r="G91" s="125" t="s">
        <v>75</v>
      </c>
      <c r="H91" s="131" t="s">
        <v>19</v>
      </c>
      <c r="I91" s="128" t="s">
        <v>49</v>
      </c>
      <c r="J91" s="138" t="s">
        <v>84</v>
      </c>
      <c r="K91" s="133" t="s">
        <v>194</v>
      </c>
      <c r="L91" s="133" t="s">
        <v>86</v>
      </c>
      <c r="M91" s="125" t="s">
        <v>87</v>
      </c>
      <c r="N91" s="131" t="s">
        <v>211</v>
      </c>
      <c r="O91" s="132" t="s">
        <v>92</v>
      </c>
    </row>
    <row r="92" spans="1:15" x14ac:dyDescent="0.25">
      <c r="A92">
        <v>91</v>
      </c>
      <c r="B92" s="128" t="s">
        <v>43</v>
      </c>
      <c r="C92" s="128" t="s">
        <v>53</v>
      </c>
      <c r="D92" s="128" t="s">
        <v>354</v>
      </c>
      <c r="E92" s="149" t="s">
        <v>355</v>
      </c>
      <c r="F92" s="130" t="s">
        <v>171</v>
      </c>
      <c r="G92" s="125" t="s">
        <v>223</v>
      </c>
      <c r="H92" s="131" t="s">
        <v>48</v>
      </c>
      <c r="I92" s="128" t="s">
        <v>49</v>
      </c>
      <c r="J92" s="122" t="s">
        <v>21</v>
      </c>
      <c r="K92" s="133" t="s">
        <v>22</v>
      </c>
      <c r="L92" s="133" t="s">
        <v>23</v>
      </c>
      <c r="M92" s="135" t="s">
        <v>50</v>
      </c>
      <c r="N92" s="131" t="s">
        <v>211</v>
      </c>
      <c r="O92" s="132" t="s">
        <v>92</v>
      </c>
    </row>
    <row r="93" spans="1:15" ht="30" x14ac:dyDescent="0.25">
      <c r="A93">
        <v>92</v>
      </c>
      <c r="B93" s="128" t="s">
        <v>70</v>
      </c>
      <c r="C93" s="128" t="s">
        <v>356</v>
      </c>
      <c r="D93" s="128" t="s">
        <v>357</v>
      </c>
      <c r="E93" s="147" t="s">
        <v>358</v>
      </c>
      <c r="F93" s="130" t="s">
        <v>348</v>
      </c>
      <c r="G93" s="125" t="s">
        <v>75</v>
      </c>
      <c r="H93" s="131" t="s">
        <v>19</v>
      </c>
      <c r="I93" s="133" t="s">
        <v>238</v>
      </c>
      <c r="J93" s="122" t="s">
        <v>111</v>
      </c>
      <c r="K93" s="133" t="s">
        <v>112</v>
      </c>
      <c r="L93" s="133" t="s">
        <v>113</v>
      </c>
      <c r="M93" s="125" t="s">
        <v>114</v>
      </c>
      <c r="N93" s="131" t="s">
        <v>25</v>
      </c>
      <c r="O93" s="132" t="s">
        <v>52</v>
      </c>
    </row>
    <row r="94" spans="1:15" ht="30" x14ac:dyDescent="0.25">
      <c r="A94">
        <v>93</v>
      </c>
      <c r="B94" s="128" t="s">
        <v>70</v>
      </c>
      <c r="C94" s="128" t="s">
        <v>356</v>
      </c>
      <c r="D94" s="128" t="s">
        <v>359</v>
      </c>
      <c r="E94" s="147" t="s">
        <v>360</v>
      </c>
      <c r="F94" s="130" t="s">
        <v>348</v>
      </c>
      <c r="G94" s="125" t="s">
        <v>75</v>
      </c>
      <c r="H94" s="131" t="s">
        <v>19</v>
      </c>
      <c r="I94" s="133" t="s">
        <v>238</v>
      </c>
      <c r="J94" s="122" t="s">
        <v>111</v>
      </c>
      <c r="K94" s="133" t="s">
        <v>112</v>
      </c>
      <c r="L94" s="133" t="s">
        <v>113</v>
      </c>
      <c r="M94" s="125" t="s">
        <v>114</v>
      </c>
      <c r="N94" s="131" t="s">
        <v>25</v>
      </c>
      <c r="O94" s="132" t="s">
        <v>52</v>
      </c>
    </row>
    <row r="95" spans="1:15" ht="30" x14ac:dyDescent="0.25">
      <c r="A95">
        <v>94</v>
      </c>
      <c r="B95" s="128" t="s">
        <v>58</v>
      </c>
      <c r="C95" s="128" t="s">
        <v>59</v>
      </c>
      <c r="D95" s="128" t="s">
        <v>361</v>
      </c>
      <c r="E95" s="149" t="s">
        <v>362</v>
      </c>
      <c r="F95" s="130" t="s">
        <v>171</v>
      </c>
      <c r="G95" s="125" t="s">
        <v>363</v>
      </c>
      <c r="H95" s="131" t="s">
        <v>19</v>
      </c>
      <c r="I95" s="128" t="s">
        <v>49</v>
      </c>
      <c r="J95" s="138" t="s">
        <v>84</v>
      </c>
      <c r="K95" s="133" t="s">
        <v>194</v>
      </c>
      <c r="L95" s="133" t="s">
        <v>86</v>
      </c>
      <c r="M95" s="125" t="s">
        <v>87</v>
      </c>
      <c r="N95" s="131" t="s">
        <v>349</v>
      </c>
      <c r="O95" s="132" t="s">
        <v>364</v>
      </c>
    </row>
    <row r="96" spans="1:15" ht="30" x14ac:dyDescent="0.25">
      <c r="A96">
        <v>95</v>
      </c>
      <c r="B96" s="128" t="s">
        <v>58</v>
      </c>
      <c r="C96" s="128" t="s">
        <v>184</v>
      </c>
      <c r="D96" s="128" t="s">
        <v>365</v>
      </c>
      <c r="E96" s="149" t="s">
        <v>366</v>
      </c>
      <c r="F96" s="130" t="s">
        <v>348</v>
      </c>
      <c r="G96" s="125" t="s">
        <v>75</v>
      </c>
      <c r="H96" s="131" t="s">
        <v>19</v>
      </c>
      <c r="I96" s="128" t="s">
        <v>49</v>
      </c>
      <c r="J96" s="138" t="s">
        <v>84</v>
      </c>
      <c r="K96" s="133" t="s">
        <v>194</v>
      </c>
      <c r="L96" s="133" t="s">
        <v>86</v>
      </c>
      <c r="M96" s="125" t="s">
        <v>87</v>
      </c>
      <c r="N96" s="131" t="s">
        <v>33</v>
      </c>
      <c r="O96" s="125" t="s">
        <v>92</v>
      </c>
    </row>
    <row r="97" spans="1:15" ht="30" x14ac:dyDescent="0.25">
      <c r="A97">
        <v>96</v>
      </c>
      <c r="B97" s="128" t="s">
        <v>43</v>
      </c>
      <c r="C97" s="128" t="s">
        <v>152</v>
      </c>
      <c r="D97" s="128" t="s">
        <v>367</v>
      </c>
      <c r="E97" s="149" t="s">
        <v>368</v>
      </c>
      <c r="F97" s="130" t="s">
        <v>171</v>
      </c>
      <c r="G97" s="125" t="s">
        <v>235</v>
      </c>
      <c r="H97" s="131" t="s">
        <v>48</v>
      </c>
      <c r="I97" s="128" t="s">
        <v>49</v>
      </c>
      <c r="J97" s="122" t="s">
        <v>21</v>
      </c>
      <c r="K97" s="133" t="s">
        <v>22</v>
      </c>
      <c r="L97" s="133" t="s">
        <v>306</v>
      </c>
      <c r="M97" s="135" t="s">
        <v>50</v>
      </c>
      <c r="N97" s="131" t="s">
        <v>25</v>
      </c>
      <c r="O97" s="125" t="s">
        <v>92</v>
      </c>
    </row>
    <row r="98" spans="1:15" ht="30" x14ac:dyDescent="0.25">
      <c r="A98">
        <v>97</v>
      </c>
      <c r="B98" s="128" t="s">
        <v>58</v>
      </c>
      <c r="C98" s="128" t="s">
        <v>99</v>
      </c>
      <c r="D98" s="128" t="s">
        <v>369</v>
      </c>
      <c r="E98" s="147" t="s">
        <v>370</v>
      </c>
      <c r="F98" s="130" t="s">
        <v>371</v>
      </c>
      <c r="G98" s="125" t="s">
        <v>223</v>
      </c>
      <c r="H98" s="131" t="s">
        <v>264</v>
      </c>
      <c r="I98" s="133" t="s">
        <v>372</v>
      </c>
      <c r="J98" s="122" t="s">
        <v>21</v>
      </c>
      <c r="K98" s="133" t="s">
        <v>22</v>
      </c>
      <c r="L98" s="133" t="s">
        <v>23</v>
      </c>
      <c r="M98" s="132" t="s">
        <v>265</v>
      </c>
      <c r="N98" s="131" t="s">
        <v>33</v>
      </c>
      <c r="O98" s="125" t="s">
        <v>57</v>
      </c>
    </row>
    <row r="99" spans="1:15" ht="30" x14ac:dyDescent="0.25">
      <c r="A99">
        <v>98</v>
      </c>
      <c r="B99" s="128" t="s">
        <v>58</v>
      </c>
      <c r="C99" s="128" t="s">
        <v>59</v>
      </c>
      <c r="D99" s="128" t="s">
        <v>373</v>
      </c>
      <c r="E99" s="149" t="s">
        <v>374</v>
      </c>
      <c r="F99" s="130" t="s">
        <v>31</v>
      </c>
      <c r="G99" s="125" t="s">
        <v>32</v>
      </c>
      <c r="H99" s="131" t="s">
        <v>48</v>
      </c>
      <c r="I99" s="128" t="s">
        <v>49</v>
      </c>
      <c r="J99" s="122" t="s">
        <v>21</v>
      </c>
      <c r="K99" s="133" t="s">
        <v>22</v>
      </c>
      <c r="L99" s="133" t="s">
        <v>23</v>
      </c>
      <c r="M99" s="135" t="s">
        <v>50</v>
      </c>
      <c r="N99" s="131" t="s">
        <v>349</v>
      </c>
      <c r="O99" s="132" t="s">
        <v>92</v>
      </c>
    </row>
    <row r="100" spans="1:15" ht="30" x14ac:dyDescent="0.25">
      <c r="A100">
        <v>99</v>
      </c>
      <c r="B100" s="128" t="s">
        <v>58</v>
      </c>
      <c r="C100" s="128" t="s">
        <v>59</v>
      </c>
      <c r="D100" s="128" t="s">
        <v>375</v>
      </c>
      <c r="E100" s="149" t="s">
        <v>376</v>
      </c>
      <c r="F100" s="130" t="s">
        <v>31</v>
      </c>
      <c r="G100" s="125" t="s">
        <v>32</v>
      </c>
      <c r="H100" s="131" t="s">
        <v>48</v>
      </c>
      <c r="I100" s="128" t="s">
        <v>49</v>
      </c>
      <c r="J100" s="122" t="s">
        <v>21</v>
      </c>
      <c r="K100" s="133" t="s">
        <v>22</v>
      </c>
      <c r="L100" s="133" t="s">
        <v>23</v>
      </c>
      <c r="M100" s="135" t="s">
        <v>50</v>
      </c>
      <c r="N100" s="131" t="s">
        <v>33</v>
      </c>
      <c r="O100" s="132" t="s">
        <v>52</v>
      </c>
    </row>
    <row r="101" spans="1:15" ht="30" x14ac:dyDescent="0.25">
      <c r="A101">
        <v>100</v>
      </c>
      <c r="B101" s="128" t="s">
        <v>58</v>
      </c>
      <c r="C101" s="128" t="s">
        <v>184</v>
      </c>
      <c r="D101" s="128" t="s">
        <v>377</v>
      </c>
      <c r="E101" s="149" t="s">
        <v>378</v>
      </c>
      <c r="F101" s="130" t="s">
        <v>31</v>
      </c>
      <c r="G101" s="125" t="s">
        <v>32</v>
      </c>
      <c r="H101" s="131" t="s">
        <v>19</v>
      </c>
      <c r="I101" s="128" t="s">
        <v>49</v>
      </c>
      <c r="J101" s="138" t="s">
        <v>84</v>
      </c>
      <c r="K101" s="133" t="s">
        <v>22</v>
      </c>
      <c r="L101" s="133" t="s">
        <v>306</v>
      </c>
      <c r="M101" s="125" t="s">
        <v>24</v>
      </c>
      <c r="N101" s="131" t="s">
        <v>33</v>
      </c>
      <c r="O101" s="125" t="s">
        <v>92</v>
      </c>
    </row>
    <row r="102" spans="1:15" ht="30" x14ac:dyDescent="0.25">
      <c r="A102">
        <v>101</v>
      </c>
      <c r="B102" s="128" t="s">
        <v>58</v>
      </c>
      <c r="C102" s="128" t="s">
        <v>123</v>
      </c>
      <c r="D102" s="128" t="s">
        <v>124</v>
      </c>
      <c r="E102" s="149" t="s">
        <v>379</v>
      </c>
      <c r="F102" s="130" t="s">
        <v>31</v>
      </c>
      <c r="G102" s="125" t="s">
        <v>32</v>
      </c>
      <c r="H102" s="131" t="s">
        <v>264</v>
      </c>
      <c r="I102" s="133" t="s">
        <v>372</v>
      </c>
      <c r="J102" s="122" t="s">
        <v>21</v>
      </c>
      <c r="K102" s="133" t="s">
        <v>22</v>
      </c>
      <c r="L102" s="133" t="s">
        <v>23</v>
      </c>
      <c r="M102" s="132" t="s">
        <v>265</v>
      </c>
      <c r="N102" s="131" t="s">
        <v>33</v>
      </c>
      <c r="O102" s="125" t="s">
        <v>92</v>
      </c>
    </row>
    <row r="103" spans="1:15" ht="30" x14ac:dyDescent="0.25">
      <c r="A103">
        <v>102</v>
      </c>
      <c r="B103" s="128" t="s">
        <v>35</v>
      </c>
      <c r="C103" s="128" t="s">
        <v>380</v>
      </c>
      <c r="D103" s="128" t="s">
        <v>381</v>
      </c>
      <c r="E103" s="147" t="s">
        <v>382</v>
      </c>
      <c r="F103" s="130" t="s">
        <v>210</v>
      </c>
      <c r="G103" s="125" t="s">
        <v>383</v>
      </c>
      <c r="H103" s="131" t="s">
        <v>264</v>
      </c>
      <c r="I103" s="133" t="s">
        <v>238</v>
      </c>
      <c r="J103" s="122" t="s">
        <v>21</v>
      </c>
      <c r="K103" s="133" t="s">
        <v>22</v>
      </c>
      <c r="L103" s="133" t="s">
        <v>23</v>
      </c>
      <c r="M103" s="132" t="s">
        <v>265</v>
      </c>
      <c r="N103" s="131" t="s">
        <v>33</v>
      </c>
      <c r="O103" s="132" t="s">
        <v>69</v>
      </c>
    </row>
    <row r="104" spans="1:15" ht="30" x14ac:dyDescent="0.25">
      <c r="A104">
        <v>103</v>
      </c>
      <c r="B104" s="128" t="s">
        <v>70</v>
      </c>
      <c r="C104" s="128" t="s">
        <v>384</v>
      </c>
      <c r="D104" s="128" t="s">
        <v>385</v>
      </c>
      <c r="E104" s="147" t="s">
        <v>386</v>
      </c>
      <c r="F104" s="130" t="s">
        <v>210</v>
      </c>
      <c r="G104" s="125" t="s">
        <v>383</v>
      </c>
      <c r="H104" s="131" t="s">
        <v>264</v>
      </c>
      <c r="I104" s="133" t="s">
        <v>238</v>
      </c>
      <c r="J104" s="150" t="s">
        <v>21</v>
      </c>
      <c r="K104" s="133" t="s">
        <v>22</v>
      </c>
      <c r="L104" s="133" t="s">
        <v>23</v>
      </c>
      <c r="M104" s="132" t="s">
        <v>265</v>
      </c>
      <c r="N104" s="131" t="s">
        <v>25</v>
      </c>
      <c r="O104" s="132" t="s">
        <v>52</v>
      </c>
    </row>
    <row r="105" spans="1:15" ht="30" x14ac:dyDescent="0.25">
      <c r="A105">
        <v>104</v>
      </c>
      <c r="B105" s="133" t="s">
        <v>27</v>
      </c>
      <c r="C105" s="133" t="s">
        <v>96</v>
      </c>
      <c r="D105" s="128" t="s">
        <v>387</v>
      </c>
      <c r="E105" s="129" t="s">
        <v>388</v>
      </c>
      <c r="F105" s="134" t="s">
        <v>17</v>
      </c>
      <c r="G105" s="125" t="s">
        <v>126</v>
      </c>
      <c r="H105" s="134" t="s">
        <v>48</v>
      </c>
      <c r="I105" s="128" t="s">
        <v>238</v>
      </c>
      <c r="J105" s="138" t="s">
        <v>84</v>
      </c>
      <c r="K105" s="128" t="s">
        <v>194</v>
      </c>
      <c r="L105" s="128" t="s">
        <v>86</v>
      </c>
      <c r="M105" s="132" t="s">
        <v>114</v>
      </c>
      <c r="N105" s="131" t="s">
        <v>25</v>
      </c>
      <c r="O105" s="125" t="s">
        <v>34</v>
      </c>
    </row>
    <row r="106" spans="1:15" ht="30" x14ac:dyDescent="0.25">
      <c r="A106">
        <v>105</v>
      </c>
      <c r="B106" s="133" t="s">
        <v>27</v>
      </c>
      <c r="C106" s="133" t="s">
        <v>96</v>
      </c>
      <c r="D106" s="128" t="s">
        <v>389</v>
      </c>
      <c r="E106" s="129" t="s">
        <v>390</v>
      </c>
      <c r="F106" s="134" t="s">
        <v>31</v>
      </c>
      <c r="G106" s="125" t="s">
        <v>39</v>
      </c>
      <c r="H106" s="121" t="s">
        <v>19</v>
      </c>
      <c r="I106" s="117" t="s">
        <v>391</v>
      </c>
      <c r="J106" s="122" t="s">
        <v>21</v>
      </c>
      <c r="K106" s="117" t="s">
        <v>22</v>
      </c>
      <c r="L106" s="117" t="s">
        <v>23</v>
      </c>
      <c r="M106" s="125" t="s">
        <v>392</v>
      </c>
      <c r="N106" s="131" t="s">
        <v>25</v>
      </c>
      <c r="O106" s="125" t="s">
        <v>57</v>
      </c>
    </row>
    <row r="107" spans="1:15" ht="30" x14ac:dyDescent="0.25">
      <c r="A107">
        <v>106</v>
      </c>
      <c r="B107" s="133" t="s">
        <v>27</v>
      </c>
      <c r="C107" s="133" t="s">
        <v>96</v>
      </c>
      <c r="D107" s="128" t="s">
        <v>393</v>
      </c>
      <c r="E107" s="129" t="s">
        <v>394</v>
      </c>
      <c r="F107" s="134" t="s">
        <v>31</v>
      </c>
      <c r="G107" s="125" t="s">
        <v>39</v>
      </c>
      <c r="H107" s="121" t="s">
        <v>19</v>
      </c>
      <c r="I107" s="117" t="s">
        <v>391</v>
      </c>
      <c r="J107" s="122" t="s">
        <v>21</v>
      </c>
      <c r="K107" s="117" t="s">
        <v>22</v>
      </c>
      <c r="L107" s="117" t="s">
        <v>23</v>
      </c>
      <c r="M107" s="125" t="s">
        <v>392</v>
      </c>
      <c r="N107" s="131" t="s">
        <v>25</v>
      </c>
      <c r="O107" s="125" t="s">
        <v>57</v>
      </c>
    </row>
    <row r="108" spans="1:15" s="1" customFormat="1" ht="30" x14ac:dyDescent="0.25">
      <c r="A108">
        <v>107</v>
      </c>
      <c r="B108" s="151" t="s">
        <v>70</v>
      </c>
      <c r="C108" s="151" t="s">
        <v>405</v>
      </c>
      <c r="D108" s="152" t="s">
        <v>406</v>
      </c>
      <c r="E108" s="153" t="s">
        <v>395</v>
      </c>
      <c r="F108" s="154" t="s">
        <v>420</v>
      </c>
      <c r="G108" s="155" t="s">
        <v>210</v>
      </c>
      <c r="H108" s="121" t="s">
        <v>19</v>
      </c>
      <c r="I108" s="117" t="s">
        <v>391</v>
      </c>
      <c r="J108" s="122" t="s">
        <v>21</v>
      </c>
      <c r="K108" s="117" t="s">
        <v>22</v>
      </c>
      <c r="L108" s="117" t="s">
        <v>23</v>
      </c>
      <c r="M108" s="125" t="s">
        <v>392</v>
      </c>
      <c r="N108" s="156" t="s">
        <v>434</v>
      </c>
      <c r="O108" s="157" t="s">
        <v>34</v>
      </c>
    </row>
    <row r="109" spans="1:15" s="1" customFormat="1" ht="30" x14ac:dyDescent="0.25">
      <c r="A109">
        <v>108</v>
      </c>
      <c r="B109" s="151" t="s">
        <v>70</v>
      </c>
      <c r="C109" s="151" t="s">
        <v>405</v>
      </c>
      <c r="D109" s="152" t="s">
        <v>407</v>
      </c>
      <c r="E109" s="158" t="s">
        <v>403</v>
      </c>
      <c r="F109" s="159" t="s">
        <v>421</v>
      </c>
      <c r="G109" s="155" t="s">
        <v>210</v>
      </c>
      <c r="H109" s="121" t="s">
        <v>19</v>
      </c>
      <c r="I109" s="117" t="s">
        <v>391</v>
      </c>
      <c r="J109" s="122" t="s">
        <v>21</v>
      </c>
      <c r="K109" s="117" t="s">
        <v>22</v>
      </c>
      <c r="L109" s="117" t="s">
        <v>23</v>
      </c>
      <c r="M109" s="125" t="s">
        <v>392</v>
      </c>
      <c r="N109" s="160" t="s">
        <v>435</v>
      </c>
      <c r="O109" s="157" t="s">
        <v>34</v>
      </c>
    </row>
    <row r="110" spans="1:15" s="1" customFormat="1" ht="30" x14ac:dyDescent="0.25">
      <c r="A110">
        <v>109</v>
      </c>
      <c r="B110" s="151" t="s">
        <v>408</v>
      </c>
      <c r="C110" s="151" t="s">
        <v>409</v>
      </c>
      <c r="D110" s="152" t="s">
        <v>410</v>
      </c>
      <c r="E110" s="153" t="s">
        <v>396</v>
      </c>
      <c r="F110" s="154" t="s">
        <v>210</v>
      </c>
      <c r="G110" s="155" t="s">
        <v>210</v>
      </c>
      <c r="H110" s="131" t="s">
        <v>110</v>
      </c>
      <c r="I110" s="117" t="s">
        <v>20</v>
      </c>
      <c r="J110" s="138" t="s">
        <v>84</v>
      </c>
      <c r="K110" s="133" t="s">
        <v>194</v>
      </c>
      <c r="L110" s="133" t="s">
        <v>86</v>
      </c>
      <c r="M110" s="132" t="s">
        <v>49</v>
      </c>
      <c r="N110" s="156" t="s">
        <v>436</v>
      </c>
      <c r="O110" s="157" t="s">
        <v>34</v>
      </c>
    </row>
    <row r="111" spans="1:15" s="1" customFormat="1" ht="30" x14ac:dyDescent="0.25">
      <c r="A111">
        <v>110</v>
      </c>
      <c r="B111" s="151" t="s">
        <v>408</v>
      </c>
      <c r="C111" s="151" t="s">
        <v>409</v>
      </c>
      <c r="D111" s="152" t="s">
        <v>411</v>
      </c>
      <c r="E111" s="153" t="s">
        <v>397</v>
      </c>
      <c r="F111" s="154" t="s">
        <v>210</v>
      </c>
      <c r="G111" s="155" t="s">
        <v>210</v>
      </c>
      <c r="H111" s="131" t="s">
        <v>110</v>
      </c>
      <c r="I111" s="117" t="s">
        <v>20</v>
      </c>
      <c r="J111" s="138" t="s">
        <v>84</v>
      </c>
      <c r="K111" s="133" t="s">
        <v>194</v>
      </c>
      <c r="L111" s="133" t="s">
        <v>86</v>
      </c>
      <c r="M111" s="132" t="s">
        <v>49</v>
      </c>
      <c r="N111" s="156" t="s">
        <v>437</v>
      </c>
      <c r="O111" s="157" t="s">
        <v>34</v>
      </c>
    </row>
    <row r="112" spans="1:15" s="2" customFormat="1" ht="30" x14ac:dyDescent="0.25">
      <c r="A112">
        <v>111</v>
      </c>
      <c r="B112" s="161" t="s">
        <v>145</v>
      </c>
      <c r="C112" s="161" t="s">
        <v>201</v>
      </c>
      <c r="D112" s="162" t="s">
        <v>412</v>
      </c>
      <c r="E112" s="153" t="s">
        <v>398</v>
      </c>
      <c r="F112" s="163" t="s">
        <v>31</v>
      </c>
      <c r="G112" s="155" t="s">
        <v>210</v>
      </c>
      <c r="H112" s="121" t="s">
        <v>19</v>
      </c>
      <c r="I112" s="117" t="s">
        <v>391</v>
      </c>
      <c r="J112" s="122" t="s">
        <v>21</v>
      </c>
      <c r="K112" s="117" t="s">
        <v>22</v>
      </c>
      <c r="L112" s="117" t="s">
        <v>23</v>
      </c>
      <c r="M112" s="125" t="s">
        <v>392</v>
      </c>
      <c r="N112" s="164" t="s">
        <v>438</v>
      </c>
      <c r="O112" s="165" t="s">
        <v>34</v>
      </c>
    </row>
    <row r="113" spans="1:15" s="2" customFormat="1" ht="30" x14ac:dyDescent="0.25">
      <c r="A113">
        <v>112</v>
      </c>
      <c r="B113" s="161" t="s">
        <v>58</v>
      </c>
      <c r="C113" s="161" t="s">
        <v>93</v>
      </c>
      <c r="D113" s="162" t="s">
        <v>413</v>
      </c>
      <c r="E113" s="166" t="s">
        <v>399</v>
      </c>
      <c r="F113" s="163" t="s">
        <v>210</v>
      </c>
      <c r="G113" s="155" t="s">
        <v>210</v>
      </c>
      <c r="H113" s="134" t="s">
        <v>48</v>
      </c>
      <c r="I113" s="128" t="s">
        <v>238</v>
      </c>
      <c r="J113" s="138" t="s">
        <v>84</v>
      </c>
      <c r="K113" s="128" t="s">
        <v>194</v>
      </c>
      <c r="L113" s="128" t="s">
        <v>86</v>
      </c>
      <c r="M113" s="132" t="s">
        <v>114</v>
      </c>
      <c r="N113" s="164" t="s">
        <v>439</v>
      </c>
      <c r="O113" s="165" t="s">
        <v>92</v>
      </c>
    </row>
    <row r="114" spans="1:15" s="2" customFormat="1" ht="30" x14ac:dyDescent="0.25">
      <c r="A114">
        <v>113</v>
      </c>
      <c r="B114" s="161" t="s">
        <v>58</v>
      </c>
      <c r="C114" s="161" t="s">
        <v>93</v>
      </c>
      <c r="D114" s="162" t="s">
        <v>413</v>
      </c>
      <c r="E114" s="166" t="s">
        <v>400</v>
      </c>
      <c r="F114" s="163" t="s">
        <v>210</v>
      </c>
      <c r="G114" s="155" t="s">
        <v>210</v>
      </c>
      <c r="H114" s="134" t="s">
        <v>48</v>
      </c>
      <c r="I114" s="128" t="s">
        <v>238</v>
      </c>
      <c r="J114" s="138" t="s">
        <v>84</v>
      </c>
      <c r="K114" s="128" t="s">
        <v>194</v>
      </c>
      <c r="L114" s="128" t="s">
        <v>86</v>
      </c>
      <c r="M114" s="132" t="s">
        <v>114</v>
      </c>
      <c r="N114" s="164" t="s">
        <v>439</v>
      </c>
      <c r="O114" s="165" t="s">
        <v>92</v>
      </c>
    </row>
    <row r="115" spans="1:15" ht="30" x14ac:dyDescent="0.25">
      <c r="A115">
        <v>114</v>
      </c>
      <c r="B115" s="161" t="s">
        <v>58</v>
      </c>
      <c r="C115" s="161" t="s">
        <v>99</v>
      </c>
      <c r="D115" s="162" t="s">
        <v>414</v>
      </c>
      <c r="E115" s="166" t="s">
        <v>401</v>
      </c>
      <c r="F115" s="163" t="s">
        <v>210</v>
      </c>
      <c r="G115" s="155" t="s">
        <v>210</v>
      </c>
      <c r="H115" s="134" t="s">
        <v>48</v>
      </c>
      <c r="I115" s="128" t="s">
        <v>238</v>
      </c>
      <c r="J115" s="138" t="s">
        <v>84</v>
      </c>
      <c r="K115" s="128" t="s">
        <v>194</v>
      </c>
      <c r="L115" s="128" t="s">
        <v>86</v>
      </c>
      <c r="M115" s="132" t="s">
        <v>114</v>
      </c>
      <c r="N115" s="164" t="s">
        <v>439</v>
      </c>
      <c r="O115" s="165" t="s">
        <v>92</v>
      </c>
    </row>
    <row r="116" spans="1:15" ht="30" x14ac:dyDescent="0.25">
      <c r="A116">
        <v>115</v>
      </c>
      <c r="B116" s="161" t="s">
        <v>43</v>
      </c>
      <c r="C116" s="161" t="s">
        <v>416</v>
      </c>
      <c r="D116" s="162" t="s">
        <v>415</v>
      </c>
      <c r="E116" s="153" t="s">
        <v>402</v>
      </c>
      <c r="F116" s="163" t="s">
        <v>31</v>
      </c>
      <c r="G116" s="155" t="s">
        <v>210</v>
      </c>
      <c r="H116" s="121" t="s">
        <v>19</v>
      </c>
      <c r="I116" s="117" t="s">
        <v>391</v>
      </c>
      <c r="J116" s="122" t="s">
        <v>21</v>
      </c>
      <c r="K116" s="117" t="s">
        <v>22</v>
      </c>
      <c r="L116" s="117" t="s">
        <v>23</v>
      </c>
      <c r="M116" s="125" t="s">
        <v>392</v>
      </c>
      <c r="N116" s="164" t="s">
        <v>440</v>
      </c>
      <c r="O116" s="165" t="s">
        <v>52</v>
      </c>
    </row>
    <row r="117" spans="1:15" ht="30" x14ac:dyDescent="0.25">
      <c r="A117">
        <v>116</v>
      </c>
      <c r="B117" s="161" t="s">
        <v>418</v>
      </c>
      <c r="C117" s="161" t="s">
        <v>419</v>
      </c>
      <c r="D117" s="162" t="s">
        <v>417</v>
      </c>
      <c r="E117" s="153" t="s">
        <v>423</v>
      </c>
      <c r="F117" s="163" t="s">
        <v>210</v>
      </c>
      <c r="G117" s="155" t="s">
        <v>210</v>
      </c>
      <c r="H117" s="131" t="s">
        <v>110</v>
      </c>
      <c r="I117" s="117" t="s">
        <v>20</v>
      </c>
      <c r="J117" s="138" t="s">
        <v>84</v>
      </c>
      <c r="K117" s="133" t="s">
        <v>194</v>
      </c>
      <c r="L117" s="133" t="s">
        <v>86</v>
      </c>
      <c r="M117" s="132" t="s">
        <v>49</v>
      </c>
      <c r="N117" s="167" t="s">
        <v>441</v>
      </c>
      <c r="O117" s="165" t="s">
        <v>446</v>
      </c>
    </row>
    <row r="118" spans="1:15" ht="30" x14ac:dyDescent="0.25">
      <c r="A118">
        <v>117</v>
      </c>
      <c r="B118" s="161" t="s">
        <v>58</v>
      </c>
      <c r="C118" s="161" t="s">
        <v>93</v>
      </c>
      <c r="D118" s="162" t="s">
        <v>431</v>
      </c>
      <c r="E118" s="153" t="s">
        <v>404</v>
      </c>
      <c r="F118" s="163" t="s">
        <v>424</v>
      </c>
      <c r="G118" s="155" t="s">
        <v>210</v>
      </c>
      <c r="H118" s="131" t="s">
        <v>110</v>
      </c>
      <c r="I118" s="117" t="s">
        <v>20</v>
      </c>
      <c r="J118" s="138" t="s">
        <v>84</v>
      </c>
      <c r="K118" s="133" t="s">
        <v>194</v>
      </c>
      <c r="L118" s="133" t="s">
        <v>86</v>
      </c>
      <c r="M118" s="132" t="s">
        <v>49</v>
      </c>
      <c r="N118" s="164" t="s">
        <v>442</v>
      </c>
      <c r="O118" s="165" t="s">
        <v>92</v>
      </c>
    </row>
    <row r="119" spans="1:15" s="2" customFormat="1" ht="30" x14ac:dyDescent="0.25">
      <c r="A119">
        <v>118</v>
      </c>
      <c r="B119" s="161" t="s">
        <v>145</v>
      </c>
      <c r="C119" s="161" t="s">
        <v>201</v>
      </c>
      <c r="D119" s="162" t="s">
        <v>412</v>
      </c>
      <c r="E119" s="168" t="s">
        <v>425</v>
      </c>
      <c r="F119" s="163" t="s">
        <v>31</v>
      </c>
      <c r="G119" s="155" t="s">
        <v>210</v>
      </c>
      <c r="H119" s="131" t="s">
        <v>110</v>
      </c>
      <c r="I119" s="117" t="s">
        <v>20</v>
      </c>
      <c r="J119" s="138" t="s">
        <v>84</v>
      </c>
      <c r="K119" s="133" t="s">
        <v>194</v>
      </c>
      <c r="L119" s="133" t="s">
        <v>86</v>
      </c>
      <c r="M119" s="132" t="s">
        <v>49</v>
      </c>
      <c r="N119" s="164" t="s">
        <v>443</v>
      </c>
      <c r="O119" s="165" t="s">
        <v>446</v>
      </c>
    </row>
    <row r="120" spans="1:15" s="2" customFormat="1" ht="30" x14ac:dyDescent="0.25">
      <c r="A120">
        <v>119</v>
      </c>
      <c r="B120" s="161" t="s">
        <v>145</v>
      </c>
      <c r="C120" s="161" t="s">
        <v>430</v>
      </c>
      <c r="D120" s="162" t="s">
        <v>432</v>
      </c>
      <c r="E120" s="168" t="s">
        <v>426</v>
      </c>
      <c r="F120" s="163" t="s">
        <v>210</v>
      </c>
      <c r="G120" s="155" t="s">
        <v>210</v>
      </c>
      <c r="H120" s="131" t="s">
        <v>110</v>
      </c>
      <c r="I120" s="117" t="s">
        <v>20</v>
      </c>
      <c r="J120" s="138" t="s">
        <v>84</v>
      </c>
      <c r="K120" s="133" t="s">
        <v>194</v>
      </c>
      <c r="L120" s="133" t="s">
        <v>86</v>
      </c>
      <c r="M120" s="132" t="s">
        <v>49</v>
      </c>
      <c r="N120" s="164" t="s">
        <v>444</v>
      </c>
      <c r="O120" s="165" t="s">
        <v>446</v>
      </c>
    </row>
    <row r="121" spans="1:15" s="2" customFormat="1" ht="30" x14ac:dyDescent="0.25">
      <c r="A121">
        <v>120</v>
      </c>
      <c r="B121" s="161" t="s">
        <v>428</v>
      </c>
      <c r="C121" s="161" t="s">
        <v>429</v>
      </c>
      <c r="D121" s="162" t="s">
        <v>433</v>
      </c>
      <c r="E121" s="168" t="s">
        <v>427</v>
      </c>
      <c r="F121" s="163" t="s">
        <v>210</v>
      </c>
      <c r="G121" s="155" t="s">
        <v>210</v>
      </c>
      <c r="H121" s="131" t="s">
        <v>110</v>
      </c>
      <c r="I121" s="117" t="s">
        <v>20</v>
      </c>
      <c r="J121" s="138" t="s">
        <v>84</v>
      </c>
      <c r="K121" s="133" t="s">
        <v>194</v>
      </c>
      <c r="L121" s="133" t="s">
        <v>86</v>
      </c>
      <c r="M121" s="132" t="s">
        <v>49</v>
      </c>
      <c r="N121" s="169" t="s">
        <v>445</v>
      </c>
      <c r="O121" s="165" t="s">
        <v>778</v>
      </c>
    </row>
    <row r="122" spans="1:15" s="2" customFormat="1" x14ac:dyDescent="0.25">
      <c r="A122"/>
    </row>
    <row r="123" spans="1:15" s="2" customFormat="1" x14ac:dyDescent="0.25">
      <c r="A123"/>
    </row>
    <row r="124" spans="1:15" s="2" customFormat="1" x14ac:dyDescent="0.25">
      <c r="A124"/>
    </row>
    <row r="125" spans="1:15" s="2" customFormat="1" x14ac:dyDescent="0.25">
      <c r="A125"/>
    </row>
    <row r="126" spans="1:15" s="2" customFormat="1" x14ac:dyDescent="0.25">
      <c r="A126"/>
    </row>
    <row r="127" spans="1:15" s="2" customFormat="1" x14ac:dyDescent="0.25">
      <c r="A127"/>
    </row>
    <row r="128" spans="1:15" s="2" customFormat="1" x14ac:dyDescent="0.25">
      <c r="A128"/>
    </row>
    <row r="129" spans="1:6" s="2" customFormat="1" x14ac:dyDescent="0.25">
      <c r="A129"/>
    </row>
    <row r="130" spans="1:6" s="2" customFormat="1" x14ac:dyDescent="0.25">
      <c r="A130"/>
      <c r="F130" s="2" t="s">
        <v>422</v>
      </c>
    </row>
    <row r="131" spans="1:6" s="2" customFormat="1" x14ac:dyDescent="0.25">
      <c r="A131"/>
    </row>
    <row r="132" spans="1:6" s="2" customFormat="1" x14ac:dyDescent="0.25">
      <c r="A132"/>
    </row>
    <row r="133" spans="1:6" s="2" customFormat="1" x14ac:dyDescent="0.25">
      <c r="A133"/>
    </row>
    <row r="134" spans="1:6" s="2" customFormat="1" x14ac:dyDescent="0.25">
      <c r="A134"/>
    </row>
    <row r="135" spans="1:6" s="2" customFormat="1" x14ac:dyDescent="0.25">
      <c r="A135"/>
    </row>
    <row r="136" spans="1:6" s="2" customFormat="1" x14ac:dyDescent="0.25">
      <c r="A136"/>
    </row>
    <row r="137" spans="1:6" s="2" customFormat="1" x14ac:dyDescent="0.25">
      <c r="A137"/>
    </row>
    <row r="138" spans="1:6" s="2" customFormat="1" x14ac:dyDescent="0.25">
      <c r="A138"/>
    </row>
    <row r="139" spans="1:6" s="2" customFormat="1" x14ac:dyDescent="0.25">
      <c r="A139"/>
    </row>
    <row r="140" spans="1:6" s="2" customFormat="1" x14ac:dyDescent="0.25">
      <c r="A140"/>
    </row>
    <row r="141" spans="1:6" s="2" customFormat="1" x14ac:dyDescent="0.25">
      <c r="A141"/>
    </row>
    <row r="142" spans="1:6" s="2" customFormat="1" x14ac:dyDescent="0.25">
      <c r="A142"/>
    </row>
    <row r="143" spans="1:6" s="2" customFormat="1" x14ac:dyDescent="0.25">
      <c r="A143"/>
    </row>
    <row r="144" spans="1:6" s="2" customFormat="1" x14ac:dyDescent="0.25">
      <c r="A144"/>
    </row>
    <row r="145" spans="1:1" s="2" customFormat="1" x14ac:dyDescent="0.25">
      <c r="A145"/>
    </row>
    <row r="146" spans="1:1" s="2" customFormat="1" x14ac:dyDescent="0.25">
      <c r="A146"/>
    </row>
    <row r="147" spans="1:1" s="2" customFormat="1" x14ac:dyDescent="0.25">
      <c r="A147"/>
    </row>
    <row r="148" spans="1:1" s="2" customFormat="1" x14ac:dyDescent="0.25">
      <c r="A148"/>
    </row>
    <row r="149" spans="1:1" s="2" customFormat="1" x14ac:dyDescent="0.25">
      <c r="A149"/>
    </row>
    <row r="150" spans="1:1" s="2" customFormat="1" x14ac:dyDescent="0.25">
      <c r="A150"/>
    </row>
    <row r="151" spans="1:1" s="2" customFormat="1" x14ac:dyDescent="0.25">
      <c r="A151"/>
    </row>
    <row r="152" spans="1:1" s="2" customFormat="1" x14ac:dyDescent="0.25">
      <c r="A152"/>
    </row>
    <row r="153" spans="1:1" s="2" customFormat="1" x14ac:dyDescent="0.25">
      <c r="A1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5C4C-B884-4763-BA54-B9D8F7D4C214}">
  <dimension ref="A1:AM122"/>
  <sheetViews>
    <sheetView workbookViewId="0">
      <selection sqref="A1:A1048576"/>
    </sheetView>
  </sheetViews>
  <sheetFormatPr baseColWidth="10" defaultColWidth="11.42578125" defaultRowHeight="15" x14ac:dyDescent="0.25"/>
  <cols>
    <col min="2" max="2" width="15.28515625" bestFit="1" customWidth="1"/>
    <col min="3" max="4" width="11.85546875" bestFit="1" customWidth="1"/>
    <col min="5" max="6" width="16.85546875" bestFit="1" customWidth="1"/>
    <col min="7" max="7" width="12.5703125" bestFit="1" customWidth="1"/>
    <col min="8" max="8" width="12.7109375" bestFit="1" customWidth="1"/>
    <col min="9" max="10" width="13.28515625" bestFit="1" customWidth="1"/>
    <col min="11" max="11" width="12.42578125" bestFit="1" customWidth="1"/>
    <col min="12" max="12" width="14.7109375" bestFit="1" customWidth="1"/>
    <col min="14" max="14" width="13.85546875" bestFit="1" customWidth="1"/>
    <col min="15" max="15" width="15.140625" bestFit="1" customWidth="1"/>
    <col min="16" max="16" width="13.85546875" bestFit="1" customWidth="1"/>
    <col min="17" max="18" width="12.5703125" bestFit="1" customWidth="1"/>
    <col min="19" max="19" width="12.7109375" bestFit="1" customWidth="1"/>
    <col min="20" max="20" width="12.42578125" bestFit="1" customWidth="1"/>
    <col min="26" max="26" width="11.42578125" style="37"/>
    <col min="28" max="28" width="17.5703125" bestFit="1" customWidth="1"/>
    <col min="30" max="30" width="13.85546875" customWidth="1"/>
    <col min="31" max="31" width="13.42578125" customWidth="1"/>
    <col min="32" max="32" width="12.28515625" bestFit="1" customWidth="1"/>
    <col min="33" max="33" width="12.5703125" customWidth="1"/>
    <col min="34" max="34" width="12.140625" customWidth="1"/>
    <col min="35" max="35" width="12.7109375" customWidth="1"/>
  </cols>
  <sheetData>
    <row r="1" spans="1:39" x14ac:dyDescent="0.25">
      <c r="A1" t="s">
        <v>798</v>
      </c>
      <c r="B1" s="30" t="s">
        <v>616</v>
      </c>
      <c r="C1" s="30" t="s">
        <v>617</v>
      </c>
      <c r="D1" s="31" t="s">
        <v>618</v>
      </c>
      <c r="E1" s="32" t="s">
        <v>619</v>
      </c>
      <c r="F1" s="30" t="s">
        <v>620</v>
      </c>
      <c r="G1" s="30" t="s">
        <v>621</v>
      </c>
      <c r="H1" s="30" t="s">
        <v>622</v>
      </c>
      <c r="I1" s="30" t="s">
        <v>623</v>
      </c>
      <c r="J1" s="30" t="s">
        <v>624</v>
      </c>
      <c r="K1" s="30" t="s">
        <v>625</v>
      </c>
      <c r="L1" s="31" t="s">
        <v>626</v>
      </c>
      <c r="M1" s="32" t="s">
        <v>627</v>
      </c>
      <c r="N1" s="30" t="s">
        <v>628</v>
      </c>
      <c r="O1" s="31" t="s">
        <v>629</v>
      </c>
      <c r="P1" s="32" t="s">
        <v>630</v>
      </c>
      <c r="Q1" s="30" t="s">
        <v>631</v>
      </c>
      <c r="R1" s="30" t="s">
        <v>632</v>
      </c>
      <c r="S1" s="30" t="s">
        <v>633</v>
      </c>
      <c r="T1" s="30" t="s">
        <v>634</v>
      </c>
      <c r="U1" s="30" t="s">
        <v>635</v>
      </c>
      <c r="V1" s="31" t="s">
        <v>636</v>
      </c>
      <c r="W1" s="32" t="s">
        <v>779</v>
      </c>
      <c r="X1" s="30" t="s">
        <v>638</v>
      </c>
      <c r="Y1" s="30" t="s">
        <v>639</v>
      </c>
      <c r="Z1" s="30" t="s">
        <v>640</v>
      </c>
      <c r="AA1" s="33" t="s">
        <v>641</v>
      </c>
      <c r="AB1" s="34" t="s">
        <v>642</v>
      </c>
      <c r="AC1" s="32" t="s">
        <v>643</v>
      </c>
      <c r="AD1" s="30" t="s">
        <v>644</v>
      </c>
      <c r="AE1" s="31" t="s">
        <v>645</v>
      </c>
      <c r="AF1" s="32" t="s">
        <v>646</v>
      </c>
      <c r="AG1" s="30" t="s">
        <v>647</v>
      </c>
      <c r="AH1" s="30" t="s">
        <v>648</v>
      </c>
      <c r="AI1" s="30" t="s">
        <v>649</v>
      </c>
      <c r="AJ1" s="30" t="s">
        <v>650</v>
      </c>
      <c r="AK1" s="31" t="s">
        <v>651</v>
      </c>
      <c r="AL1" s="35" t="s">
        <v>652</v>
      </c>
      <c r="AM1" s="36" t="s">
        <v>653</v>
      </c>
    </row>
    <row r="2" spans="1:39" ht="15" customHeight="1" x14ac:dyDescent="0.25">
      <c r="A2">
        <v>1</v>
      </c>
      <c r="B2" s="56">
        <v>2</v>
      </c>
      <c r="C2" s="57">
        <v>3</v>
      </c>
      <c r="D2" s="58">
        <v>3</v>
      </c>
      <c r="E2" s="56">
        <v>3</v>
      </c>
      <c r="F2" s="57">
        <v>3</v>
      </c>
      <c r="G2" s="57">
        <v>1</v>
      </c>
      <c r="H2" s="57">
        <v>1</v>
      </c>
      <c r="I2" s="57">
        <v>0</v>
      </c>
      <c r="J2" s="57">
        <v>0</v>
      </c>
      <c r="K2" s="57">
        <v>0</v>
      </c>
      <c r="L2" s="58">
        <v>0</v>
      </c>
      <c r="M2" s="56">
        <v>0</v>
      </c>
      <c r="N2" s="57">
        <v>0</v>
      </c>
      <c r="O2" s="58">
        <v>3</v>
      </c>
      <c r="P2" s="56">
        <v>3</v>
      </c>
      <c r="Q2" s="57">
        <v>2</v>
      </c>
      <c r="R2" s="57">
        <v>2</v>
      </c>
      <c r="S2" s="57">
        <v>3</v>
      </c>
      <c r="T2" s="57">
        <v>3</v>
      </c>
      <c r="U2" s="57">
        <v>1</v>
      </c>
      <c r="V2" s="58">
        <v>1</v>
      </c>
      <c r="W2" s="56">
        <v>0</v>
      </c>
      <c r="X2" s="57">
        <v>3</v>
      </c>
      <c r="Y2" s="57">
        <v>3</v>
      </c>
      <c r="Z2" s="57">
        <v>3</v>
      </c>
      <c r="AA2" s="40">
        <v>3</v>
      </c>
      <c r="AB2" s="59" t="s">
        <v>654</v>
      </c>
      <c r="AC2" s="60">
        <v>0</v>
      </c>
      <c r="AD2" s="57">
        <v>2</v>
      </c>
      <c r="AE2" s="58">
        <v>3</v>
      </c>
      <c r="AF2" s="56">
        <v>3</v>
      </c>
      <c r="AG2" s="57">
        <v>3</v>
      </c>
      <c r="AH2" s="57">
        <v>1</v>
      </c>
      <c r="AI2" s="57">
        <v>1</v>
      </c>
      <c r="AJ2" s="57">
        <v>3</v>
      </c>
      <c r="AK2" s="58">
        <v>3</v>
      </c>
      <c r="AL2" s="61">
        <v>1</v>
      </c>
      <c r="AM2" s="62" t="s">
        <v>655</v>
      </c>
    </row>
    <row r="3" spans="1:39" x14ac:dyDescent="0.25">
      <c r="A3">
        <v>2</v>
      </c>
      <c r="B3" s="56">
        <v>0</v>
      </c>
      <c r="C3" s="57">
        <v>2</v>
      </c>
      <c r="D3" s="58">
        <v>2</v>
      </c>
      <c r="E3" s="56">
        <v>2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3</v>
      </c>
      <c r="L3" s="58">
        <v>0</v>
      </c>
      <c r="M3" s="56">
        <v>3</v>
      </c>
      <c r="N3" s="57">
        <v>0</v>
      </c>
      <c r="O3" s="58">
        <v>0</v>
      </c>
      <c r="P3" s="56">
        <v>0</v>
      </c>
      <c r="Q3" s="57">
        <v>0</v>
      </c>
      <c r="R3" s="57">
        <v>1</v>
      </c>
      <c r="S3" s="57">
        <v>0</v>
      </c>
      <c r="T3" s="57">
        <v>0</v>
      </c>
      <c r="U3" s="57">
        <v>0</v>
      </c>
      <c r="V3" s="58">
        <v>0</v>
      </c>
      <c r="W3" s="56">
        <v>0</v>
      </c>
      <c r="X3" s="57">
        <v>3</v>
      </c>
      <c r="Y3" s="57">
        <v>2</v>
      </c>
      <c r="Z3" s="57">
        <v>1</v>
      </c>
      <c r="AA3" s="40">
        <v>0</v>
      </c>
      <c r="AB3" s="59" t="s">
        <v>656</v>
      </c>
      <c r="AC3" s="60">
        <v>0</v>
      </c>
      <c r="AD3" s="57">
        <v>0</v>
      </c>
      <c r="AE3" s="58">
        <v>0</v>
      </c>
      <c r="AF3" s="56">
        <v>3</v>
      </c>
      <c r="AG3" s="57">
        <v>0</v>
      </c>
      <c r="AH3" s="57">
        <v>0</v>
      </c>
      <c r="AI3" s="57">
        <v>0</v>
      </c>
      <c r="AJ3" s="57">
        <v>0</v>
      </c>
      <c r="AK3" s="58">
        <v>0</v>
      </c>
      <c r="AL3" s="63">
        <v>0</v>
      </c>
      <c r="AM3" s="64" t="s">
        <v>657</v>
      </c>
    </row>
    <row r="4" spans="1:39" x14ac:dyDescent="0.25">
      <c r="A4">
        <v>3</v>
      </c>
      <c r="B4" s="56">
        <v>0</v>
      </c>
      <c r="C4" s="57">
        <v>0</v>
      </c>
      <c r="D4" s="65">
        <v>0</v>
      </c>
      <c r="E4" s="56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8">
        <v>0</v>
      </c>
      <c r="M4" s="56">
        <v>0</v>
      </c>
      <c r="N4" s="57">
        <v>0</v>
      </c>
      <c r="O4" s="58">
        <v>0</v>
      </c>
      <c r="P4" s="56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8">
        <v>0</v>
      </c>
      <c r="W4" s="56">
        <v>1</v>
      </c>
      <c r="X4" s="57">
        <v>0</v>
      </c>
      <c r="Y4" s="57">
        <v>0</v>
      </c>
      <c r="Z4" s="57">
        <v>0</v>
      </c>
      <c r="AA4" s="40">
        <v>0</v>
      </c>
      <c r="AB4" s="59" t="s">
        <v>658</v>
      </c>
      <c r="AC4" s="60">
        <v>0</v>
      </c>
      <c r="AD4" s="57">
        <v>0</v>
      </c>
      <c r="AE4" s="58">
        <v>0</v>
      </c>
      <c r="AF4" s="56">
        <v>0</v>
      </c>
      <c r="AG4" s="57">
        <v>0</v>
      </c>
      <c r="AH4" s="57">
        <v>0</v>
      </c>
      <c r="AI4" s="57">
        <v>0</v>
      </c>
      <c r="AJ4" s="57">
        <v>0</v>
      </c>
      <c r="AK4" s="58">
        <v>0</v>
      </c>
      <c r="AL4" s="63">
        <v>0</v>
      </c>
      <c r="AM4" s="64" t="s">
        <v>657</v>
      </c>
    </row>
    <row r="5" spans="1:39" x14ac:dyDescent="0.25">
      <c r="A5">
        <v>4</v>
      </c>
      <c r="B5" s="56">
        <v>0</v>
      </c>
      <c r="C5" s="57">
        <v>0</v>
      </c>
      <c r="D5" s="66">
        <v>1</v>
      </c>
      <c r="E5" s="56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8">
        <v>0</v>
      </c>
      <c r="M5" s="56">
        <v>0</v>
      </c>
      <c r="N5" s="57">
        <v>0</v>
      </c>
      <c r="O5" s="58">
        <v>0</v>
      </c>
      <c r="P5" s="56">
        <v>0</v>
      </c>
      <c r="Q5" s="57">
        <v>0</v>
      </c>
      <c r="R5" s="57">
        <v>0</v>
      </c>
      <c r="S5" s="57">
        <v>1</v>
      </c>
      <c r="T5" s="57">
        <v>0</v>
      </c>
      <c r="U5" s="57">
        <v>0</v>
      </c>
      <c r="V5" s="58">
        <v>0</v>
      </c>
      <c r="W5" s="56">
        <v>1</v>
      </c>
      <c r="X5" s="57">
        <v>0</v>
      </c>
      <c r="Y5" s="57">
        <v>0</v>
      </c>
      <c r="Z5" s="57">
        <v>0</v>
      </c>
      <c r="AA5" s="40">
        <v>0</v>
      </c>
      <c r="AB5" s="59" t="s">
        <v>658</v>
      </c>
      <c r="AC5" s="60">
        <v>0</v>
      </c>
      <c r="AD5" s="57">
        <v>0</v>
      </c>
      <c r="AE5" s="58">
        <v>0</v>
      </c>
      <c r="AF5" s="56">
        <v>0</v>
      </c>
      <c r="AG5" s="57">
        <v>0</v>
      </c>
      <c r="AH5" s="57">
        <v>0</v>
      </c>
      <c r="AI5" s="57">
        <v>0</v>
      </c>
      <c r="AJ5" s="57">
        <v>0</v>
      </c>
      <c r="AK5" s="58">
        <v>0</v>
      </c>
      <c r="AL5" s="63">
        <v>0</v>
      </c>
      <c r="AM5" s="64" t="s">
        <v>657</v>
      </c>
    </row>
    <row r="6" spans="1:39" ht="15" customHeight="1" x14ac:dyDescent="0.25">
      <c r="A6">
        <v>5</v>
      </c>
      <c r="B6" s="56">
        <v>3</v>
      </c>
      <c r="C6" s="57">
        <v>2</v>
      </c>
      <c r="D6" s="66">
        <v>3</v>
      </c>
      <c r="E6" s="56">
        <v>2</v>
      </c>
      <c r="F6" s="57">
        <v>2</v>
      </c>
      <c r="G6" s="57">
        <v>1</v>
      </c>
      <c r="H6" s="57">
        <v>0</v>
      </c>
      <c r="I6" s="57">
        <v>0</v>
      </c>
      <c r="J6" s="57">
        <v>0</v>
      </c>
      <c r="K6" s="57">
        <v>3</v>
      </c>
      <c r="L6" s="58">
        <v>3</v>
      </c>
      <c r="M6" s="56">
        <v>0</v>
      </c>
      <c r="N6" s="57">
        <v>0</v>
      </c>
      <c r="O6" s="58">
        <v>3</v>
      </c>
      <c r="P6" s="56">
        <v>2</v>
      </c>
      <c r="Q6" s="57">
        <v>1</v>
      </c>
      <c r="R6" s="57">
        <v>1</v>
      </c>
      <c r="S6" s="57">
        <v>3</v>
      </c>
      <c r="T6" s="57">
        <v>2</v>
      </c>
      <c r="U6" s="57">
        <v>1</v>
      </c>
      <c r="V6" s="58">
        <v>1</v>
      </c>
      <c r="W6" s="56">
        <v>0</v>
      </c>
      <c r="X6" s="57">
        <v>0</v>
      </c>
      <c r="Y6" s="57">
        <v>0</v>
      </c>
      <c r="Z6" s="57">
        <v>0</v>
      </c>
      <c r="AA6" s="40">
        <v>3</v>
      </c>
      <c r="AB6" s="59" t="s">
        <v>659</v>
      </c>
      <c r="AC6" s="60">
        <v>0</v>
      </c>
      <c r="AD6" s="57">
        <v>2</v>
      </c>
      <c r="AE6" s="58">
        <v>3</v>
      </c>
      <c r="AF6" s="56">
        <v>3</v>
      </c>
      <c r="AG6" s="57">
        <v>3</v>
      </c>
      <c r="AH6" s="57">
        <v>3</v>
      </c>
      <c r="AI6" s="57">
        <v>3</v>
      </c>
      <c r="AJ6" s="57">
        <v>3</v>
      </c>
      <c r="AK6" s="58">
        <v>3</v>
      </c>
      <c r="AL6" s="63">
        <v>1</v>
      </c>
      <c r="AM6" s="67" t="s">
        <v>660</v>
      </c>
    </row>
    <row r="7" spans="1:39" x14ac:dyDescent="0.25">
      <c r="A7">
        <v>6</v>
      </c>
      <c r="B7" s="56">
        <v>0</v>
      </c>
      <c r="C7" s="57">
        <v>0</v>
      </c>
      <c r="D7" s="66">
        <v>1</v>
      </c>
      <c r="E7" s="56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2</v>
      </c>
      <c r="L7" s="58">
        <v>0</v>
      </c>
      <c r="M7" s="56">
        <v>1</v>
      </c>
      <c r="N7" s="57">
        <v>0</v>
      </c>
      <c r="O7" s="58">
        <v>0</v>
      </c>
      <c r="P7" s="56">
        <v>0</v>
      </c>
      <c r="Q7" s="57">
        <v>0</v>
      </c>
      <c r="R7" s="57">
        <v>0</v>
      </c>
      <c r="S7" s="57">
        <v>1</v>
      </c>
      <c r="T7" s="57">
        <v>0</v>
      </c>
      <c r="U7" s="57">
        <v>0</v>
      </c>
      <c r="V7" s="58">
        <v>0</v>
      </c>
      <c r="W7" s="56">
        <v>0</v>
      </c>
      <c r="X7" s="57">
        <v>0</v>
      </c>
      <c r="Y7" s="57">
        <v>0</v>
      </c>
      <c r="Z7" s="57">
        <v>0</v>
      </c>
      <c r="AA7" s="40">
        <v>1</v>
      </c>
      <c r="AB7" s="59" t="s">
        <v>661</v>
      </c>
      <c r="AC7" s="60">
        <v>1</v>
      </c>
      <c r="AD7" s="57">
        <v>0</v>
      </c>
      <c r="AE7" s="58">
        <v>0</v>
      </c>
      <c r="AF7" s="56">
        <v>2</v>
      </c>
      <c r="AG7" s="57">
        <v>1</v>
      </c>
      <c r="AH7" s="57">
        <v>0</v>
      </c>
      <c r="AI7" s="57">
        <v>0</v>
      </c>
      <c r="AJ7" s="57">
        <v>1</v>
      </c>
      <c r="AK7" s="58">
        <v>2</v>
      </c>
      <c r="AL7" s="63">
        <v>0</v>
      </c>
      <c r="AM7" s="64" t="s">
        <v>657</v>
      </c>
    </row>
    <row r="8" spans="1:39" x14ac:dyDescent="0.25">
      <c r="A8">
        <v>7</v>
      </c>
      <c r="B8" s="56">
        <v>0</v>
      </c>
      <c r="C8" s="57">
        <v>1</v>
      </c>
      <c r="D8" s="66">
        <v>2</v>
      </c>
      <c r="E8" s="56">
        <v>0</v>
      </c>
      <c r="F8" s="57">
        <v>0</v>
      </c>
      <c r="G8" s="57">
        <v>0</v>
      </c>
      <c r="H8" s="57">
        <v>0</v>
      </c>
      <c r="I8" s="57">
        <v>0</v>
      </c>
      <c r="J8" s="57">
        <v>3</v>
      </c>
      <c r="K8" s="57">
        <v>3</v>
      </c>
      <c r="L8" s="58">
        <v>0</v>
      </c>
      <c r="M8" s="56">
        <v>1</v>
      </c>
      <c r="N8" s="57">
        <v>2</v>
      </c>
      <c r="O8" s="58">
        <v>2</v>
      </c>
      <c r="P8" s="56">
        <v>0</v>
      </c>
      <c r="Q8" s="57">
        <v>0</v>
      </c>
      <c r="R8" s="57">
        <v>0</v>
      </c>
      <c r="S8" s="57">
        <v>3</v>
      </c>
      <c r="T8" s="57">
        <v>0</v>
      </c>
      <c r="U8" s="57">
        <v>0</v>
      </c>
      <c r="V8" s="58">
        <v>0</v>
      </c>
      <c r="W8" s="56">
        <v>0</v>
      </c>
      <c r="X8" s="57">
        <v>0</v>
      </c>
      <c r="Y8" s="57">
        <v>0</v>
      </c>
      <c r="Z8" s="57">
        <v>0</v>
      </c>
      <c r="AA8" s="40">
        <v>2</v>
      </c>
      <c r="AB8" s="59" t="s">
        <v>661</v>
      </c>
      <c r="AC8" s="60">
        <v>1</v>
      </c>
      <c r="AD8" s="57">
        <v>0</v>
      </c>
      <c r="AE8" s="58">
        <v>0</v>
      </c>
      <c r="AF8" s="56">
        <v>2</v>
      </c>
      <c r="AG8" s="57">
        <v>1</v>
      </c>
      <c r="AH8" s="57">
        <v>0</v>
      </c>
      <c r="AI8" s="57">
        <v>0</v>
      </c>
      <c r="AJ8" s="57">
        <v>1</v>
      </c>
      <c r="AK8" s="58">
        <v>2</v>
      </c>
      <c r="AL8" s="63">
        <v>0</v>
      </c>
      <c r="AM8" s="64" t="s">
        <v>657</v>
      </c>
    </row>
    <row r="9" spans="1:39" x14ac:dyDescent="0.25">
      <c r="A9">
        <v>8</v>
      </c>
      <c r="B9" s="56">
        <v>2</v>
      </c>
      <c r="C9" s="68">
        <v>2</v>
      </c>
      <c r="D9" s="66">
        <v>2</v>
      </c>
      <c r="E9" s="56">
        <v>1</v>
      </c>
      <c r="F9" s="57">
        <v>1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8">
        <v>3</v>
      </c>
      <c r="M9" s="56">
        <v>1</v>
      </c>
      <c r="N9" s="57">
        <v>1</v>
      </c>
      <c r="O9" s="58">
        <v>2</v>
      </c>
      <c r="P9" s="56">
        <v>1</v>
      </c>
      <c r="Q9" s="57">
        <v>1</v>
      </c>
      <c r="R9" s="57">
        <v>1</v>
      </c>
      <c r="S9" s="57">
        <v>1</v>
      </c>
      <c r="T9" s="57">
        <v>1</v>
      </c>
      <c r="U9" s="57">
        <v>0</v>
      </c>
      <c r="V9" s="58">
        <v>0</v>
      </c>
      <c r="W9" s="56">
        <v>0</v>
      </c>
      <c r="X9" s="57">
        <v>1</v>
      </c>
      <c r="Y9" s="57">
        <v>1</v>
      </c>
      <c r="Z9" s="57">
        <v>1</v>
      </c>
      <c r="AA9" s="40">
        <v>1</v>
      </c>
      <c r="AB9" s="59" t="s">
        <v>659</v>
      </c>
      <c r="AC9" s="60">
        <v>0</v>
      </c>
      <c r="AD9" s="57">
        <v>1</v>
      </c>
      <c r="AE9" s="58">
        <v>2</v>
      </c>
      <c r="AF9" s="56">
        <v>2</v>
      </c>
      <c r="AG9" s="57">
        <v>2</v>
      </c>
      <c r="AH9" s="57">
        <v>0</v>
      </c>
      <c r="AI9" s="57">
        <v>0</v>
      </c>
      <c r="AJ9" s="57">
        <v>2</v>
      </c>
      <c r="AK9" s="58">
        <v>3</v>
      </c>
      <c r="AL9" s="63">
        <v>0</v>
      </c>
      <c r="AM9" s="64" t="s">
        <v>657</v>
      </c>
    </row>
    <row r="10" spans="1:39" ht="15" customHeight="1" x14ac:dyDescent="0.25">
      <c r="A10">
        <v>9</v>
      </c>
      <c r="B10" s="69">
        <v>2</v>
      </c>
      <c r="C10" s="68">
        <v>3</v>
      </c>
      <c r="D10" s="66">
        <v>3</v>
      </c>
      <c r="E10" s="56">
        <v>3</v>
      </c>
      <c r="F10" s="57">
        <v>3</v>
      </c>
      <c r="G10" s="57">
        <v>1</v>
      </c>
      <c r="H10" s="57">
        <v>0</v>
      </c>
      <c r="I10" s="57">
        <v>0</v>
      </c>
      <c r="J10" s="57">
        <v>0</v>
      </c>
      <c r="K10" s="57">
        <v>0</v>
      </c>
      <c r="L10" s="58">
        <v>0</v>
      </c>
      <c r="M10" s="56">
        <v>0</v>
      </c>
      <c r="N10" s="57">
        <v>0</v>
      </c>
      <c r="O10" s="58">
        <v>3</v>
      </c>
      <c r="P10" s="56">
        <v>2</v>
      </c>
      <c r="Q10" s="57">
        <v>2</v>
      </c>
      <c r="R10" s="57">
        <v>2</v>
      </c>
      <c r="S10" s="57">
        <v>3</v>
      </c>
      <c r="T10" s="57">
        <v>0</v>
      </c>
      <c r="U10" s="57">
        <v>0</v>
      </c>
      <c r="V10" s="58">
        <v>0</v>
      </c>
      <c r="W10" s="56">
        <v>1</v>
      </c>
      <c r="X10" s="57">
        <v>3</v>
      </c>
      <c r="Y10" s="57">
        <v>3</v>
      </c>
      <c r="Z10" s="57">
        <v>3</v>
      </c>
      <c r="AA10" s="40">
        <v>3</v>
      </c>
      <c r="AB10" s="59" t="s">
        <v>654</v>
      </c>
      <c r="AC10" s="60">
        <v>0</v>
      </c>
      <c r="AD10" s="57">
        <v>1</v>
      </c>
      <c r="AE10" s="58">
        <v>3</v>
      </c>
      <c r="AF10" s="56">
        <v>3</v>
      </c>
      <c r="AG10" s="57">
        <v>3</v>
      </c>
      <c r="AH10" s="57">
        <v>1</v>
      </c>
      <c r="AI10" s="57">
        <v>0</v>
      </c>
      <c r="AJ10" s="57">
        <v>3</v>
      </c>
      <c r="AK10" s="58">
        <v>3</v>
      </c>
      <c r="AL10" s="63">
        <v>1</v>
      </c>
      <c r="AM10" s="67" t="s">
        <v>662</v>
      </c>
    </row>
    <row r="11" spans="1:39" ht="15" customHeight="1" x14ac:dyDescent="0.25">
      <c r="A11">
        <v>10</v>
      </c>
      <c r="B11" s="70">
        <v>3</v>
      </c>
      <c r="C11" s="68">
        <v>0</v>
      </c>
      <c r="D11" s="66">
        <v>3</v>
      </c>
      <c r="E11" s="56">
        <v>0</v>
      </c>
      <c r="F11" s="57">
        <v>3</v>
      </c>
      <c r="G11" s="57">
        <v>3</v>
      </c>
      <c r="H11" s="57">
        <v>1</v>
      </c>
      <c r="I11" s="57">
        <v>0</v>
      </c>
      <c r="J11" s="57">
        <v>0</v>
      </c>
      <c r="K11" s="57">
        <v>0</v>
      </c>
      <c r="L11" s="58">
        <v>0</v>
      </c>
      <c r="M11" s="56">
        <v>0</v>
      </c>
      <c r="N11" s="57">
        <v>1</v>
      </c>
      <c r="O11" s="58">
        <v>3</v>
      </c>
      <c r="P11" s="56">
        <v>2</v>
      </c>
      <c r="Q11" s="57">
        <v>2</v>
      </c>
      <c r="R11" s="57">
        <v>2</v>
      </c>
      <c r="S11" s="57">
        <v>2</v>
      </c>
      <c r="T11" s="68">
        <v>3</v>
      </c>
      <c r="U11" s="57">
        <v>0</v>
      </c>
      <c r="V11" s="58">
        <v>0</v>
      </c>
      <c r="W11" s="56">
        <v>0</v>
      </c>
      <c r="X11" s="57">
        <v>0</v>
      </c>
      <c r="Y11" s="57">
        <v>0</v>
      </c>
      <c r="Z11" s="57">
        <v>0</v>
      </c>
      <c r="AA11" s="40">
        <v>3</v>
      </c>
      <c r="AB11" s="59" t="s">
        <v>654</v>
      </c>
      <c r="AC11" s="60">
        <v>0</v>
      </c>
      <c r="AD11" s="57">
        <v>3</v>
      </c>
      <c r="AE11" s="58">
        <v>3</v>
      </c>
      <c r="AF11" s="56">
        <v>3</v>
      </c>
      <c r="AG11" s="57">
        <v>3</v>
      </c>
      <c r="AH11" s="57">
        <v>3</v>
      </c>
      <c r="AI11" s="57">
        <v>3</v>
      </c>
      <c r="AJ11" s="57">
        <v>3</v>
      </c>
      <c r="AK11" s="58">
        <v>3</v>
      </c>
      <c r="AL11" s="63">
        <v>1</v>
      </c>
      <c r="AM11" s="67" t="s">
        <v>662</v>
      </c>
    </row>
    <row r="12" spans="1:39" x14ac:dyDescent="0.25">
      <c r="A12">
        <v>11</v>
      </c>
      <c r="B12" s="56">
        <v>0</v>
      </c>
      <c r="C12" s="57">
        <v>0</v>
      </c>
      <c r="D12" s="58">
        <v>2</v>
      </c>
      <c r="E12" s="56">
        <v>0</v>
      </c>
      <c r="F12" s="57">
        <v>0</v>
      </c>
      <c r="G12" s="57">
        <v>0</v>
      </c>
      <c r="H12" s="57">
        <v>0</v>
      </c>
      <c r="I12" s="57">
        <v>0</v>
      </c>
      <c r="J12" s="57">
        <v>3</v>
      </c>
      <c r="K12" s="57">
        <v>2</v>
      </c>
      <c r="L12" s="58">
        <v>0</v>
      </c>
      <c r="M12" s="56">
        <v>1</v>
      </c>
      <c r="N12" s="57">
        <v>0</v>
      </c>
      <c r="O12" s="58">
        <v>0</v>
      </c>
      <c r="P12" s="56">
        <v>1</v>
      </c>
      <c r="Q12" s="57">
        <v>0</v>
      </c>
      <c r="R12" s="57">
        <v>1</v>
      </c>
      <c r="S12" s="57">
        <v>2</v>
      </c>
      <c r="T12" s="57">
        <v>1</v>
      </c>
      <c r="U12" s="57">
        <v>0</v>
      </c>
      <c r="V12" s="58">
        <v>0</v>
      </c>
      <c r="W12" s="56">
        <v>0</v>
      </c>
      <c r="X12" s="57">
        <v>0</v>
      </c>
      <c r="Y12" s="57">
        <v>0</v>
      </c>
      <c r="Z12" s="57">
        <v>0</v>
      </c>
      <c r="AA12" s="40">
        <v>1</v>
      </c>
      <c r="AB12" s="59" t="s">
        <v>661</v>
      </c>
      <c r="AC12" s="60">
        <v>1</v>
      </c>
      <c r="AD12" s="57">
        <v>0</v>
      </c>
      <c r="AE12" s="58">
        <v>0</v>
      </c>
      <c r="AF12" s="56">
        <v>3</v>
      </c>
      <c r="AG12" s="57">
        <v>1</v>
      </c>
      <c r="AH12" s="57">
        <v>1</v>
      </c>
      <c r="AI12" s="57">
        <v>0</v>
      </c>
      <c r="AJ12" s="57">
        <v>1</v>
      </c>
      <c r="AK12" s="58">
        <v>2</v>
      </c>
      <c r="AL12" s="63">
        <v>0</v>
      </c>
      <c r="AM12" s="64" t="s">
        <v>657</v>
      </c>
    </row>
    <row r="13" spans="1:39" x14ac:dyDescent="0.25">
      <c r="A13">
        <v>12</v>
      </c>
      <c r="B13" s="56">
        <v>0</v>
      </c>
      <c r="C13" s="57">
        <v>0</v>
      </c>
      <c r="D13" s="58">
        <v>1</v>
      </c>
      <c r="E13" s="56">
        <v>0</v>
      </c>
      <c r="F13" s="57">
        <v>0</v>
      </c>
      <c r="G13" s="57">
        <v>0</v>
      </c>
      <c r="H13" s="57">
        <v>0</v>
      </c>
      <c r="I13" s="57">
        <v>0</v>
      </c>
      <c r="J13" s="57">
        <v>3</v>
      </c>
      <c r="K13" s="57">
        <v>2</v>
      </c>
      <c r="L13" s="58">
        <v>0</v>
      </c>
      <c r="M13" s="56">
        <v>2</v>
      </c>
      <c r="N13" s="57">
        <v>1</v>
      </c>
      <c r="O13" s="58">
        <v>0</v>
      </c>
      <c r="P13" s="56">
        <v>0</v>
      </c>
      <c r="Q13" s="57">
        <v>0</v>
      </c>
      <c r="R13" s="57">
        <v>0</v>
      </c>
      <c r="S13" s="57">
        <v>1</v>
      </c>
      <c r="T13" s="57">
        <v>1</v>
      </c>
      <c r="U13" s="57">
        <v>0</v>
      </c>
      <c r="V13" s="58">
        <v>0</v>
      </c>
      <c r="W13" s="56">
        <v>0</v>
      </c>
      <c r="X13" s="57">
        <v>0</v>
      </c>
      <c r="Y13" s="57">
        <v>0</v>
      </c>
      <c r="Z13" s="57">
        <v>0</v>
      </c>
      <c r="AA13" s="40">
        <v>1</v>
      </c>
      <c r="AB13" s="59" t="s">
        <v>661</v>
      </c>
      <c r="AC13" s="60">
        <v>1</v>
      </c>
      <c r="AD13" s="57">
        <v>0</v>
      </c>
      <c r="AE13" s="58">
        <v>0</v>
      </c>
      <c r="AF13" s="56">
        <v>3</v>
      </c>
      <c r="AG13" s="57">
        <v>2</v>
      </c>
      <c r="AH13" s="57">
        <v>0</v>
      </c>
      <c r="AI13" s="57">
        <v>0</v>
      </c>
      <c r="AJ13" s="57">
        <v>2</v>
      </c>
      <c r="AK13" s="58">
        <v>2</v>
      </c>
      <c r="AL13" s="63">
        <v>0</v>
      </c>
      <c r="AM13" s="64" t="s">
        <v>657</v>
      </c>
    </row>
    <row r="14" spans="1:39" ht="15" customHeight="1" x14ac:dyDescent="0.25">
      <c r="A14">
        <v>13</v>
      </c>
      <c r="B14" s="56">
        <v>1</v>
      </c>
      <c r="C14" s="57">
        <v>0</v>
      </c>
      <c r="D14" s="58">
        <v>2</v>
      </c>
      <c r="E14" s="56">
        <v>0</v>
      </c>
      <c r="F14" s="57">
        <v>2</v>
      </c>
      <c r="G14" s="57">
        <v>3</v>
      </c>
      <c r="H14" s="57">
        <v>0</v>
      </c>
      <c r="I14" s="57">
        <v>0</v>
      </c>
      <c r="J14" s="57">
        <v>0</v>
      </c>
      <c r="K14" s="57">
        <v>0</v>
      </c>
      <c r="L14" s="58">
        <v>0</v>
      </c>
      <c r="M14" s="56">
        <v>0</v>
      </c>
      <c r="N14" s="57">
        <v>0</v>
      </c>
      <c r="O14" s="58">
        <v>2</v>
      </c>
      <c r="P14" s="56">
        <v>1</v>
      </c>
      <c r="Q14" s="57">
        <v>1</v>
      </c>
      <c r="R14" s="57">
        <v>1</v>
      </c>
      <c r="S14" s="57">
        <v>1</v>
      </c>
      <c r="T14" s="57">
        <v>1</v>
      </c>
      <c r="U14" s="57">
        <v>1</v>
      </c>
      <c r="V14" s="58">
        <v>1</v>
      </c>
      <c r="W14" s="56">
        <v>0</v>
      </c>
      <c r="X14" s="57">
        <v>0</v>
      </c>
      <c r="Y14" s="57">
        <v>0</v>
      </c>
      <c r="Z14" s="57">
        <v>0</v>
      </c>
      <c r="AA14" s="40">
        <v>2</v>
      </c>
      <c r="AB14" s="59" t="s">
        <v>663</v>
      </c>
      <c r="AC14" s="60">
        <v>2</v>
      </c>
      <c r="AD14" s="57">
        <v>2</v>
      </c>
      <c r="AE14" s="58">
        <v>1</v>
      </c>
      <c r="AF14" s="56">
        <v>1</v>
      </c>
      <c r="AG14" s="57">
        <v>1</v>
      </c>
      <c r="AH14" s="57">
        <v>1</v>
      </c>
      <c r="AI14" s="57">
        <v>1</v>
      </c>
      <c r="AJ14" s="57">
        <v>1</v>
      </c>
      <c r="AK14" s="58">
        <v>1</v>
      </c>
      <c r="AL14" s="63">
        <v>1</v>
      </c>
      <c r="AM14" s="67" t="s">
        <v>664</v>
      </c>
    </row>
    <row r="15" spans="1:39" x14ac:dyDescent="0.25">
      <c r="A15">
        <v>14</v>
      </c>
      <c r="B15" s="56">
        <v>2</v>
      </c>
      <c r="C15" s="57">
        <v>2</v>
      </c>
      <c r="D15" s="58">
        <v>1</v>
      </c>
      <c r="E15" s="56">
        <v>2</v>
      </c>
      <c r="F15" s="57">
        <v>2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8">
        <v>0</v>
      </c>
      <c r="M15" s="56">
        <v>3</v>
      </c>
      <c r="N15" s="57">
        <v>2</v>
      </c>
      <c r="O15" s="58">
        <v>0</v>
      </c>
      <c r="P15" s="56">
        <v>0</v>
      </c>
      <c r="Q15" s="57">
        <v>0</v>
      </c>
      <c r="R15" s="57">
        <v>1</v>
      </c>
      <c r="S15" s="57">
        <v>0</v>
      </c>
      <c r="T15" s="57">
        <v>0</v>
      </c>
      <c r="U15" s="57">
        <v>0</v>
      </c>
      <c r="V15" s="58">
        <v>0</v>
      </c>
      <c r="W15" s="56">
        <v>0</v>
      </c>
      <c r="X15" s="57">
        <v>2</v>
      </c>
      <c r="Y15" s="57">
        <v>1</v>
      </c>
      <c r="Z15" s="57">
        <v>0</v>
      </c>
      <c r="AA15" s="40">
        <v>0</v>
      </c>
      <c r="AB15" s="59" t="s">
        <v>656</v>
      </c>
      <c r="AC15" s="60">
        <v>1</v>
      </c>
      <c r="AD15" s="57">
        <v>0</v>
      </c>
      <c r="AE15" s="58">
        <v>0</v>
      </c>
      <c r="AF15" s="56">
        <v>2</v>
      </c>
      <c r="AG15" s="57">
        <v>0</v>
      </c>
      <c r="AH15" s="57">
        <v>0</v>
      </c>
      <c r="AI15" s="57">
        <v>0</v>
      </c>
      <c r="AJ15" s="57">
        <v>0</v>
      </c>
      <c r="AK15" s="58">
        <v>0</v>
      </c>
      <c r="AL15" s="63">
        <v>0</v>
      </c>
      <c r="AM15" s="64" t="s">
        <v>657</v>
      </c>
    </row>
    <row r="16" spans="1:39" x14ac:dyDescent="0.25">
      <c r="A16">
        <v>15</v>
      </c>
      <c r="B16" s="56">
        <v>3</v>
      </c>
      <c r="C16" s="57">
        <v>2</v>
      </c>
      <c r="D16" s="58">
        <v>3</v>
      </c>
      <c r="E16" s="56">
        <v>3</v>
      </c>
      <c r="F16" s="57">
        <v>1</v>
      </c>
      <c r="G16" s="57">
        <v>0</v>
      </c>
      <c r="H16" s="57">
        <v>0</v>
      </c>
      <c r="I16" s="57">
        <v>3</v>
      </c>
      <c r="J16" s="57">
        <v>0</v>
      </c>
      <c r="K16" s="57">
        <v>0</v>
      </c>
      <c r="L16" s="58">
        <v>0</v>
      </c>
      <c r="M16" s="56">
        <v>0</v>
      </c>
      <c r="N16" s="57">
        <v>0</v>
      </c>
      <c r="O16" s="58">
        <v>3</v>
      </c>
      <c r="P16" s="56">
        <v>0</v>
      </c>
      <c r="Q16" s="57">
        <v>2</v>
      </c>
      <c r="R16" s="57">
        <v>3</v>
      </c>
      <c r="S16" s="57">
        <v>0</v>
      </c>
      <c r="T16" s="57">
        <v>0</v>
      </c>
      <c r="U16" s="57">
        <v>0</v>
      </c>
      <c r="V16" s="58">
        <v>0</v>
      </c>
      <c r="W16" s="56">
        <v>0</v>
      </c>
      <c r="X16" s="57">
        <v>1</v>
      </c>
      <c r="Y16" s="57">
        <v>2</v>
      </c>
      <c r="Z16" s="57">
        <v>3</v>
      </c>
      <c r="AA16" s="40">
        <v>0</v>
      </c>
      <c r="AB16" s="59" t="s">
        <v>656</v>
      </c>
      <c r="AC16" s="60">
        <v>0</v>
      </c>
      <c r="AD16" s="57">
        <v>3</v>
      </c>
      <c r="AE16" s="58">
        <v>3</v>
      </c>
      <c r="AF16" s="56">
        <v>3</v>
      </c>
      <c r="AG16" s="57">
        <v>0</v>
      </c>
      <c r="AH16" s="57">
        <v>0</v>
      </c>
      <c r="AI16" s="57">
        <v>0</v>
      </c>
      <c r="AJ16" s="57">
        <v>0</v>
      </c>
      <c r="AK16" s="58">
        <v>0</v>
      </c>
      <c r="AL16" s="63">
        <v>0</v>
      </c>
      <c r="AM16" s="71" t="s">
        <v>657</v>
      </c>
    </row>
    <row r="17" spans="1:39" ht="15" customHeight="1" x14ac:dyDescent="0.25">
      <c r="A17">
        <v>16</v>
      </c>
      <c r="B17" s="56">
        <v>1</v>
      </c>
      <c r="C17" s="57">
        <v>1</v>
      </c>
      <c r="D17" s="58">
        <v>3</v>
      </c>
      <c r="E17" s="56">
        <v>3</v>
      </c>
      <c r="F17" s="57">
        <v>3</v>
      </c>
      <c r="G17" s="57">
        <v>3</v>
      </c>
      <c r="H17" s="57">
        <v>0</v>
      </c>
      <c r="I17" s="57">
        <v>0</v>
      </c>
      <c r="J17" s="57">
        <v>0</v>
      </c>
      <c r="K17" s="57">
        <v>0</v>
      </c>
      <c r="L17" s="58">
        <v>0</v>
      </c>
      <c r="M17" s="56">
        <v>0</v>
      </c>
      <c r="N17" s="57">
        <v>0</v>
      </c>
      <c r="O17" s="58">
        <v>3</v>
      </c>
      <c r="P17" s="56">
        <v>2</v>
      </c>
      <c r="Q17" s="57">
        <v>1</v>
      </c>
      <c r="R17" s="57">
        <v>2</v>
      </c>
      <c r="S17" s="57">
        <v>3</v>
      </c>
      <c r="T17" s="57">
        <v>3</v>
      </c>
      <c r="U17" s="57">
        <v>0</v>
      </c>
      <c r="V17" s="58">
        <v>0</v>
      </c>
      <c r="W17" s="56">
        <v>0</v>
      </c>
      <c r="X17" s="57">
        <v>0</v>
      </c>
      <c r="Y17" s="57">
        <v>0</v>
      </c>
      <c r="Z17" s="57">
        <v>0</v>
      </c>
      <c r="AA17" s="40">
        <v>3</v>
      </c>
      <c r="AB17" s="59" t="s">
        <v>654</v>
      </c>
      <c r="AC17" s="60">
        <v>0</v>
      </c>
      <c r="AD17" s="57">
        <v>2</v>
      </c>
      <c r="AE17" s="58">
        <v>3</v>
      </c>
      <c r="AF17" s="56">
        <v>3</v>
      </c>
      <c r="AG17" s="57">
        <v>3</v>
      </c>
      <c r="AH17" s="57">
        <v>3</v>
      </c>
      <c r="AI17" s="57">
        <v>3</v>
      </c>
      <c r="AJ17" s="57">
        <v>3</v>
      </c>
      <c r="AK17" s="58">
        <v>3</v>
      </c>
      <c r="AL17" s="63">
        <v>1</v>
      </c>
      <c r="AM17" s="67" t="s">
        <v>665</v>
      </c>
    </row>
    <row r="18" spans="1:39" x14ac:dyDescent="0.25">
      <c r="A18">
        <v>17</v>
      </c>
      <c r="B18" s="56">
        <v>0</v>
      </c>
      <c r="C18" s="57">
        <v>0</v>
      </c>
      <c r="D18" s="58">
        <v>2</v>
      </c>
      <c r="E18" s="56">
        <v>0</v>
      </c>
      <c r="F18" s="57">
        <v>0</v>
      </c>
      <c r="G18" s="57">
        <v>0</v>
      </c>
      <c r="H18" s="57">
        <v>3</v>
      </c>
      <c r="I18" s="57">
        <v>0</v>
      </c>
      <c r="J18" s="57">
        <v>0</v>
      </c>
      <c r="K18" s="57">
        <v>0</v>
      </c>
      <c r="L18" s="58">
        <v>0</v>
      </c>
      <c r="M18" s="56">
        <v>0</v>
      </c>
      <c r="N18" s="57">
        <v>0</v>
      </c>
      <c r="O18" s="58">
        <v>1</v>
      </c>
      <c r="P18" s="56">
        <v>0</v>
      </c>
      <c r="Q18" s="57">
        <v>1</v>
      </c>
      <c r="R18" s="57">
        <v>1</v>
      </c>
      <c r="S18" s="57">
        <v>0</v>
      </c>
      <c r="T18" s="57">
        <v>0</v>
      </c>
      <c r="U18" s="57">
        <v>0</v>
      </c>
      <c r="V18" s="58">
        <v>0</v>
      </c>
      <c r="W18" s="56">
        <v>0</v>
      </c>
      <c r="X18" s="57">
        <v>1</v>
      </c>
      <c r="Y18" s="57">
        <v>1</v>
      </c>
      <c r="Z18" s="57">
        <v>1</v>
      </c>
      <c r="AA18" s="40">
        <v>0</v>
      </c>
      <c r="AB18" s="59" t="s">
        <v>663</v>
      </c>
      <c r="AC18" s="60">
        <v>1</v>
      </c>
      <c r="AD18" s="57">
        <v>0</v>
      </c>
      <c r="AE18" s="58">
        <v>0</v>
      </c>
      <c r="AF18" s="56">
        <v>1</v>
      </c>
      <c r="AG18" s="57">
        <v>0</v>
      </c>
      <c r="AH18" s="57">
        <v>0</v>
      </c>
      <c r="AI18" s="57">
        <v>0</v>
      </c>
      <c r="AJ18" s="57">
        <v>0</v>
      </c>
      <c r="AK18" s="58">
        <v>0</v>
      </c>
      <c r="AL18" s="63">
        <v>0</v>
      </c>
      <c r="AM18" s="64" t="s">
        <v>657</v>
      </c>
    </row>
    <row r="19" spans="1:39" x14ac:dyDescent="0.25">
      <c r="A19">
        <v>18</v>
      </c>
      <c r="B19" s="56">
        <v>1</v>
      </c>
      <c r="C19" s="57">
        <v>2</v>
      </c>
      <c r="D19" s="58">
        <v>2</v>
      </c>
      <c r="E19" s="56">
        <v>3</v>
      </c>
      <c r="F19" s="57">
        <v>2</v>
      </c>
      <c r="G19" s="57">
        <v>2</v>
      </c>
      <c r="H19" s="57">
        <v>0</v>
      </c>
      <c r="I19" s="57">
        <v>0</v>
      </c>
      <c r="J19" s="57">
        <v>0</v>
      </c>
      <c r="K19" s="57">
        <v>0</v>
      </c>
      <c r="L19" s="58">
        <v>0</v>
      </c>
      <c r="M19" s="56">
        <v>0</v>
      </c>
      <c r="N19" s="57">
        <v>0</v>
      </c>
      <c r="O19" s="58">
        <v>2</v>
      </c>
      <c r="P19" s="56">
        <v>0</v>
      </c>
      <c r="Q19" s="57">
        <v>1</v>
      </c>
      <c r="R19" s="57">
        <v>2</v>
      </c>
      <c r="S19" s="57">
        <v>1</v>
      </c>
      <c r="T19" s="57">
        <v>1</v>
      </c>
      <c r="U19" s="57">
        <v>0</v>
      </c>
      <c r="V19" s="58">
        <v>0</v>
      </c>
      <c r="W19" s="56">
        <v>0</v>
      </c>
      <c r="X19" s="57">
        <v>0</v>
      </c>
      <c r="Y19" s="57">
        <v>0</v>
      </c>
      <c r="Z19" s="57">
        <v>0</v>
      </c>
      <c r="AA19" s="40">
        <v>2</v>
      </c>
      <c r="AB19" s="59" t="s">
        <v>654</v>
      </c>
      <c r="AC19" s="60">
        <v>2</v>
      </c>
      <c r="AD19" s="57">
        <v>1</v>
      </c>
      <c r="AE19" s="58">
        <v>0</v>
      </c>
      <c r="AF19" s="56">
        <v>2</v>
      </c>
      <c r="AG19" s="57">
        <v>2</v>
      </c>
      <c r="AH19" s="57">
        <v>0</v>
      </c>
      <c r="AI19" s="57">
        <v>0</v>
      </c>
      <c r="AJ19" s="57">
        <v>1</v>
      </c>
      <c r="AK19" s="58">
        <v>1</v>
      </c>
      <c r="AL19" s="63">
        <v>0</v>
      </c>
      <c r="AM19" s="64" t="s">
        <v>657</v>
      </c>
    </row>
    <row r="20" spans="1:39" x14ac:dyDescent="0.25">
      <c r="A20">
        <v>19</v>
      </c>
      <c r="B20" s="56">
        <v>0</v>
      </c>
      <c r="C20" s="57">
        <v>0</v>
      </c>
      <c r="D20" s="58">
        <v>0</v>
      </c>
      <c r="E20" s="56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1</v>
      </c>
      <c r="L20" s="58">
        <v>0</v>
      </c>
      <c r="M20" s="56">
        <v>1</v>
      </c>
      <c r="N20" s="57">
        <v>0</v>
      </c>
      <c r="O20" s="58">
        <v>0</v>
      </c>
      <c r="P20" s="56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8">
        <v>0</v>
      </c>
      <c r="W20" s="56">
        <v>1</v>
      </c>
      <c r="X20" s="57">
        <v>0</v>
      </c>
      <c r="Y20" s="57">
        <v>0</v>
      </c>
      <c r="Z20" s="57">
        <v>0</v>
      </c>
      <c r="AA20" s="40">
        <v>0</v>
      </c>
      <c r="AB20" s="59" t="s">
        <v>658</v>
      </c>
      <c r="AC20" s="60">
        <v>0</v>
      </c>
      <c r="AD20" s="57">
        <v>0</v>
      </c>
      <c r="AE20" s="58">
        <v>0</v>
      </c>
      <c r="AF20" s="56">
        <v>3</v>
      </c>
      <c r="AG20" s="57">
        <v>0</v>
      </c>
      <c r="AH20" s="57">
        <v>0</v>
      </c>
      <c r="AI20" s="57">
        <v>0</v>
      </c>
      <c r="AJ20" s="57">
        <v>0</v>
      </c>
      <c r="AK20" s="58">
        <v>0</v>
      </c>
      <c r="AL20" s="63">
        <v>0</v>
      </c>
      <c r="AM20" s="64" t="s">
        <v>657</v>
      </c>
    </row>
    <row r="21" spans="1:39" x14ac:dyDescent="0.25">
      <c r="A21">
        <v>20</v>
      </c>
      <c r="B21" s="56">
        <v>0</v>
      </c>
      <c r="C21" s="57">
        <v>0</v>
      </c>
      <c r="D21" s="58">
        <v>2</v>
      </c>
      <c r="E21" s="56">
        <v>0</v>
      </c>
      <c r="F21" s="57">
        <v>0</v>
      </c>
      <c r="G21" s="57">
        <v>0</v>
      </c>
      <c r="H21" s="57">
        <v>0</v>
      </c>
      <c r="I21" s="57">
        <v>0</v>
      </c>
      <c r="J21" s="57">
        <v>3</v>
      </c>
      <c r="K21" s="57">
        <v>1</v>
      </c>
      <c r="L21" s="58">
        <v>0</v>
      </c>
      <c r="M21" s="56">
        <v>1</v>
      </c>
      <c r="N21" s="57">
        <v>2</v>
      </c>
      <c r="O21" s="58">
        <v>1</v>
      </c>
      <c r="P21" s="56">
        <v>0</v>
      </c>
      <c r="Q21" s="57">
        <v>0</v>
      </c>
      <c r="R21" s="57">
        <v>0</v>
      </c>
      <c r="S21" s="57">
        <v>3</v>
      </c>
      <c r="T21" s="57">
        <v>0</v>
      </c>
      <c r="U21" s="57">
        <v>0</v>
      </c>
      <c r="V21" s="58">
        <v>0</v>
      </c>
      <c r="W21" s="56">
        <v>0</v>
      </c>
      <c r="X21" s="57">
        <v>0</v>
      </c>
      <c r="Y21" s="57">
        <v>0</v>
      </c>
      <c r="Z21" s="57">
        <v>0</v>
      </c>
      <c r="AA21" s="40">
        <v>1</v>
      </c>
      <c r="AB21" s="59" t="s">
        <v>661</v>
      </c>
      <c r="AC21" s="60">
        <v>1</v>
      </c>
      <c r="AD21" s="57">
        <v>0</v>
      </c>
      <c r="AE21" s="58">
        <v>0</v>
      </c>
      <c r="AF21" s="56">
        <v>3</v>
      </c>
      <c r="AG21" s="57">
        <v>2</v>
      </c>
      <c r="AH21" s="57">
        <v>0</v>
      </c>
      <c r="AI21" s="57">
        <v>0</v>
      </c>
      <c r="AJ21" s="57">
        <v>1</v>
      </c>
      <c r="AK21" s="58">
        <v>2</v>
      </c>
      <c r="AL21" s="63">
        <v>0</v>
      </c>
      <c r="AM21" s="64" t="s">
        <v>657</v>
      </c>
    </row>
    <row r="22" spans="1:39" x14ac:dyDescent="0.25">
      <c r="A22">
        <v>21</v>
      </c>
      <c r="B22" s="56">
        <v>0</v>
      </c>
      <c r="C22" s="57">
        <v>0</v>
      </c>
      <c r="D22" s="58">
        <v>2</v>
      </c>
      <c r="E22" s="56">
        <v>0</v>
      </c>
      <c r="F22" s="57">
        <v>0</v>
      </c>
      <c r="G22" s="57">
        <v>0</v>
      </c>
      <c r="H22" s="57">
        <v>0</v>
      </c>
      <c r="I22" s="57">
        <v>0</v>
      </c>
      <c r="J22" s="57">
        <v>3</v>
      </c>
      <c r="K22" s="57">
        <v>1</v>
      </c>
      <c r="L22" s="58">
        <v>0</v>
      </c>
      <c r="M22" s="56">
        <v>1</v>
      </c>
      <c r="N22" s="57">
        <v>2</v>
      </c>
      <c r="O22" s="58">
        <v>1</v>
      </c>
      <c r="P22" s="56">
        <v>0</v>
      </c>
      <c r="Q22" s="57">
        <v>0</v>
      </c>
      <c r="R22" s="57">
        <v>0</v>
      </c>
      <c r="S22" s="57">
        <v>0</v>
      </c>
      <c r="T22" s="57">
        <v>2</v>
      </c>
      <c r="U22" s="57">
        <v>0</v>
      </c>
      <c r="V22" s="58">
        <v>0</v>
      </c>
      <c r="W22" s="56">
        <v>0</v>
      </c>
      <c r="X22" s="57">
        <v>0</v>
      </c>
      <c r="Y22" s="57">
        <v>0</v>
      </c>
      <c r="Z22" s="57">
        <v>0</v>
      </c>
      <c r="AA22" s="40">
        <v>1</v>
      </c>
      <c r="AB22" s="59" t="s">
        <v>661</v>
      </c>
      <c r="AC22" s="60">
        <v>1</v>
      </c>
      <c r="AD22" s="57">
        <v>0</v>
      </c>
      <c r="AE22" s="58">
        <v>0</v>
      </c>
      <c r="AF22" s="56">
        <v>3</v>
      </c>
      <c r="AG22" s="57">
        <v>2</v>
      </c>
      <c r="AH22" s="57">
        <v>0</v>
      </c>
      <c r="AI22" s="57">
        <v>0</v>
      </c>
      <c r="AJ22" s="57">
        <v>1</v>
      </c>
      <c r="AK22" s="58">
        <v>2</v>
      </c>
      <c r="AL22" s="63">
        <v>0</v>
      </c>
      <c r="AM22" s="64" t="s">
        <v>657</v>
      </c>
    </row>
    <row r="23" spans="1:39" x14ac:dyDescent="0.25">
      <c r="A23">
        <v>22</v>
      </c>
      <c r="B23" s="56">
        <v>0</v>
      </c>
      <c r="C23" s="57">
        <v>0</v>
      </c>
      <c r="D23" s="58">
        <v>2</v>
      </c>
      <c r="E23" s="56">
        <v>0</v>
      </c>
      <c r="F23" s="57">
        <v>0</v>
      </c>
      <c r="G23" s="57">
        <v>0</v>
      </c>
      <c r="H23" s="57">
        <v>0</v>
      </c>
      <c r="I23" s="57">
        <v>0</v>
      </c>
      <c r="J23" s="57">
        <v>3</v>
      </c>
      <c r="K23" s="57">
        <v>3</v>
      </c>
      <c r="L23" s="58">
        <v>0</v>
      </c>
      <c r="M23" s="56">
        <v>1</v>
      </c>
      <c r="N23" s="57">
        <v>2</v>
      </c>
      <c r="O23" s="58">
        <v>2</v>
      </c>
      <c r="P23" s="56">
        <v>0</v>
      </c>
      <c r="Q23" s="57">
        <v>0</v>
      </c>
      <c r="R23" s="57">
        <v>0</v>
      </c>
      <c r="S23" s="57">
        <v>3</v>
      </c>
      <c r="T23" s="57">
        <v>2</v>
      </c>
      <c r="U23" s="57">
        <v>0</v>
      </c>
      <c r="V23" s="58">
        <v>0</v>
      </c>
      <c r="W23" s="56">
        <v>0</v>
      </c>
      <c r="X23" s="57">
        <v>0</v>
      </c>
      <c r="Y23" s="57">
        <v>0</v>
      </c>
      <c r="Z23" s="57">
        <v>0</v>
      </c>
      <c r="AA23" s="40">
        <v>1</v>
      </c>
      <c r="AB23" s="59" t="s">
        <v>661</v>
      </c>
      <c r="AC23" s="60">
        <v>1</v>
      </c>
      <c r="AD23" s="57">
        <v>0</v>
      </c>
      <c r="AE23" s="58">
        <v>0</v>
      </c>
      <c r="AF23" s="56">
        <v>2</v>
      </c>
      <c r="AG23" s="57">
        <v>2</v>
      </c>
      <c r="AH23" s="57">
        <v>0</v>
      </c>
      <c r="AI23" s="57">
        <v>0</v>
      </c>
      <c r="AJ23" s="57">
        <v>3</v>
      </c>
      <c r="AK23" s="58">
        <v>3</v>
      </c>
      <c r="AL23" s="63">
        <v>0</v>
      </c>
      <c r="AM23" s="64" t="s">
        <v>657</v>
      </c>
    </row>
    <row r="24" spans="1:39" x14ac:dyDescent="0.25">
      <c r="A24">
        <v>23</v>
      </c>
      <c r="B24" s="56">
        <v>0</v>
      </c>
      <c r="C24" s="57">
        <v>0</v>
      </c>
      <c r="D24" s="58">
        <v>2</v>
      </c>
      <c r="E24" s="56">
        <v>0</v>
      </c>
      <c r="F24" s="57">
        <v>0</v>
      </c>
      <c r="G24" s="57">
        <v>0</v>
      </c>
      <c r="H24" s="57">
        <v>0</v>
      </c>
      <c r="I24" s="57">
        <v>0</v>
      </c>
      <c r="J24" s="57">
        <v>3</v>
      </c>
      <c r="K24" s="57">
        <v>3</v>
      </c>
      <c r="L24" s="58">
        <v>0</v>
      </c>
      <c r="M24" s="56">
        <v>1</v>
      </c>
      <c r="N24" s="57">
        <v>2</v>
      </c>
      <c r="O24" s="58">
        <v>2</v>
      </c>
      <c r="P24" s="56">
        <v>0</v>
      </c>
      <c r="Q24" s="57">
        <v>0</v>
      </c>
      <c r="R24" s="57">
        <v>0</v>
      </c>
      <c r="S24" s="57">
        <v>3</v>
      </c>
      <c r="T24" s="57">
        <v>0</v>
      </c>
      <c r="U24" s="57">
        <v>0</v>
      </c>
      <c r="V24" s="58">
        <v>0</v>
      </c>
      <c r="W24" s="56">
        <v>0</v>
      </c>
      <c r="X24" s="57">
        <v>0</v>
      </c>
      <c r="Y24" s="57">
        <v>0</v>
      </c>
      <c r="Z24" s="57">
        <v>0</v>
      </c>
      <c r="AA24" s="40">
        <v>1</v>
      </c>
      <c r="AB24" s="59" t="s">
        <v>661</v>
      </c>
      <c r="AC24" s="60">
        <v>1</v>
      </c>
      <c r="AD24" s="57">
        <v>0</v>
      </c>
      <c r="AE24" s="58">
        <v>0</v>
      </c>
      <c r="AF24" s="56">
        <v>1</v>
      </c>
      <c r="AG24" s="57">
        <v>1</v>
      </c>
      <c r="AH24" s="57">
        <v>0</v>
      </c>
      <c r="AI24" s="57">
        <v>0</v>
      </c>
      <c r="AJ24" s="57">
        <v>3</v>
      </c>
      <c r="AK24" s="58">
        <v>3</v>
      </c>
      <c r="AL24" s="63">
        <v>0</v>
      </c>
      <c r="AM24" s="64" t="s">
        <v>657</v>
      </c>
    </row>
    <row r="25" spans="1:39" x14ac:dyDescent="0.25">
      <c r="A25">
        <v>24</v>
      </c>
      <c r="B25" s="56">
        <v>0</v>
      </c>
      <c r="C25" s="57">
        <v>0</v>
      </c>
      <c r="D25" s="58">
        <v>0</v>
      </c>
      <c r="E25" s="56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8">
        <v>0</v>
      </c>
      <c r="M25" s="56">
        <v>0</v>
      </c>
      <c r="N25" s="57">
        <v>0</v>
      </c>
      <c r="O25" s="58">
        <v>0</v>
      </c>
      <c r="P25" s="56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8">
        <v>0</v>
      </c>
      <c r="W25" s="56">
        <v>1</v>
      </c>
      <c r="X25" s="57">
        <v>0</v>
      </c>
      <c r="Y25" s="57">
        <v>0</v>
      </c>
      <c r="Z25" s="57">
        <v>0</v>
      </c>
      <c r="AA25" s="40">
        <v>0</v>
      </c>
      <c r="AB25" s="59" t="s">
        <v>658</v>
      </c>
      <c r="AC25" s="60">
        <v>0</v>
      </c>
      <c r="AD25" s="57">
        <v>0</v>
      </c>
      <c r="AE25" s="58">
        <v>0</v>
      </c>
      <c r="AF25" s="56">
        <v>1</v>
      </c>
      <c r="AG25" s="57">
        <v>0</v>
      </c>
      <c r="AH25" s="57">
        <v>0</v>
      </c>
      <c r="AI25" s="57">
        <v>0</v>
      </c>
      <c r="AJ25" s="57">
        <v>0</v>
      </c>
      <c r="AK25" s="58">
        <v>0</v>
      </c>
      <c r="AL25" s="63">
        <v>0</v>
      </c>
      <c r="AM25" s="64" t="s">
        <v>657</v>
      </c>
    </row>
    <row r="26" spans="1:39" x14ac:dyDescent="0.25">
      <c r="A26">
        <v>25</v>
      </c>
      <c r="B26" s="56">
        <v>0</v>
      </c>
      <c r="C26" s="57">
        <v>0</v>
      </c>
      <c r="D26" s="58">
        <v>1</v>
      </c>
      <c r="E26" s="56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8">
        <v>0</v>
      </c>
      <c r="M26" s="56">
        <v>1</v>
      </c>
      <c r="N26" s="57">
        <v>0</v>
      </c>
      <c r="O26" s="58">
        <v>0</v>
      </c>
      <c r="P26" s="56">
        <v>0</v>
      </c>
      <c r="Q26" s="57">
        <v>0</v>
      </c>
      <c r="R26" s="57">
        <v>0</v>
      </c>
      <c r="S26" s="57">
        <v>1</v>
      </c>
      <c r="T26" s="57">
        <v>0</v>
      </c>
      <c r="U26" s="57">
        <v>0</v>
      </c>
      <c r="V26" s="58">
        <v>0</v>
      </c>
      <c r="W26" s="56">
        <v>0</v>
      </c>
      <c r="X26" s="57">
        <v>0</v>
      </c>
      <c r="Y26" s="57">
        <v>0</v>
      </c>
      <c r="Z26" s="57">
        <v>0</v>
      </c>
      <c r="AA26" s="40">
        <v>1</v>
      </c>
      <c r="AB26" s="59" t="s">
        <v>661</v>
      </c>
      <c r="AC26" s="60">
        <v>1</v>
      </c>
      <c r="AD26" s="57">
        <v>0</v>
      </c>
      <c r="AE26" s="58">
        <v>0</v>
      </c>
      <c r="AF26" s="56">
        <v>2</v>
      </c>
      <c r="AG26" s="57">
        <v>1</v>
      </c>
      <c r="AH26" s="57">
        <v>0</v>
      </c>
      <c r="AI26" s="57">
        <v>0</v>
      </c>
      <c r="AJ26" s="57">
        <v>1</v>
      </c>
      <c r="AK26" s="58">
        <v>1</v>
      </c>
      <c r="AL26" s="63">
        <v>0</v>
      </c>
      <c r="AM26" s="64" t="s">
        <v>657</v>
      </c>
    </row>
    <row r="27" spans="1:39" x14ac:dyDescent="0.25">
      <c r="A27">
        <v>26</v>
      </c>
      <c r="B27" s="56">
        <v>0</v>
      </c>
      <c r="C27" s="57">
        <v>0</v>
      </c>
      <c r="D27" s="58">
        <v>2</v>
      </c>
      <c r="E27" s="56">
        <v>0</v>
      </c>
      <c r="F27" s="57">
        <v>0</v>
      </c>
      <c r="G27" s="57">
        <v>0</v>
      </c>
      <c r="H27" s="57">
        <v>0</v>
      </c>
      <c r="I27" s="57">
        <v>1</v>
      </c>
      <c r="J27" s="57">
        <v>0</v>
      </c>
      <c r="K27" s="57">
        <v>2</v>
      </c>
      <c r="L27" s="58">
        <v>0</v>
      </c>
      <c r="M27" s="56">
        <v>1</v>
      </c>
      <c r="N27" s="57">
        <v>2</v>
      </c>
      <c r="O27" s="58">
        <v>0</v>
      </c>
      <c r="P27" s="56">
        <v>0</v>
      </c>
      <c r="Q27" s="57">
        <v>0</v>
      </c>
      <c r="R27" s="57">
        <v>0</v>
      </c>
      <c r="S27" s="57">
        <v>1</v>
      </c>
      <c r="T27" s="57">
        <v>0</v>
      </c>
      <c r="U27" s="57">
        <v>0</v>
      </c>
      <c r="V27" s="58">
        <v>0</v>
      </c>
      <c r="W27" s="56">
        <v>0</v>
      </c>
      <c r="X27" s="57">
        <v>0</v>
      </c>
      <c r="Y27" s="57">
        <v>0</v>
      </c>
      <c r="Z27" s="57">
        <v>0</v>
      </c>
      <c r="AA27" s="40">
        <v>1</v>
      </c>
      <c r="AB27" s="59" t="s">
        <v>661</v>
      </c>
      <c r="AC27" s="60">
        <v>1</v>
      </c>
      <c r="AD27" s="57">
        <v>0</v>
      </c>
      <c r="AE27" s="58">
        <v>0</v>
      </c>
      <c r="AF27" s="56">
        <v>3</v>
      </c>
      <c r="AG27" s="57">
        <v>1</v>
      </c>
      <c r="AH27" s="57">
        <v>0</v>
      </c>
      <c r="AI27" s="57">
        <v>0</v>
      </c>
      <c r="AJ27" s="57">
        <v>2</v>
      </c>
      <c r="AK27" s="58">
        <v>2</v>
      </c>
      <c r="AL27" s="63">
        <v>0</v>
      </c>
      <c r="AM27" s="64" t="s">
        <v>657</v>
      </c>
    </row>
    <row r="28" spans="1:39" x14ac:dyDescent="0.25">
      <c r="A28">
        <v>27</v>
      </c>
      <c r="B28" s="56">
        <v>0</v>
      </c>
      <c r="C28" s="57">
        <v>0</v>
      </c>
      <c r="D28" s="58">
        <v>1</v>
      </c>
      <c r="E28" s="56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8">
        <v>0</v>
      </c>
      <c r="M28" s="56">
        <v>0</v>
      </c>
      <c r="N28" s="57">
        <v>0</v>
      </c>
      <c r="O28" s="58">
        <v>0</v>
      </c>
      <c r="P28" s="56">
        <v>0</v>
      </c>
      <c r="Q28" s="57">
        <v>0</v>
      </c>
      <c r="R28" s="57">
        <v>0</v>
      </c>
      <c r="S28" s="57">
        <v>1</v>
      </c>
      <c r="T28" s="57">
        <v>0</v>
      </c>
      <c r="U28" s="57">
        <v>0</v>
      </c>
      <c r="V28" s="58">
        <v>0</v>
      </c>
      <c r="W28" s="56">
        <v>0</v>
      </c>
      <c r="X28" s="57">
        <v>1</v>
      </c>
      <c r="Y28" s="57">
        <v>1</v>
      </c>
      <c r="Z28" s="57">
        <v>0</v>
      </c>
      <c r="AA28" s="40">
        <v>1</v>
      </c>
      <c r="AB28" s="59" t="s">
        <v>656</v>
      </c>
      <c r="AC28" s="60">
        <v>0</v>
      </c>
      <c r="AD28" s="57">
        <v>0</v>
      </c>
      <c r="AE28" s="58">
        <v>0</v>
      </c>
      <c r="AF28" s="56">
        <v>0</v>
      </c>
      <c r="AG28" s="57">
        <v>0</v>
      </c>
      <c r="AH28" s="57">
        <v>0</v>
      </c>
      <c r="AI28" s="57">
        <v>0</v>
      </c>
      <c r="AJ28" s="57">
        <v>0</v>
      </c>
      <c r="AK28" s="58">
        <v>1</v>
      </c>
      <c r="AL28" s="63">
        <v>0</v>
      </c>
      <c r="AM28" s="64" t="s">
        <v>657</v>
      </c>
    </row>
    <row r="29" spans="1:39" x14ac:dyDescent="0.25">
      <c r="A29">
        <v>28</v>
      </c>
      <c r="B29" s="56">
        <v>0</v>
      </c>
      <c r="C29" s="57">
        <v>0</v>
      </c>
      <c r="D29" s="58">
        <v>3</v>
      </c>
      <c r="E29" s="56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2</v>
      </c>
      <c r="L29" s="58">
        <v>3</v>
      </c>
      <c r="M29" s="56">
        <v>1</v>
      </c>
      <c r="N29" s="57">
        <v>2</v>
      </c>
      <c r="O29" s="58">
        <v>3</v>
      </c>
      <c r="P29" s="56">
        <v>0</v>
      </c>
      <c r="Q29" s="57">
        <v>3</v>
      </c>
      <c r="R29" s="57">
        <v>1</v>
      </c>
      <c r="S29" s="57">
        <v>0</v>
      </c>
      <c r="T29" s="57">
        <v>0</v>
      </c>
      <c r="U29" s="57">
        <v>0</v>
      </c>
      <c r="V29" s="58">
        <v>0</v>
      </c>
      <c r="W29" s="56">
        <v>0</v>
      </c>
      <c r="X29" s="57">
        <v>0</v>
      </c>
      <c r="Y29" s="57">
        <v>0</v>
      </c>
      <c r="Z29" s="57">
        <v>0</v>
      </c>
      <c r="AA29" s="40">
        <v>3</v>
      </c>
      <c r="AB29" s="59" t="s">
        <v>659</v>
      </c>
      <c r="AC29" s="60">
        <v>0</v>
      </c>
      <c r="AD29" s="57">
        <v>3</v>
      </c>
      <c r="AE29" s="58">
        <v>3</v>
      </c>
      <c r="AF29" s="56">
        <v>3</v>
      </c>
      <c r="AG29" s="57">
        <v>2</v>
      </c>
      <c r="AH29" s="57">
        <v>0</v>
      </c>
      <c r="AI29" s="57">
        <v>0</v>
      </c>
      <c r="AJ29" s="57">
        <v>2</v>
      </c>
      <c r="AK29" s="58">
        <v>2</v>
      </c>
      <c r="AL29" s="63">
        <v>0</v>
      </c>
      <c r="AM29" s="64" t="s">
        <v>657</v>
      </c>
    </row>
    <row r="30" spans="1:39" x14ac:dyDescent="0.25">
      <c r="A30">
        <v>29</v>
      </c>
      <c r="B30" s="56">
        <v>1</v>
      </c>
      <c r="C30" s="57">
        <v>2</v>
      </c>
      <c r="D30" s="58">
        <v>2</v>
      </c>
      <c r="E30" s="56">
        <v>2</v>
      </c>
      <c r="F30" s="57">
        <v>1</v>
      </c>
      <c r="G30" s="57">
        <v>0</v>
      </c>
      <c r="H30" s="57">
        <v>0</v>
      </c>
      <c r="I30" s="57">
        <v>0</v>
      </c>
      <c r="J30" s="57">
        <v>0</v>
      </c>
      <c r="K30" s="57">
        <v>2</v>
      </c>
      <c r="L30" s="58">
        <v>0</v>
      </c>
      <c r="M30" s="56">
        <v>0</v>
      </c>
      <c r="N30" s="57">
        <v>2</v>
      </c>
      <c r="O30" s="58">
        <v>2</v>
      </c>
      <c r="P30" s="56">
        <v>0</v>
      </c>
      <c r="Q30" s="57">
        <v>3</v>
      </c>
      <c r="R30" s="57">
        <v>2</v>
      </c>
      <c r="S30" s="57">
        <v>0</v>
      </c>
      <c r="T30" s="57">
        <v>0</v>
      </c>
      <c r="U30" s="57">
        <v>0</v>
      </c>
      <c r="V30" s="58">
        <v>0</v>
      </c>
      <c r="W30" s="56">
        <v>0</v>
      </c>
      <c r="X30" s="57">
        <v>1</v>
      </c>
      <c r="Y30" s="57">
        <v>1</v>
      </c>
      <c r="Z30" s="57">
        <v>1</v>
      </c>
      <c r="AA30" s="40">
        <v>0</v>
      </c>
      <c r="AB30" s="59" t="s">
        <v>656</v>
      </c>
      <c r="AC30" s="60">
        <v>1</v>
      </c>
      <c r="AD30" s="57">
        <v>2</v>
      </c>
      <c r="AE30" s="58">
        <v>1</v>
      </c>
      <c r="AF30" s="56">
        <v>3</v>
      </c>
      <c r="AG30" s="57">
        <v>1</v>
      </c>
      <c r="AH30" s="57">
        <v>0</v>
      </c>
      <c r="AI30" s="57">
        <v>0</v>
      </c>
      <c r="AJ30" s="57">
        <v>1</v>
      </c>
      <c r="AK30" s="58">
        <v>1</v>
      </c>
      <c r="AL30" s="63">
        <v>0</v>
      </c>
      <c r="AM30" s="64" t="s">
        <v>657</v>
      </c>
    </row>
    <row r="31" spans="1:39" x14ac:dyDescent="0.25">
      <c r="A31">
        <v>30</v>
      </c>
      <c r="B31" s="56">
        <v>0</v>
      </c>
      <c r="C31" s="57">
        <v>0</v>
      </c>
      <c r="D31" s="58">
        <v>3</v>
      </c>
      <c r="E31" s="56">
        <v>0</v>
      </c>
      <c r="F31" s="57">
        <v>0</v>
      </c>
      <c r="G31" s="57">
        <v>0</v>
      </c>
      <c r="H31" s="57">
        <v>1</v>
      </c>
      <c r="I31" s="57">
        <v>0</v>
      </c>
      <c r="J31" s="57">
        <v>0</v>
      </c>
      <c r="K31" s="57">
        <v>0</v>
      </c>
      <c r="L31" s="58">
        <v>0</v>
      </c>
      <c r="M31" s="56">
        <v>0</v>
      </c>
      <c r="N31" s="57">
        <v>0</v>
      </c>
      <c r="O31" s="58">
        <v>1</v>
      </c>
      <c r="P31" s="56">
        <v>0</v>
      </c>
      <c r="Q31" s="57">
        <v>0</v>
      </c>
      <c r="R31" s="57">
        <v>1</v>
      </c>
      <c r="S31" s="57">
        <v>0</v>
      </c>
      <c r="T31" s="57">
        <v>0</v>
      </c>
      <c r="U31" s="57">
        <v>0</v>
      </c>
      <c r="V31" s="58">
        <v>0</v>
      </c>
      <c r="W31" s="56">
        <v>0</v>
      </c>
      <c r="X31" s="57">
        <v>1</v>
      </c>
      <c r="Y31" s="57">
        <v>1</v>
      </c>
      <c r="Z31" s="57">
        <v>0</v>
      </c>
      <c r="AA31" s="40">
        <v>0</v>
      </c>
      <c r="AB31" s="59" t="s">
        <v>663</v>
      </c>
      <c r="AC31" s="60">
        <v>0</v>
      </c>
      <c r="AD31" s="57">
        <v>0</v>
      </c>
      <c r="AE31" s="58">
        <v>0</v>
      </c>
      <c r="AF31" s="56">
        <v>1</v>
      </c>
      <c r="AG31" s="57">
        <v>0</v>
      </c>
      <c r="AH31" s="57">
        <v>0</v>
      </c>
      <c r="AI31" s="57">
        <v>0</v>
      </c>
      <c r="AJ31" s="57">
        <v>0</v>
      </c>
      <c r="AK31" s="58">
        <v>0</v>
      </c>
      <c r="AL31" s="63">
        <v>0</v>
      </c>
      <c r="AM31" s="64" t="s">
        <v>657</v>
      </c>
    </row>
    <row r="32" spans="1:39" x14ac:dyDescent="0.25">
      <c r="A32">
        <v>31</v>
      </c>
      <c r="B32" s="56">
        <v>1</v>
      </c>
      <c r="C32" s="57">
        <v>2</v>
      </c>
      <c r="D32" s="58">
        <v>3</v>
      </c>
      <c r="E32" s="56">
        <v>3</v>
      </c>
      <c r="F32" s="57">
        <v>1</v>
      </c>
      <c r="G32" s="57">
        <v>0</v>
      </c>
      <c r="H32" s="57">
        <v>0</v>
      </c>
      <c r="I32" s="57">
        <v>0</v>
      </c>
      <c r="J32" s="57">
        <v>0</v>
      </c>
      <c r="K32" s="57">
        <v>3</v>
      </c>
      <c r="L32" s="58">
        <v>0</v>
      </c>
      <c r="M32" s="56">
        <v>2</v>
      </c>
      <c r="N32" s="57">
        <v>1</v>
      </c>
      <c r="O32" s="58">
        <v>1</v>
      </c>
      <c r="P32" s="56">
        <v>0</v>
      </c>
      <c r="Q32" s="57">
        <v>3</v>
      </c>
      <c r="R32" s="57">
        <v>1</v>
      </c>
      <c r="S32" s="57">
        <v>0</v>
      </c>
      <c r="T32" s="57">
        <v>0</v>
      </c>
      <c r="U32" s="57">
        <v>0</v>
      </c>
      <c r="V32" s="58">
        <v>0</v>
      </c>
      <c r="W32" s="56">
        <v>0</v>
      </c>
      <c r="X32" s="57">
        <v>3</v>
      </c>
      <c r="Y32" s="57">
        <v>3</v>
      </c>
      <c r="Z32" s="57">
        <v>2</v>
      </c>
      <c r="AA32" s="40">
        <v>0</v>
      </c>
      <c r="AB32" s="59" t="s">
        <v>656</v>
      </c>
      <c r="AC32" s="60">
        <v>2</v>
      </c>
      <c r="AD32" s="57">
        <v>1</v>
      </c>
      <c r="AE32" s="58">
        <v>0</v>
      </c>
      <c r="AF32" s="56">
        <v>3</v>
      </c>
      <c r="AG32" s="57">
        <v>1</v>
      </c>
      <c r="AH32" s="57">
        <v>0</v>
      </c>
      <c r="AI32" s="57">
        <v>0</v>
      </c>
      <c r="AJ32" s="57">
        <v>0</v>
      </c>
      <c r="AK32" s="58">
        <v>0</v>
      </c>
      <c r="AL32" s="63">
        <v>0</v>
      </c>
      <c r="AM32" s="64" t="s">
        <v>657</v>
      </c>
    </row>
    <row r="33" spans="1:39" x14ac:dyDescent="0.25">
      <c r="A33">
        <v>32</v>
      </c>
      <c r="B33" s="56">
        <v>0</v>
      </c>
      <c r="C33" s="57">
        <v>0</v>
      </c>
      <c r="D33" s="58">
        <v>2</v>
      </c>
      <c r="E33" s="56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8">
        <v>0</v>
      </c>
      <c r="M33" s="56">
        <v>0</v>
      </c>
      <c r="N33" s="57">
        <v>0</v>
      </c>
      <c r="O33" s="58">
        <v>0</v>
      </c>
      <c r="P33" s="56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8">
        <v>0</v>
      </c>
      <c r="W33" s="56">
        <v>1</v>
      </c>
      <c r="X33" s="57">
        <v>0</v>
      </c>
      <c r="Y33" s="57">
        <v>0</v>
      </c>
      <c r="Z33" s="57">
        <v>0</v>
      </c>
      <c r="AA33" s="40">
        <v>0</v>
      </c>
      <c r="AB33" s="59" t="s">
        <v>658</v>
      </c>
      <c r="AC33" s="60">
        <v>0</v>
      </c>
      <c r="AD33" s="57">
        <v>0</v>
      </c>
      <c r="AE33" s="58">
        <v>0</v>
      </c>
      <c r="AF33" s="56">
        <v>0</v>
      </c>
      <c r="AG33" s="57">
        <v>0</v>
      </c>
      <c r="AH33" s="57">
        <v>0</v>
      </c>
      <c r="AI33" s="57">
        <v>0</v>
      </c>
      <c r="AJ33" s="57">
        <v>0</v>
      </c>
      <c r="AK33" s="58">
        <v>0</v>
      </c>
      <c r="AL33" s="63">
        <v>0</v>
      </c>
      <c r="AM33" s="64" t="s">
        <v>657</v>
      </c>
    </row>
    <row r="34" spans="1:39" x14ac:dyDescent="0.25">
      <c r="A34">
        <v>33</v>
      </c>
      <c r="B34" s="56">
        <v>0</v>
      </c>
      <c r="C34" s="57">
        <v>0</v>
      </c>
      <c r="D34" s="58">
        <v>0</v>
      </c>
      <c r="E34" s="56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8">
        <v>0</v>
      </c>
      <c r="M34" s="56">
        <v>0</v>
      </c>
      <c r="N34" s="57">
        <v>0</v>
      </c>
      <c r="O34" s="58">
        <v>0</v>
      </c>
      <c r="P34" s="56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8">
        <v>0</v>
      </c>
      <c r="W34" s="56">
        <v>1</v>
      </c>
      <c r="X34" s="57">
        <v>0</v>
      </c>
      <c r="Y34" s="57">
        <v>0</v>
      </c>
      <c r="Z34" s="57">
        <v>0</v>
      </c>
      <c r="AA34" s="40">
        <v>0</v>
      </c>
      <c r="AB34" s="59" t="s">
        <v>658</v>
      </c>
      <c r="AC34" s="60">
        <v>0</v>
      </c>
      <c r="AD34" s="57">
        <v>0</v>
      </c>
      <c r="AE34" s="58">
        <v>0</v>
      </c>
      <c r="AF34" s="56">
        <v>0</v>
      </c>
      <c r="AG34" s="57">
        <v>0</v>
      </c>
      <c r="AH34" s="57">
        <v>0</v>
      </c>
      <c r="AI34" s="57">
        <v>0</v>
      </c>
      <c r="AJ34" s="57">
        <v>0</v>
      </c>
      <c r="AK34" s="58">
        <v>0</v>
      </c>
      <c r="AL34" s="63">
        <v>0</v>
      </c>
      <c r="AM34" s="64" t="s">
        <v>657</v>
      </c>
    </row>
    <row r="35" spans="1:39" x14ac:dyDescent="0.25">
      <c r="A35">
        <v>34</v>
      </c>
      <c r="B35" s="56">
        <v>1</v>
      </c>
      <c r="C35" s="57">
        <v>2</v>
      </c>
      <c r="D35" s="58">
        <v>1</v>
      </c>
      <c r="E35" s="56">
        <v>3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8">
        <v>0</v>
      </c>
      <c r="M35" s="56">
        <v>3</v>
      </c>
      <c r="N35" s="57">
        <v>1</v>
      </c>
      <c r="O35" s="58">
        <v>0</v>
      </c>
      <c r="P35" s="56">
        <v>0</v>
      </c>
      <c r="Q35" s="57">
        <v>2</v>
      </c>
      <c r="R35" s="57">
        <v>1</v>
      </c>
      <c r="S35" s="57">
        <v>0</v>
      </c>
      <c r="T35" s="57">
        <v>0</v>
      </c>
      <c r="U35" s="57">
        <v>0</v>
      </c>
      <c r="V35" s="58">
        <v>0</v>
      </c>
      <c r="W35" s="56">
        <v>0</v>
      </c>
      <c r="X35" s="57">
        <v>1</v>
      </c>
      <c r="Y35" s="57">
        <v>0</v>
      </c>
      <c r="Z35" s="57">
        <v>0</v>
      </c>
      <c r="AA35" s="40">
        <v>0</v>
      </c>
      <c r="AB35" s="59" t="s">
        <v>656</v>
      </c>
      <c r="AC35" s="60">
        <v>1</v>
      </c>
      <c r="AD35" s="57">
        <v>0</v>
      </c>
      <c r="AE35" s="58">
        <v>0</v>
      </c>
      <c r="AF35" s="56">
        <v>2</v>
      </c>
      <c r="AG35" s="57">
        <v>0</v>
      </c>
      <c r="AH35" s="57">
        <v>0</v>
      </c>
      <c r="AI35" s="57">
        <v>0</v>
      </c>
      <c r="AJ35" s="57">
        <v>0</v>
      </c>
      <c r="AK35" s="58">
        <v>0</v>
      </c>
      <c r="AL35" s="63">
        <v>0</v>
      </c>
      <c r="AM35" s="64" t="s">
        <v>657</v>
      </c>
    </row>
    <row r="36" spans="1:39" x14ac:dyDescent="0.25">
      <c r="A36">
        <v>35</v>
      </c>
      <c r="B36" s="56">
        <v>1</v>
      </c>
      <c r="C36" s="57">
        <v>0</v>
      </c>
      <c r="D36" s="58">
        <v>2</v>
      </c>
      <c r="E36" s="56">
        <v>0</v>
      </c>
      <c r="F36" s="57">
        <v>1</v>
      </c>
      <c r="G36" s="57">
        <v>2</v>
      </c>
      <c r="H36" s="57">
        <v>0</v>
      </c>
      <c r="I36" s="57">
        <v>0</v>
      </c>
      <c r="J36" s="57">
        <v>0</v>
      </c>
      <c r="K36" s="57">
        <v>0</v>
      </c>
      <c r="L36" s="58">
        <v>0</v>
      </c>
      <c r="M36" s="56">
        <v>0</v>
      </c>
      <c r="N36" s="57">
        <v>0</v>
      </c>
      <c r="O36" s="58">
        <v>1</v>
      </c>
      <c r="P36" s="56">
        <v>1</v>
      </c>
      <c r="Q36" s="57">
        <v>1</v>
      </c>
      <c r="R36" s="57">
        <v>1</v>
      </c>
      <c r="S36" s="57">
        <v>1</v>
      </c>
      <c r="T36" s="57">
        <v>1</v>
      </c>
      <c r="U36" s="57">
        <v>0</v>
      </c>
      <c r="V36" s="58">
        <v>0</v>
      </c>
      <c r="W36" s="56">
        <v>0</v>
      </c>
      <c r="X36" s="57">
        <v>0</v>
      </c>
      <c r="Y36" s="57">
        <v>0</v>
      </c>
      <c r="Z36" s="57">
        <v>0</v>
      </c>
      <c r="AA36" s="40">
        <v>1</v>
      </c>
      <c r="AB36" s="59" t="s">
        <v>654</v>
      </c>
      <c r="AC36" s="60">
        <v>1</v>
      </c>
      <c r="AD36" s="57">
        <v>1</v>
      </c>
      <c r="AE36" s="58">
        <v>0</v>
      </c>
      <c r="AF36" s="56">
        <v>1</v>
      </c>
      <c r="AG36" s="57">
        <v>1</v>
      </c>
      <c r="AH36" s="57">
        <v>0</v>
      </c>
      <c r="AI36" s="57">
        <v>0</v>
      </c>
      <c r="AJ36" s="57">
        <v>1</v>
      </c>
      <c r="AK36" s="58">
        <v>1</v>
      </c>
      <c r="AL36" s="63">
        <v>0</v>
      </c>
      <c r="AM36" s="64" t="s">
        <v>657</v>
      </c>
    </row>
    <row r="37" spans="1:39" x14ac:dyDescent="0.25">
      <c r="A37">
        <v>36</v>
      </c>
      <c r="B37" s="56">
        <v>0</v>
      </c>
      <c r="C37" s="57">
        <v>2</v>
      </c>
      <c r="D37" s="58">
        <v>1</v>
      </c>
      <c r="E37" s="56">
        <v>1</v>
      </c>
      <c r="F37" s="57">
        <v>0</v>
      </c>
      <c r="G37" s="57">
        <v>0</v>
      </c>
      <c r="H37" s="57">
        <v>0</v>
      </c>
      <c r="I37" s="57">
        <v>0</v>
      </c>
      <c r="J37" s="57">
        <v>1</v>
      </c>
      <c r="K37" s="57">
        <v>0</v>
      </c>
      <c r="L37" s="58">
        <v>0</v>
      </c>
      <c r="M37" s="56">
        <v>1</v>
      </c>
      <c r="N37" s="57">
        <v>1</v>
      </c>
      <c r="O37" s="58">
        <v>0</v>
      </c>
      <c r="P37" s="56">
        <v>0</v>
      </c>
      <c r="Q37" s="57">
        <v>0</v>
      </c>
      <c r="R37" s="57">
        <v>0</v>
      </c>
      <c r="S37" s="57">
        <v>0</v>
      </c>
      <c r="T37" s="57">
        <v>1</v>
      </c>
      <c r="U37" s="57">
        <v>0</v>
      </c>
      <c r="V37" s="58">
        <v>0</v>
      </c>
      <c r="W37" s="56">
        <v>0</v>
      </c>
      <c r="X37" s="57">
        <v>1</v>
      </c>
      <c r="Y37" s="57">
        <v>0</v>
      </c>
      <c r="Z37" s="57">
        <v>0</v>
      </c>
      <c r="AA37" s="40">
        <v>0</v>
      </c>
      <c r="AB37" s="59" t="s">
        <v>656</v>
      </c>
      <c r="AC37" s="60">
        <v>1</v>
      </c>
      <c r="AD37" s="57">
        <v>0</v>
      </c>
      <c r="AE37" s="58">
        <v>0</v>
      </c>
      <c r="AF37" s="56">
        <v>0</v>
      </c>
      <c r="AG37" s="57">
        <v>0</v>
      </c>
      <c r="AH37" s="57">
        <v>0</v>
      </c>
      <c r="AI37" s="57">
        <v>0</v>
      </c>
      <c r="AJ37" s="57">
        <v>2</v>
      </c>
      <c r="AK37" s="58">
        <v>0</v>
      </c>
      <c r="AL37" s="63">
        <v>0</v>
      </c>
      <c r="AM37" s="64" t="s">
        <v>657</v>
      </c>
    </row>
    <row r="38" spans="1:39" x14ac:dyDescent="0.25">
      <c r="A38">
        <v>37</v>
      </c>
      <c r="B38" s="56">
        <v>1</v>
      </c>
      <c r="C38" s="57">
        <v>2</v>
      </c>
      <c r="D38" s="58">
        <v>0</v>
      </c>
      <c r="E38" s="56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8">
        <v>0</v>
      </c>
      <c r="M38" s="56">
        <v>0</v>
      </c>
      <c r="N38" s="57">
        <v>0</v>
      </c>
      <c r="O38" s="58">
        <v>0</v>
      </c>
      <c r="P38" s="56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8">
        <v>0</v>
      </c>
      <c r="W38" s="56">
        <v>1</v>
      </c>
      <c r="X38" s="57">
        <v>0</v>
      </c>
      <c r="Y38" s="57">
        <v>0</v>
      </c>
      <c r="Z38" s="57">
        <v>0</v>
      </c>
      <c r="AA38" s="40">
        <v>0</v>
      </c>
      <c r="AB38" s="59" t="s">
        <v>658</v>
      </c>
      <c r="AC38" s="60">
        <v>0</v>
      </c>
      <c r="AD38" s="57">
        <v>0</v>
      </c>
      <c r="AE38" s="58">
        <v>0</v>
      </c>
      <c r="AF38" s="56">
        <v>0</v>
      </c>
      <c r="AG38" s="57">
        <v>0</v>
      </c>
      <c r="AH38" s="57">
        <v>0</v>
      </c>
      <c r="AI38" s="57">
        <v>0</v>
      </c>
      <c r="AJ38" s="57">
        <v>3</v>
      </c>
      <c r="AK38" s="58">
        <v>2</v>
      </c>
      <c r="AL38" s="63">
        <v>0</v>
      </c>
      <c r="AM38" s="64" t="s">
        <v>657</v>
      </c>
    </row>
    <row r="39" spans="1:39" x14ac:dyDescent="0.25">
      <c r="A39">
        <v>38</v>
      </c>
      <c r="B39" s="56">
        <v>0</v>
      </c>
      <c r="C39" s="57">
        <v>0</v>
      </c>
      <c r="D39" s="58">
        <v>0</v>
      </c>
      <c r="E39" s="56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8">
        <v>0</v>
      </c>
      <c r="M39" s="56">
        <v>0</v>
      </c>
      <c r="N39" s="57">
        <v>0</v>
      </c>
      <c r="O39" s="58">
        <v>0</v>
      </c>
      <c r="P39" s="56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8">
        <v>0</v>
      </c>
      <c r="W39" s="56">
        <v>1</v>
      </c>
      <c r="X39" s="57">
        <v>0</v>
      </c>
      <c r="Y39" s="57">
        <v>0</v>
      </c>
      <c r="Z39" s="57">
        <v>0</v>
      </c>
      <c r="AA39" s="40">
        <v>0</v>
      </c>
      <c r="AB39" s="59" t="s">
        <v>658</v>
      </c>
      <c r="AC39" s="60">
        <v>0</v>
      </c>
      <c r="AD39" s="57">
        <v>0</v>
      </c>
      <c r="AE39" s="58">
        <v>0</v>
      </c>
      <c r="AF39" s="56">
        <v>2</v>
      </c>
      <c r="AG39" s="57">
        <v>0</v>
      </c>
      <c r="AH39" s="57">
        <v>0</v>
      </c>
      <c r="AI39" s="57">
        <v>0</v>
      </c>
      <c r="AJ39" s="57">
        <v>0</v>
      </c>
      <c r="AK39" s="58">
        <v>0</v>
      </c>
      <c r="AL39" s="63">
        <v>0</v>
      </c>
      <c r="AM39" s="64" t="s">
        <v>657</v>
      </c>
    </row>
    <row r="40" spans="1:39" x14ac:dyDescent="0.25">
      <c r="A40">
        <v>39</v>
      </c>
      <c r="B40" s="56">
        <v>0</v>
      </c>
      <c r="C40" s="57">
        <v>1</v>
      </c>
      <c r="D40" s="58">
        <v>0</v>
      </c>
      <c r="E40" s="56">
        <v>1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8">
        <v>0</v>
      </c>
      <c r="M40" s="56">
        <v>2</v>
      </c>
      <c r="N40" s="57">
        <v>0</v>
      </c>
      <c r="O40" s="58">
        <v>0</v>
      </c>
      <c r="P40" s="56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8">
        <v>2</v>
      </c>
      <c r="W40" s="56">
        <v>0</v>
      </c>
      <c r="X40" s="57">
        <v>2</v>
      </c>
      <c r="Y40" s="57">
        <v>1</v>
      </c>
      <c r="Z40" s="57">
        <v>0</v>
      </c>
      <c r="AA40" s="40">
        <v>0</v>
      </c>
      <c r="AB40" s="59" t="s">
        <v>656</v>
      </c>
      <c r="AC40" s="60">
        <v>1</v>
      </c>
      <c r="AD40" s="57">
        <v>0</v>
      </c>
      <c r="AE40" s="58">
        <v>0</v>
      </c>
      <c r="AF40" s="56">
        <v>0</v>
      </c>
      <c r="AG40" s="57">
        <v>0</v>
      </c>
      <c r="AH40" s="57">
        <v>3</v>
      </c>
      <c r="AI40" s="57">
        <v>0</v>
      </c>
      <c r="AJ40" s="57">
        <v>0</v>
      </c>
      <c r="AK40" s="58">
        <v>0</v>
      </c>
      <c r="AL40" s="63">
        <v>0</v>
      </c>
      <c r="AM40" s="64" t="s">
        <v>657</v>
      </c>
    </row>
    <row r="41" spans="1:39" x14ac:dyDescent="0.25">
      <c r="A41">
        <v>40</v>
      </c>
      <c r="B41" s="56">
        <v>2</v>
      </c>
      <c r="C41" s="57">
        <v>3</v>
      </c>
      <c r="D41" s="58">
        <v>1</v>
      </c>
      <c r="E41" s="56">
        <v>2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8">
        <v>0</v>
      </c>
      <c r="M41" s="56">
        <v>3</v>
      </c>
      <c r="N41" s="57">
        <v>0</v>
      </c>
      <c r="O41" s="58">
        <v>0</v>
      </c>
      <c r="P41" s="56">
        <v>0</v>
      </c>
      <c r="Q41" s="57">
        <v>0</v>
      </c>
      <c r="R41" s="57">
        <v>0</v>
      </c>
      <c r="S41" s="57">
        <v>3</v>
      </c>
      <c r="T41" s="57">
        <v>0</v>
      </c>
      <c r="U41" s="57">
        <v>0</v>
      </c>
      <c r="V41" s="58">
        <v>0</v>
      </c>
      <c r="W41" s="56">
        <v>0</v>
      </c>
      <c r="X41" s="57">
        <v>1</v>
      </c>
      <c r="Y41" s="57">
        <v>1</v>
      </c>
      <c r="Z41" s="57">
        <v>0</v>
      </c>
      <c r="AA41" s="40">
        <v>0</v>
      </c>
      <c r="AB41" s="59" t="s">
        <v>656</v>
      </c>
      <c r="AC41" s="60">
        <v>1</v>
      </c>
      <c r="AD41" s="57">
        <v>0</v>
      </c>
      <c r="AE41" s="58">
        <v>0</v>
      </c>
      <c r="AF41" s="56">
        <v>0</v>
      </c>
      <c r="AG41" s="57">
        <v>0</v>
      </c>
      <c r="AH41" s="57">
        <v>1</v>
      </c>
      <c r="AI41" s="57">
        <v>0</v>
      </c>
      <c r="AJ41" s="57">
        <v>0</v>
      </c>
      <c r="AK41" s="58">
        <v>2</v>
      </c>
      <c r="AL41" s="63">
        <v>0</v>
      </c>
      <c r="AM41" s="64" t="s">
        <v>657</v>
      </c>
    </row>
    <row r="42" spans="1:39" x14ac:dyDescent="0.25">
      <c r="A42">
        <v>41</v>
      </c>
      <c r="B42" s="56">
        <v>1</v>
      </c>
      <c r="C42" s="57">
        <v>2</v>
      </c>
      <c r="D42" s="58">
        <v>1</v>
      </c>
      <c r="E42" s="56">
        <v>1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8">
        <v>0</v>
      </c>
      <c r="M42" s="56">
        <v>1</v>
      </c>
      <c r="N42" s="57">
        <v>0</v>
      </c>
      <c r="O42" s="58">
        <v>0</v>
      </c>
      <c r="P42" s="56">
        <v>0</v>
      </c>
      <c r="Q42" s="57">
        <v>0</v>
      </c>
      <c r="R42" s="57">
        <v>2</v>
      </c>
      <c r="S42" s="57">
        <v>0</v>
      </c>
      <c r="T42" s="57">
        <v>0</v>
      </c>
      <c r="U42" s="57">
        <v>0</v>
      </c>
      <c r="V42" s="58">
        <v>0</v>
      </c>
      <c r="W42" s="56">
        <v>0</v>
      </c>
      <c r="X42" s="57">
        <v>1</v>
      </c>
      <c r="Y42" s="57">
        <v>0</v>
      </c>
      <c r="Z42" s="57">
        <v>0</v>
      </c>
      <c r="AA42" s="40">
        <v>0</v>
      </c>
      <c r="AB42" s="59" t="s">
        <v>656</v>
      </c>
      <c r="AC42" s="60">
        <v>0</v>
      </c>
      <c r="AD42" s="57">
        <v>0</v>
      </c>
      <c r="AE42" s="58">
        <v>0</v>
      </c>
      <c r="AF42" s="56">
        <v>1</v>
      </c>
      <c r="AG42" s="57">
        <v>0</v>
      </c>
      <c r="AH42" s="57">
        <v>0</v>
      </c>
      <c r="AI42" s="57">
        <v>0</v>
      </c>
      <c r="AJ42" s="57">
        <v>0</v>
      </c>
      <c r="AK42" s="58">
        <v>0</v>
      </c>
      <c r="AL42" s="63">
        <v>0</v>
      </c>
      <c r="AM42" s="64" t="s">
        <v>657</v>
      </c>
    </row>
    <row r="43" spans="1:39" x14ac:dyDescent="0.25">
      <c r="A43">
        <v>42</v>
      </c>
      <c r="B43" s="56">
        <v>1</v>
      </c>
      <c r="C43" s="57">
        <v>2</v>
      </c>
      <c r="D43" s="58">
        <v>1</v>
      </c>
      <c r="E43" s="56">
        <v>2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8">
        <v>0</v>
      </c>
      <c r="M43" s="56">
        <v>2</v>
      </c>
      <c r="N43" s="57">
        <v>0</v>
      </c>
      <c r="O43" s="58">
        <v>0</v>
      </c>
      <c r="P43" s="56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8">
        <v>2</v>
      </c>
      <c r="W43" s="56">
        <v>0</v>
      </c>
      <c r="X43" s="57">
        <v>2</v>
      </c>
      <c r="Y43" s="57">
        <v>1</v>
      </c>
      <c r="Z43" s="57">
        <v>0</v>
      </c>
      <c r="AA43" s="40">
        <v>0</v>
      </c>
      <c r="AB43" s="59" t="s">
        <v>656</v>
      </c>
      <c r="AC43" s="60">
        <v>0</v>
      </c>
      <c r="AD43" s="57">
        <v>0</v>
      </c>
      <c r="AE43" s="58">
        <v>0</v>
      </c>
      <c r="AF43" s="56">
        <v>0</v>
      </c>
      <c r="AG43" s="57">
        <v>0</v>
      </c>
      <c r="AH43" s="57">
        <v>3</v>
      </c>
      <c r="AI43" s="57">
        <v>0</v>
      </c>
      <c r="AJ43" s="57">
        <v>0</v>
      </c>
      <c r="AK43" s="58">
        <v>0</v>
      </c>
      <c r="AL43" s="63">
        <v>0</v>
      </c>
      <c r="AM43" s="64" t="s">
        <v>657</v>
      </c>
    </row>
    <row r="44" spans="1:39" x14ac:dyDescent="0.25">
      <c r="A44">
        <v>43</v>
      </c>
      <c r="B44" s="56">
        <v>0</v>
      </c>
      <c r="C44" s="57">
        <v>1</v>
      </c>
      <c r="D44" s="58">
        <v>0</v>
      </c>
      <c r="E44" s="56">
        <v>1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8">
        <v>0</v>
      </c>
      <c r="M44" s="56">
        <v>0</v>
      </c>
      <c r="N44" s="57">
        <v>0</v>
      </c>
      <c r="O44" s="58">
        <v>0</v>
      </c>
      <c r="P44" s="56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8">
        <v>0</v>
      </c>
      <c r="W44" s="56">
        <v>1</v>
      </c>
      <c r="X44" s="57">
        <v>0</v>
      </c>
      <c r="Y44" s="57">
        <v>0</v>
      </c>
      <c r="Z44" s="57">
        <v>0</v>
      </c>
      <c r="AA44" s="40">
        <v>0</v>
      </c>
      <c r="AB44" s="59" t="s">
        <v>658</v>
      </c>
      <c r="AC44" s="60">
        <v>0</v>
      </c>
      <c r="AD44" s="57">
        <v>0</v>
      </c>
      <c r="AE44" s="58">
        <v>0</v>
      </c>
      <c r="AF44" s="56">
        <v>0</v>
      </c>
      <c r="AG44" s="57">
        <v>0</v>
      </c>
      <c r="AH44" s="57">
        <v>0</v>
      </c>
      <c r="AI44" s="57">
        <v>0</v>
      </c>
      <c r="AJ44" s="57">
        <v>0</v>
      </c>
      <c r="AK44" s="58">
        <v>0</v>
      </c>
      <c r="AL44" s="63">
        <v>0</v>
      </c>
      <c r="AM44" s="64" t="s">
        <v>657</v>
      </c>
    </row>
    <row r="45" spans="1:39" x14ac:dyDescent="0.25">
      <c r="A45">
        <v>44</v>
      </c>
      <c r="B45" s="56">
        <v>1</v>
      </c>
      <c r="C45" s="57">
        <v>2</v>
      </c>
      <c r="D45" s="58">
        <v>2</v>
      </c>
      <c r="E45" s="56">
        <v>2</v>
      </c>
      <c r="F45" s="57">
        <v>1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8">
        <v>0</v>
      </c>
      <c r="M45" s="56">
        <v>2</v>
      </c>
      <c r="N45" s="57">
        <v>1</v>
      </c>
      <c r="O45" s="58">
        <v>0</v>
      </c>
      <c r="P45" s="56">
        <v>0</v>
      </c>
      <c r="Q45" s="57">
        <v>2</v>
      </c>
      <c r="R45" s="57">
        <v>2</v>
      </c>
      <c r="S45" s="57">
        <v>0</v>
      </c>
      <c r="T45" s="57">
        <v>0</v>
      </c>
      <c r="U45" s="57">
        <v>0</v>
      </c>
      <c r="V45" s="58">
        <v>0</v>
      </c>
      <c r="W45" s="56">
        <v>0</v>
      </c>
      <c r="X45" s="57">
        <v>2</v>
      </c>
      <c r="Y45" s="57">
        <v>1</v>
      </c>
      <c r="Z45" s="57">
        <v>1</v>
      </c>
      <c r="AA45" s="40">
        <v>0</v>
      </c>
      <c r="AB45" s="59" t="s">
        <v>656</v>
      </c>
      <c r="AC45" s="60">
        <v>1</v>
      </c>
      <c r="AD45" s="57">
        <v>1</v>
      </c>
      <c r="AE45" s="58">
        <v>0</v>
      </c>
      <c r="AF45" s="56">
        <v>2</v>
      </c>
      <c r="AG45" s="57">
        <v>1</v>
      </c>
      <c r="AH45" s="57">
        <v>2</v>
      </c>
      <c r="AI45" s="57">
        <v>0</v>
      </c>
      <c r="AJ45" s="57">
        <v>1</v>
      </c>
      <c r="AK45" s="58">
        <v>2</v>
      </c>
      <c r="AL45" s="63">
        <v>0</v>
      </c>
      <c r="AM45" s="64" t="s">
        <v>657</v>
      </c>
    </row>
    <row r="46" spans="1:39" x14ac:dyDescent="0.25">
      <c r="A46">
        <v>45</v>
      </c>
      <c r="B46" s="56">
        <v>0</v>
      </c>
      <c r="C46" s="57">
        <v>2</v>
      </c>
      <c r="D46" s="58">
        <v>1</v>
      </c>
      <c r="E46" s="56">
        <v>1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8">
        <v>0</v>
      </c>
      <c r="M46" s="56">
        <v>0</v>
      </c>
      <c r="N46" s="57">
        <v>0</v>
      </c>
      <c r="O46" s="58">
        <v>0</v>
      </c>
      <c r="P46" s="56">
        <v>0</v>
      </c>
      <c r="Q46" s="57">
        <v>1</v>
      </c>
      <c r="R46" s="57">
        <v>1</v>
      </c>
      <c r="S46" s="57">
        <v>0</v>
      </c>
      <c r="T46" s="57">
        <v>0</v>
      </c>
      <c r="U46" s="57">
        <v>0</v>
      </c>
      <c r="V46" s="58">
        <v>0</v>
      </c>
      <c r="W46" s="56">
        <v>0</v>
      </c>
      <c r="X46" s="57">
        <v>2</v>
      </c>
      <c r="Y46" s="57">
        <v>1</v>
      </c>
      <c r="Z46" s="57">
        <v>1</v>
      </c>
      <c r="AA46" s="40">
        <v>0</v>
      </c>
      <c r="AB46" s="59" t="s">
        <v>656</v>
      </c>
      <c r="AC46" s="60">
        <v>1</v>
      </c>
      <c r="AD46" s="57">
        <v>0</v>
      </c>
      <c r="AE46" s="58">
        <v>0</v>
      </c>
      <c r="AF46" s="56">
        <v>1</v>
      </c>
      <c r="AG46" s="57">
        <v>0</v>
      </c>
      <c r="AH46" s="57">
        <v>0</v>
      </c>
      <c r="AI46" s="57">
        <v>0</v>
      </c>
      <c r="AJ46" s="57">
        <v>0</v>
      </c>
      <c r="AK46" s="58">
        <v>0</v>
      </c>
      <c r="AL46" s="63">
        <v>0</v>
      </c>
      <c r="AM46" s="64" t="s">
        <v>657</v>
      </c>
    </row>
    <row r="47" spans="1:39" x14ac:dyDescent="0.25">
      <c r="A47">
        <v>46</v>
      </c>
      <c r="B47" s="56">
        <v>3</v>
      </c>
      <c r="C47" s="57">
        <v>0</v>
      </c>
      <c r="D47" s="58">
        <v>2</v>
      </c>
      <c r="E47" s="56">
        <v>0</v>
      </c>
      <c r="F47" s="57">
        <v>0</v>
      </c>
      <c r="G47" s="57">
        <v>0</v>
      </c>
      <c r="H47" s="57">
        <v>0</v>
      </c>
      <c r="I47" s="57">
        <v>2</v>
      </c>
      <c r="J47" s="57">
        <v>0</v>
      </c>
      <c r="K47" s="57">
        <v>0</v>
      </c>
      <c r="L47" s="58">
        <v>0</v>
      </c>
      <c r="M47" s="56">
        <v>0</v>
      </c>
      <c r="N47" s="57">
        <v>0</v>
      </c>
      <c r="O47" s="58">
        <v>2</v>
      </c>
      <c r="P47" s="56">
        <v>0</v>
      </c>
      <c r="Q47" s="57">
        <v>0</v>
      </c>
      <c r="R47" s="57">
        <v>2</v>
      </c>
      <c r="S47" s="57">
        <v>0</v>
      </c>
      <c r="T47" s="57">
        <v>0</v>
      </c>
      <c r="U47" s="57">
        <v>0</v>
      </c>
      <c r="V47" s="58">
        <v>0</v>
      </c>
      <c r="W47" s="56">
        <v>0</v>
      </c>
      <c r="X47" s="57">
        <v>1</v>
      </c>
      <c r="Y47" s="57">
        <v>2</v>
      </c>
      <c r="Z47" s="57">
        <v>2</v>
      </c>
      <c r="AA47" s="40">
        <v>0</v>
      </c>
      <c r="AB47" s="59" t="s">
        <v>666</v>
      </c>
      <c r="AC47" s="60">
        <v>2</v>
      </c>
      <c r="AD47" s="57">
        <v>3</v>
      </c>
      <c r="AE47" s="58">
        <v>0</v>
      </c>
      <c r="AF47" s="56">
        <v>3</v>
      </c>
      <c r="AG47" s="57">
        <v>0</v>
      </c>
      <c r="AH47" s="57">
        <v>0</v>
      </c>
      <c r="AI47" s="57">
        <v>0</v>
      </c>
      <c r="AJ47" s="57">
        <v>0</v>
      </c>
      <c r="AK47" s="58">
        <v>0</v>
      </c>
      <c r="AL47" s="63">
        <v>0</v>
      </c>
      <c r="AM47" s="64" t="s">
        <v>657</v>
      </c>
    </row>
    <row r="48" spans="1:39" x14ac:dyDescent="0.25">
      <c r="A48">
        <v>47</v>
      </c>
      <c r="B48" s="56">
        <v>0</v>
      </c>
      <c r="C48" s="57">
        <v>0</v>
      </c>
      <c r="D48" s="58">
        <v>0</v>
      </c>
      <c r="E48" s="56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8">
        <v>0</v>
      </c>
      <c r="M48" s="56">
        <v>0</v>
      </c>
      <c r="N48" s="57">
        <v>0</v>
      </c>
      <c r="O48" s="58">
        <v>0</v>
      </c>
      <c r="P48" s="56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8">
        <v>0</v>
      </c>
      <c r="W48" s="56">
        <v>1</v>
      </c>
      <c r="X48" s="57">
        <v>0</v>
      </c>
      <c r="Y48" s="57">
        <v>0</v>
      </c>
      <c r="Z48" s="57">
        <v>0</v>
      </c>
      <c r="AA48" s="40">
        <v>0</v>
      </c>
      <c r="AB48" s="59" t="s">
        <v>658</v>
      </c>
      <c r="AC48" s="60">
        <v>0</v>
      </c>
      <c r="AD48" s="57">
        <v>0</v>
      </c>
      <c r="AE48" s="58">
        <v>0</v>
      </c>
      <c r="AF48" s="56">
        <v>0</v>
      </c>
      <c r="AG48" s="57">
        <v>0</v>
      </c>
      <c r="AH48" s="57">
        <v>0</v>
      </c>
      <c r="AI48" s="57">
        <v>0</v>
      </c>
      <c r="AJ48" s="57">
        <v>0</v>
      </c>
      <c r="AK48" s="58">
        <v>0</v>
      </c>
      <c r="AL48" s="63">
        <v>0</v>
      </c>
      <c r="AM48" s="64" t="s">
        <v>657</v>
      </c>
    </row>
    <row r="49" spans="1:39" x14ac:dyDescent="0.25">
      <c r="A49">
        <v>48</v>
      </c>
      <c r="B49" s="56">
        <v>1</v>
      </c>
      <c r="C49" s="57">
        <v>2</v>
      </c>
      <c r="D49" s="58">
        <v>2</v>
      </c>
      <c r="E49" s="56">
        <v>2</v>
      </c>
      <c r="F49" s="57">
        <v>2</v>
      </c>
      <c r="G49" s="57">
        <v>1</v>
      </c>
      <c r="H49" s="57">
        <v>0</v>
      </c>
      <c r="I49" s="57">
        <v>0</v>
      </c>
      <c r="J49" s="57">
        <v>0</v>
      </c>
      <c r="K49" s="57">
        <v>0</v>
      </c>
      <c r="L49" s="58">
        <v>0</v>
      </c>
      <c r="M49" s="56">
        <v>0</v>
      </c>
      <c r="N49" s="57">
        <v>0</v>
      </c>
      <c r="O49" s="58">
        <v>2</v>
      </c>
      <c r="P49" s="56">
        <v>0</v>
      </c>
      <c r="Q49" s="57">
        <v>0</v>
      </c>
      <c r="R49" s="57">
        <v>2</v>
      </c>
      <c r="S49" s="57">
        <v>0</v>
      </c>
      <c r="T49" s="57">
        <v>0</v>
      </c>
      <c r="U49" s="57">
        <v>0</v>
      </c>
      <c r="V49" s="58">
        <v>0</v>
      </c>
      <c r="W49" s="56">
        <v>0</v>
      </c>
      <c r="X49" s="57">
        <v>0</v>
      </c>
      <c r="Y49" s="57">
        <v>0</v>
      </c>
      <c r="Z49" s="57">
        <v>0</v>
      </c>
      <c r="AA49" s="40">
        <v>2</v>
      </c>
      <c r="AB49" s="59" t="s">
        <v>654</v>
      </c>
      <c r="AC49" s="60">
        <v>1</v>
      </c>
      <c r="AD49" s="57">
        <v>2</v>
      </c>
      <c r="AE49" s="58">
        <v>0</v>
      </c>
      <c r="AF49" s="56">
        <v>1</v>
      </c>
      <c r="AG49" s="57">
        <v>1</v>
      </c>
      <c r="AH49" s="57">
        <v>1</v>
      </c>
      <c r="AI49" s="57">
        <v>1</v>
      </c>
      <c r="AJ49" s="57">
        <v>1</v>
      </c>
      <c r="AK49" s="58">
        <v>1</v>
      </c>
      <c r="AL49" s="63">
        <v>0</v>
      </c>
      <c r="AM49" s="64" t="s">
        <v>657</v>
      </c>
    </row>
    <row r="50" spans="1:39" x14ac:dyDescent="0.25">
      <c r="A50">
        <v>49</v>
      </c>
      <c r="B50" s="56">
        <v>0</v>
      </c>
      <c r="C50" s="57">
        <v>0</v>
      </c>
      <c r="D50" s="58">
        <v>0</v>
      </c>
      <c r="E50" s="56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8">
        <v>0</v>
      </c>
      <c r="M50" s="56">
        <v>0</v>
      </c>
      <c r="N50" s="57">
        <v>0</v>
      </c>
      <c r="O50" s="58">
        <v>0</v>
      </c>
      <c r="P50" s="56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8">
        <v>0</v>
      </c>
      <c r="W50" s="56">
        <v>0</v>
      </c>
      <c r="X50" s="57">
        <v>0</v>
      </c>
      <c r="Y50" s="57">
        <v>0</v>
      </c>
      <c r="Z50" s="57">
        <v>0</v>
      </c>
      <c r="AA50" s="40">
        <v>0</v>
      </c>
      <c r="AB50" s="59" t="s">
        <v>658</v>
      </c>
      <c r="AC50" s="60">
        <v>0</v>
      </c>
      <c r="AD50" s="57">
        <v>0</v>
      </c>
      <c r="AE50" s="58">
        <v>0</v>
      </c>
      <c r="AF50" s="56">
        <v>0</v>
      </c>
      <c r="AG50" s="57">
        <v>0</v>
      </c>
      <c r="AH50" s="57">
        <v>0</v>
      </c>
      <c r="AI50" s="57">
        <v>0</v>
      </c>
      <c r="AJ50" s="57">
        <v>0</v>
      </c>
      <c r="AK50" s="58">
        <v>0</v>
      </c>
      <c r="AL50" s="63">
        <v>0</v>
      </c>
      <c r="AM50" s="64" t="s">
        <v>657</v>
      </c>
    </row>
    <row r="51" spans="1:39" ht="15" customHeight="1" x14ac:dyDescent="0.25">
      <c r="A51">
        <v>50</v>
      </c>
      <c r="B51" s="56">
        <v>1</v>
      </c>
      <c r="C51" s="57">
        <v>1</v>
      </c>
      <c r="D51" s="58">
        <v>2</v>
      </c>
      <c r="E51" s="56">
        <v>3</v>
      </c>
      <c r="F51" s="57">
        <v>3</v>
      </c>
      <c r="G51" s="57">
        <v>1</v>
      </c>
      <c r="H51" s="57">
        <v>0</v>
      </c>
      <c r="I51" s="57">
        <v>0</v>
      </c>
      <c r="J51" s="57">
        <v>0</v>
      </c>
      <c r="K51" s="57">
        <v>0</v>
      </c>
      <c r="L51" s="58">
        <v>0</v>
      </c>
      <c r="M51" s="56">
        <v>1</v>
      </c>
      <c r="N51" s="57">
        <v>2</v>
      </c>
      <c r="O51" s="58">
        <v>3</v>
      </c>
      <c r="P51" s="56">
        <v>2</v>
      </c>
      <c r="Q51" s="57">
        <v>1</v>
      </c>
      <c r="R51" s="57">
        <v>1</v>
      </c>
      <c r="S51" s="57">
        <v>3</v>
      </c>
      <c r="T51" s="57">
        <v>3</v>
      </c>
      <c r="U51" s="57">
        <v>0</v>
      </c>
      <c r="V51" s="58">
        <v>1</v>
      </c>
      <c r="W51" s="56">
        <v>0</v>
      </c>
      <c r="X51" s="57">
        <v>1</v>
      </c>
      <c r="Y51" s="57">
        <v>2</v>
      </c>
      <c r="Z51" s="57">
        <v>2</v>
      </c>
      <c r="AA51" s="40">
        <v>3</v>
      </c>
      <c r="AB51" s="59" t="s">
        <v>654</v>
      </c>
      <c r="AC51" s="60">
        <v>1</v>
      </c>
      <c r="AD51" s="57">
        <v>1</v>
      </c>
      <c r="AE51" s="58">
        <v>3</v>
      </c>
      <c r="AF51" s="56">
        <v>2</v>
      </c>
      <c r="AG51" s="57">
        <v>2</v>
      </c>
      <c r="AH51" s="57">
        <v>2</v>
      </c>
      <c r="AI51" s="57">
        <v>0</v>
      </c>
      <c r="AJ51" s="57">
        <v>3</v>
      </c>
      <c r="AK51" s="58">
        <v>3</v>
      </c>
      <c r="AL51" s="63">
        <v>1</v>
      </c>
      <c r="AM51" s="67" t="s">
        <v>667</v>
      </c>
    </row>
    <row r="52" spans="1:39" x14ac:dyDescent="0.25">
      <c r="A52">
        <v>51</v>
      </c>
      <c r="B52" s="56">
        <v>0</v>
      </c>
      <c r="C52" s="57">
        <v>0</v>
      </c>
      <c r="D52" s="58">
        <v>0</v>
      </c>
      <c r="E52" s="56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8">
        <v>0</v>
      </c>
      <c r="M52" s="56">
        <v>0</v>
      </c>
      <c r="N52" s="57">
        <v>0</v>
      </c>
      <c r="O52" s="58">
        <v>0</v>
      </c>
      <c r="P52" s="56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8">
        <v>0</v>
      </c>
      <c r="W52" s="56">
        <v>0</v>
      </c>
      <c r="X52" s="57">
        <v>0</v>
      </c>
      <c r="Y52" s="57">
        <v>0</v>
      </c>
      <c r="Z52" s="57">
        <v>0</v>
      </c>
      <c r="AA52" s="40">
        <v>0</v>
      </c>
      <c r="AB52" s="59" t="s">
        <v>658</v>
      </c>
      <c r="AC52" s="60">
        <v>0</v>
      </c>
      <c r="AD52" s="57">
        <v>0</v>
      </c>
      <c r="AE52" s="58">
        <v>0</v>
      </c>
      <c r="AF52" s="56">
        <v>2</v>
      </c>
      <c r="AG52" s="57">
        <v>2</v>
      </c>
      <c r="AH52" s="57">
        <v>0</v>
      </c>
      <c r="AI52" s="57">
        <v>0</v>
      </c>
      <c r="AJ52" s="57">
        <v>0</v>
      </c>
      <c r="AK52" s="58">
        <v>0</v>
      </c>
      <c r="AL52" s="63">
        <v>0</v>
      </c>
      <c r="AM52" s="64" t="s">
        <v>657</v>
      </c>
    </row>
    <row r="53" spans="1:39" x14ac:dyDescent="0.25">
      <c r="A53">
        <v>52</v>
      </c>
      <c r="B53" s="56">
        <v>1</v>
      </c>
      <c r="C53" s="57">
        <v>2</v>
      </c>
      <c r="D53" s="58">
        <v>1</v>
      </c>
      <c r="E53" s="56">
        <v>2</v>
      </c>
      <c r="F53" s="57">
        <v>1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8">
        <v>0</v>
      </c>
      <c r="M53" s="56">
        <v>3</v>
      </c>
      <c r="N53" s="57">
        <v>1</v>
      </c>
      <c r="O53" s="58">
        <v>0</v>
      </c>
      <c r="P53" s="56">
        <v>1</v>
      </c>
      <c r="Q53" s="57">
        <v>2</v>
      </c>
      <c r="R53" s="57">
        <v>2</v>
      </c>
      <c r="S53" s="57">
        <v>0</v>
      </c>
      <c r="T53" s="57">
        <v>0</v>
      </c>
      <c r="U53" s="57">
        <v>0</v>
      </c>
      <c r="V53" s="58">
        <v>0</v>
      </c>
      <c r="W53" s="56">
        <v>0</v>
      </c>
      <c r="X53" s="57">
        <v>1</v>
      </c>
      <c r="Y53" s="57">
        <v>2</v>
      </c>
      <c r="Z53" s="57">
        <v>0</v>
      </c>
      <c r="AA53" s="40">
        <v>0</v>
      </c>
      <c r="AB53" s="59" t="s">
        <v>656</v>
      </c>
      <c r="AC53" s="60">
        <v>2</v>
      </c>
      <c r="AD53" s="57">
        <v>1</v>
      </c>
      <c r="AE53" s="58">
        <v>0</v>
      </c>
      <c r="AF53" s="56">
        <v>1</v>
      </c>
      <c r="AG53" s="57">
        <v>1</v>
      </c>
      <c r="AH53" s="57">
        <v>0</v>
      </c>
      <c r="AI53" s="57">
        <v>0</v>
      </c>
      <c r="AJ53" s="57">
        <v>0</v>
      </c>
      <c r="AK53" s="58">
        <v>0</v>
      </c>
      <c r="AL53" s="63">
        <v>0</v>
      </c>
      <c r="AM53" s="64" t="s">
        <v>657</v>
      </c>
    </row>
    <row r="54" spans="1:39" x14ac:dyDescent="0.25">
      <c r="A54">
        <v>53</v>
      </c>
      <c r="B54" s="56">
        <v>0</v>
      </c>
      <c r="C54" s="57">
        <v>1</v>
      </c>
      <c r="D54" s="58">
        <v>2</v>
      </c>
      <c r="E54" s="56">
        <v>1</v>
      </c>
      <c r="F54" s="57">
        <v>0</v>
      </c>
      <c r="G54" s="57">
        <v>0</v>
      </c>
      <c r="H54" s="57">
        <v>0</v>
      </c>
      <c r="I54" s="57">
        <v>0</v>
      </c>
      <c r="J54" s="57">
        <v>1</v>
      </c>
      <c r="K54" s="57">
        <v>0</v>
      </c>
      <c r="L54" s="58">
        <v>0</v>
      </c>
      <c r="M54" s="56">
        <v>2</v>
      </c>
      <c r="N54" s="57">
        <v>0</v>
      </c>
      <c r="O54" s="58">
        <v>1</v>
      </c>
      <c r="P54" s="56">
        <v>1</v>
      </c>
      <c r="Q54" s="57">
        <v>2</v>
      </c>
      <c r="R54" s="57">
        <v>2</v>
      </c>
      <c r="S54" s="57">
        <v>0</v>
      </c>
      <c r="T54" s="57">
        <v>0</v>
      </c>
      <c r="U54" s="57">
        <v>0</v>
      </c>
      <c r="V54" s="58">
        <v>0</v>
      </c>
      <c r="W54" s="56">
        <v>0</v>
      </c>
      <c r="X54" s="57">
        <v>1</v>
      </c>
      <c r="Y54" s="57">
        <v>2</v>
      </c>
      <c r="Z54" s="57">
        <v>0</v>
      </c>
      <c r="AA54" s="40">
        <v>0</v>
      </c>
      <c r="AB54" s="59" t="s">
        <v>656</v>
      </c>
      <c r="AC54" s="60">
        <v>1</v>
      </c>
      <c r="AD54" s="57">
        <v>1</v>
      </c>
      <c r="AE54" s="58">
        <v>0</v>
      </c>
      <c r="AF54" s="56">
        <v>1</v>
      </c>
      <c r="AG54" s="57">
        <v>0</v>
      </c>
      <c r="AH54" s="57">
        <v>0</v>
      </c>
      <c r="AI54" s="57">
        <v>0</v>
      </c>
      <c r="AJ54" s="57">
        <v>0</v>
      </c>
      <c r="AK54" s="58">
        <v>0</v>
      </c>
      <c r="AL54" s="63">
        <v>0</v>
      </c>
      <c r="AM54" s="64" t="s">
        <v>657</v>
      </c>
    </row>
    <row r="55" spans="1:39" ht="15" customHeight="1" x14ac:dyDescent="0.25">
      <c r="A55">
        <v>54</v>
      </c>
      <c r="B55" s="56">
        <v>2</v>
      </c>
      <c r="C55" s="57">
        <v>2</v>
      </c>
      <c r="D55" s="58">
        <v>3</v>
      </c>
      <c r="E55" s="56">
        <v>3</v>
      </c>
      <c r="F55" s="57">
        <v>1</v>
      </c>
      <c r="G55" s="57">
        <v>0</v>
      </c>
      <c r="H55" s="57">
        <v>0</v>
      </c>
      <c r="I55" s="57">
        <v>3</v>
      </c>
      <c r="J55" s="57">
        <v>0</v>
      </c>
      <c r="K55" s="57">
        <v>0</v>
      </c>
      <c r="L55" s="58">
        <v>0</v>
      </c>
      <c r="M55" s="56">
        <v>0</v>
      </c>
      <c r="N55" s="57">
        <v>0</v>
      </c>
      <c r="O55" s="58">
        <v>3</v>
      </c>
      <c r="P55" s="56">
        <v>3</v>
      </c>
      <c r="Q55" s="57">
        <v>3</v>
      </c>
      <c r="R55" s="57">
        <v>3</v>
      </c>
      <c r="S55" s="57">
        <v>3</v>
      </c>
      <c r="T55" s="57">
        <v>3</v>
      </c>
      <c r="U55" s="57">
        <v>3</v>
      </c>
      <c r="V55" s="58">
        <v>3</v>
      </c>
      <c r="W55" s="56">
        <v>0</v>
      </c>
      <c r="X55" s="57">
        <v>0</v>
      </c>
      <c r="Y55" s="57">
        <v>0</v>
      </c>
      <c r="Z55" s="57">
        <v>3</v>
      </c>
      <c r="AA55" s="40">
        <v>3</v>
      </c>
      <c r="AB55" s="59" t="s">
        <v>656</v>
      </c>
      <c r="AC55" s="60">
        <v>3</v>
      </c>
      <c r="AD55" s="57">
        <v>3</v>
      </c>
      <c r="AE55" s="58">
        <v>3</v>
      </c>
      <c r="AF55" s="56">
        <v>3</v>
      </c>
      <c r="AG55" s="57">
        <v>3</v>
      </c>
      <c r="AH55" s="57">
        <v>3</v>
      </c>
      <c r="AI55" s="57">
        <v>3</v>
      </c>
      <c r="AJ55" s="57">
        <v>3</v>
      </c>
      <c r="AK55" s="58">
        <v>3</v>
      </c>
      <c r="AL55" s="63">
        <v>1</v>
      </c>
      <c r="AM55" s="67" t="s">
        <v>668</v>
      </c>
    </row>
    <row r="56" spans="1:39" x14ac:dyDescent="0.25">
      <c r="A56">
        <v>55</v>
      </c>
      <c r="B56" s="56">
        <v>2</v>
      </c>
      <c r="C56" s="57">
        <v>3</v>
      </c>
      <c r="D56" s="58">
        <v>2</v>
      </c>
      <c r="E56" s="56">
        <v>2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8">
        <v>0</v>
      </c>
      <c r="M56" s="56">
        <v>3</v>
      </c>
      <c r="N56" s="57">
        <v>1</v>
      </c>
      <c r="O56" s="58">
        <v>0</v>
      </c>
      <c r="P56" s="56">
        <v>1</v>
      </c>
      <c r="Q56" s="57">
        <v>2</v>
      </c>
      <c r="R56" s="57">
        <v>1</v>
      </c>
      <c r="S56" s="57">
        <v>2</v>
      </c>
      <c r="T56" s="57">
        <v>0</v>
      </c>
      <c r="U56" s="57">
        <v>0</v>
      </c>
      <c r="V56" s="58">
        <v>0</v>
      </c>
      <c r="W56" s="56">
        <v>0</v>
      </c>
      <c r="X56" s="57">
        <v>0</v>
      </c>
      <c r="Y56" s="57">
        <v>1</v>
      </c>
      <c r="Z56" s="57">
        <v>0</v>
      </c>
      <c r="AA56" s="40">
        <v>1</v>
      </c>
      <c r="AB56" s="59" t="s">
        <v>656</v>
      </c>
      <c r="AC56" s="60">
        <v>2</v>
      </c>
      <c r="AD56" s="57">
        <v>1</v>
      </c>
      <c r="AE56" s="58">
        <v>0</v>
      </c>
      <c r="AF56" s="56">
        <v>2</v>
      </c>
      <c r="AG56" s="57">
        <v>0</v>
      </c>
      <c r="AH56" s="57">
        <v>0</v>
      </c>
      <c r="AI56" s="57">
        <v>0</v>
      </c>
      <c r="AJ56" s="57">
        <v>0</v>
      </c>
      <c r="AK56" s="58">
        <v>0</v>
      </c>
      <c r="AL56" s="63">
        <v>0</v>
      </c>
      <c r="AM56" s="64" t="s">
        <v>657</v>
      </c>
    </row>
    <row r="57" spans="1:39" x14ac:dyDescent="0.25">
      <c r="A57">
        <v>56</v>
      </c>
      <c r="B57" s="56">
        <v>2</v>
      </c>
      <c r="C57" s="57">
        <v>1</v>
      </c>
      <c r="D57" s="58">
        <v>0</v>
      </c>
      <c r="E57" s="56">
        <v>1</v>
      </c>
      <c r="F57" s="57">
        <v>0</v>
      </c>
      <c r="G57" s="57">
        <v>0</v>
      </c>
      <c r="H57" s="57">
        <v>1</v>
      </c>
      <c r="I57" s="57">
        <v>0</v>
      </c>
      <c r="J57" s="57">
        <v>0</v>
      </c>
      <c r="K57" s="57">
        <v>0</v>
      </c>
      <c r="L57" s="58">
        <v>0</v>
      </c>
      <c r="M57" s="56">
        <v>1</v>
      </c>
      <c r="N57" s="57">
        <v>0</v>
      </c>
      <c r="O57" s="58">
        <v>0</v>
      </c>
      <c r="P57" s="56">
        <v>1</v>
      </c>
      <c r="Q57" s="57">
        <v>1</v>
      </c>
      <c r="R57" s="57">
        <v>1</v>
      </c>
      <c r="S57" s="57">
        <v>1</v>
      </c>
      <c r="T57" s="57">
        <v>1</v>
      </c>
      <c r="U57" s="57">
        <v>0</v>
      </c>
      <c r="V57" s="58">
        <v>1</v>
      </c>
      <c r="W57" s="56">
        <v>0</v>
      </c>
      <c r="X57" s="57">
        <v>0</v>
      </c>
      <c r="Y57" s="57">
        <v>0</v>
      </c>
      <c r="Z57" s="57">
        <v>0</v>
      </c>
      <c r="AA57" s="40">
        <v>1</v>
      </c>
      <c r="AB57" s="59" t="s">
        <v>663</v>
      </c>
      <c r="AC57" s="60">
        <v>1</v>
      </c>
      <c r="AD57" s="57">
        <v>1</v>
      </c>
      <c r="AE57" s="58">
        <v>0</v>
      </c>
      <c r="AF57" s="56">
        <v>0</v>
      </c>
      <c r="AG57" s="57">
        <v>0</v>
      </c>
      <c r="AH57" s="57">
        <v>0</v>
      </c>
      <c r="AI57" s="57">
        <v>0</v>
      </c>
      <c r="AJ57" s="57">
        <v>0</v>
      </c>
      <c r="AK57" s="58">
        <v>0</v>
      </c>
      <c r="AL57" s="63">
        <v>0</v>
      </c>
      <c r="AM57" s="64" t="s">
        <v>657</v>
      </c>
    </row>
    <row r="58" spans="1:39" x14ac:dyDescent="0.25">
      <c r="A58">
        <v>57</v>
      </c>
      <c r="B58" s="56">
        <v>1</v>
      </c>
      <c r="C58" s="57">
        <v>3</v>
      </c>
      <c r="D58" s="58">
        <v>3</v>
      </c>
      <c r="E58" s="56">
        <v>3</v>
      </c>
      <c r="F58" s="57">
        <v>0</v>
      </c>
      <c r="G58" s="57">
        <v>1</v>
      </c>
      <c r="H58" s="57">
        <v>0</v>
      </c>
      <c r="I58" s="57">
        <v>0</v>
      </c>
      <c r="J58" s="57">
        <v>0</v>
      </c>
      <c r="K58" s="57">
        <v>0</v>
      </c>
      <c r="L58" s="58">
        <v>2</v>
      </c>
      <c r="M58" s="56">
        <v>0</v>
      </c>
      <c r="N58" s="57">
        <v>1</v>
      </c>
      <c r="O58" s="58">
        <v>2</v>
      </c>
      <c r="P58" s="56">
        <v>1</v>
      </c>
      <c r="Q58" s="57">
        <v>1</v>
      </c>
      <c r="R58" s="57">
        <v>1</v>
      </c>
      <c r="S58" s="57">
        <v>3</v>
      </c>
      <c r="T58" s="57">
        <v>1</v>
      </c>
      <c r="U58" s="57">
        <v>0</v>
      </c>
      <c r="V58" s="58">
        <v>0</v>
      </c>
      <c r="W58" s="56">
        <v>0</v>
      </c>
      <c r="X58" s="57">
        <v>0</v>
      </c>
      <c r="Y58" s="57">
        <v>0</v>
      </c>
      <c r="Z58" s="57">
        <v>0</v>
      </c>
      <c r="AA58" s="40">
        <v>2</v>
      </c>
      <c r="AB58" s="59" t="s">
        <v>656</v>
      </c>
      <c r="AC58" s="60">
        <v>3</v>
      </c>
      <c r="AD58" s="57">
        <v>1</v>
      </c>
      <c r="AE58" s="58">
        <v>0</v>
      </c>
      <c r="AF58" s="56">
        <v>1</v>
      </c>
      <c r="AG58" s="57">
        <v>1</v>
      </c>
      <c r="AH58" s="57">
        <v>0</v>
      </c>
      <c r="AI58" s="57">
        <v>0</v>
      </c>
      <c r="AJ58" s="57">
        <v>2</v>
      </c>
      <c r="AK58" s="58">
        <v>3</v>
      </c>
      <c r="AL58" s="63">
        <v>0</v>
      </c>
      <c r="AM58" s="64" t="s">
        <v>657</v>
      </c>
    </row>
    <row r="59" spans="1:39" x14ac:dyDescent="0.25">
      <c r="A59">
        <v>58</v>
      </c>
      <c r="B59" s="56">
        <v>1</v>
      </c>
      <c r="C59" s="57">
        <v>1</v>
      </c>
      <c r="D59" s="58">
        <v>3</v>
      </c>
      <c r="E59" s="56">
        <v>0</v>
      </c>
      <c r="F59" s="57">
        <v>1</v>
      </c>
      <c r="G59" s="57">
        <v>1</v>
      </c>
      <c r="H59" s="57">
        <v>0</v>
      </c>
      <c r="I59" s="57">
        <v>0</v>
      </c>
      <c r="J59" s="57">
        <v>2</v>
      </c>
      <c r="K59" s="57">
        <v>0</v>
      </c>
      <c r="L59" s="58">
        <v>0</v>
      </c>
      <c r="M59" s="56">
        <v>0</v>
      </c>
      <c r="N59" s="57">
        <v>2</v>
      </c>
      <c r="O59" s="58">
        <v>1</v>
      </c>
      <c r="P59" s="56">
        <v>1</v>
      </c>
      <c r="Q59" s="57">
        <v>1</v>
      </c>
      <c r="R59" s="57">
        <v>1</v>
      </c>
      <c r="S59" s="57">
        <v>2</v>
      </c>
      <c r="T59" s="57">
        <v>1</v>
      </c>
      <c r="U59" s="57">
        <v>0</v>
      </c>
      <c r="V59" s="58">
        <v>2</v>
      </c>
      <c r="W59" s="56">
        <v>0</v>
      </c>
      <c r="X59" s="57">
        <v>0</v>
      </c>
      <c r="Y59" s="57">
        <v>0</v>
      </c>
      <c r="Z59" s="57">
        <v>0</v>
      </c>
      <c r="AA59" s="40">
        <v>2</v>
      </c>
      <c r="AB59" s="59" t="s">
        <v>661</v>
      </c>
      <c r="AC59" s="60">
        <v>2</v>
      </c>
      <c r="AD59" s="57">
        <v>1</v>
      </c>
      <c r="AE59" s="58">
        <v>0</v>
      </c>
      <c r="AF59" s="56">
        <v>1</v>
      </c>
      <c r="AG59" s="57">
        <v>1</v>
      </c>
      <c r="AH59" s="57">
        <v>3</v>
      </c>
      <c r="AI59" s="57">
        <v>0</v>
      </c>
      <c r="AJ59" s="57">
        <v>1</v>
      </c>
      <c r="AK59" s="58">
        <v>1</v>
      </c>
      <c r="AL59" s="63">
        <v>0</v>
      </c>
      <c r="AM59" s="64" t="s">
        <v>657</v>
      </c>
    </row>
    <row r="60" spans="1:39" x14ac:dyDescent="0.25">
      <c r="A60">
        <v>59</v>
      </c>
      <c r="B60" s="56">
        <v>1</v>
      </c>
      <c r="C60" s="57">
        <v>2</v>
      </c>
      <c r="D60" s="58">
        <v>3</v>
      </c>
      <c r="E60" s="56">
        <v>2</v>
      </c>
      <c r="F60" s="57">
        <v>2</v>
      </c>
      <c r="G60" s="57">
        <v>2</v>
      </c>
      <c r="H60" s="57">
        <v>0</v>
      </c>
      <c r="I60" s="57">
        <v>0</v>
      </c>
      <c r="J60" s="57">
        <v>0</v>
      </c>
      <c r="K60" s="57">
        <v>0</v>
      </c>
      <c r="L60" s="58">
        <v>0</v>
      </c>
      <c r="M60" s="56">
        <v>0</v>
      </c>
      <c r="N60" s="57">
        <v>0</v>
      </c>
      <c r="O60" s="58">
        <v>3</v>
      </c>
      <c r="P60" s="56">
        <v>2</v>
      </c>
      <c r="Q60" s="57">
        <v>1</v>
      </c>
      <c r="R60" s="57">
        <v>1</v>
      </c>
      <c r="S60" s="57">
        <v>1</v>
      </c>
      <c r="T60" s="57">
        <v>2</v>
      </c>
      <c r="U60" s="57">
        <v>0</v>
      </c>
      <c r="V60" s="58">
        <v>0</v>
      </c>
      <c r="W60" s="56">
        <v>0</v>
      </c>
      <c r="X60" s="57">
        <v>0</v>
      </c>
      <c r="Y60" s="57">
        <v>0</v>
      </c>
      <c r="Z60" s="57">
        <v>0</v>
      </c>
      <c r="AA60" s="40">
        <v>1</v>
      </c>
      <c r="AB60" s="59" t="s">
        <v>654</v>
      </c>
      <c r="AC60" s="60">
        <v>2</v>
      </c>
      <c r="AD60" s="57">
        <v>1</v>
      </c>
      <c r="AE60" s="58">
        <v>0</v>
      </c>
      <c r="AF60" s="56">
        <v>1</v>
      </c>
      <c r="AG60" s="57">
        <v>2</v>
      </c>
      <c r="AH60" s="57">
        <v>1</v>
      </c>
      <c r="AI60" s="57">
        <v>0</v>
      </c>
      <c r="AJ60" s="57">
        <v>2</v>
      </c>
      <c r="AK60" s="58">
        <v>2</v>
      </c>
      <c r="AL60" s="63">
        <v>0</v>
      </c>
      <c r="AM60" s="64" t="s">
        <v>657</v>
      </c>
    </row>
    <row r="61" spans="1:39" x14ac:dyDescent="0.25">
      <c r="A61">
        <v>60</v>
      </c>
      <c r="B61" s="56">
        <v>0</v>
      </c>
      <c r="C61" s="57">
        <v>0</v>
      </c>
      <c r="D61" s="58">
        <v>1</v>
      </c>
      <c r="E61" s="56">
        <v>1</v>
      </c>
      <c r="F61" s="57">
        <v>1</v>
      </c>
      <c r="G61" s="57">
        <v>2</v>
      </c>
      <c r="H61" s="57">
        <v>0</v>
      </c>
      <c r="I61" s="57">
        <v>0</v>
      </c>
      <c r="J61" s="57">
        <v>0</v>
      </c>
      <c r="K61" s="57">
        <v>0</v>
      </c>
      <c r="L61" s="58">
        <v>0</v>
      </c>
      <c r="M61" s="56">
        <v>0</v>
      </c>
      <c r="N61" s="57">
        <v>0</v>
      </c>
      <c r="O61" s="58">
        <v>1</v>
      </c>
      <c r="P61" s="56">
        <v>1</v>
      </c>
      <c r="Q61" s="57">
        <v>1</v>
      </c>
      <c r="R61" s="57">
        <v>1</v>
      </c>
      <c r="S61" s="57">
        <v>1</v>
      </c>
      <c r="T61" s="57">
        <v>1</v>
      </c>
      <c r="U61" s="57">
        <v>1</v>
      </c>
      <c r="V61" s="58">
        <v>1</v>
      </c>
      <c r="W61" s="56">
        <v>0</v>
      </c>
      <c r="X61" s="57">
        <v>0</v>
      </c>
      <c r="Y61" s="57">
        <v>0</v>
      </c>
      <c r="Z61" s="57">
        <v>0</v>
      </c>
      <c r="AA61" s="40">
        <v>2</v>
      </c>
      <c r="AB61" s="59" t="s">
        <v>669</v>
      </c>
      <c r="AC61" s="60">
        <v>1</v>
      </c>
      <c r="AD61" s="57">
        <v>1</v>
      </c>
      <c r="AE61" s="58">
        <v>2</v>
      </c>
      <c r="AF61" s="56">
        <v>0</v>
      </c>
      <c r="AG61" s="57">
        <v>0</v>
      </c>
      <c r="AH61" s="57">
        <v>0</v>
      </c>
      <c r="AI61" s="57">
        <v>0</v>
      </c>
      <c r="AJ61" s="57">
        <v>1</v>
      </c>
      <c r="AK61" s="58">
        <v>1</v>
      </c>
      <c r="AL61" s="63">
        <v>0</v>
      </c>
      <c r="AM61" s="64" t="s">
        <v>657</v>
      </c>
    </row>
    <row r="62" spans="1:39" x14ac:dyDescent="0.25">
      <c r="A62">
        <v>61</v>
      </c>
      <c r="B62" s="56">
        <v>0</v>
      </c>
      <c r="C62" s="57">
        <v>0</v>
      </c>
      <c r="D62" s="58">
        <v>1</v>
      </c>
      <c r="E62" s="56">
        <v>0</v>
      </c>
      <c r="F62" s="57">
        <v>0</v>
      </c>
      <c r="G62" s="57">
        <v>0</v>
      </c>
      <c r="H62" s="57">
        <v>0</v>
      </c>
      <c r="I62" s="57">
        <v>1</v>
      </c>
      <c r="J62" s="57">
        <v>0</v>
      </c>
      <c r="K62" s="57">
        <v>0</v>
      </c>
      <c r="L62" s="58">
        <v>0</v>
      </c>
      <c r="M62" s="56">
        <v>0</v>
      </c>
      <c r="N62" s="57">
        <v>0</v>
      </c>
      <c r="O62" s="58">
        <v>0</v>
      </c>
      <c r="P62" s="56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8">
        <v>0</v>
      </c>
      <c r="W62" s="56">
        <v>0</v>
      </c>
      <c r="X62" s="57">
        <v>0</v>
      </c>
      <c r="Y62" s="57">
        <v>0</v>
      </c>
      <c r="Z62" s="57">
        <v>0</v>
      </c>
      <c r="AA62" s="40">
        <v>0</v>
      </c>
      <c r="AB62" s="59" t="s">
        <v>658</v>
      </c>
      <c r="AC62" s="60">
        <v>0</v>
      </c>
      <c r="AD62" s="57">
        <v>0</v>
      </c>
      <c r="AE62" s="58">
        <v>0</v>
      </c>
      <c r="AF62" s="56">
        <v>0</v>
      </c>
      <c r="AG62" s="57">
        <v>0</v>
      </c>
      <c r="AH62" s="57">
        <v>0</v>
      </c>
      <c r="AI62" s="57">
        <v>0</v>
      </c>
      <c r="AJ62" s="57">
        <v>0</v>
      </c>
      <c r="AK62" s="58">
        <v>0</v>
      </c>
      <c r="AL62" s="63">
        <v>0</v>
      </c>
      <c r="AM62" s="64" t="s">
        <v>657</v>
      </c>
    </row>
    <row r="63" spans="1:39" x14ac:dyDescent="0.25">
      <c r="A63">
        <v>62</v>
      </c>
      <c r="B63" s="56">
        <v>0</v>
      </c>
      <c r="C63" s="57">
        <v>0</v>
      </c>
      <c r="D63" s="58">
        <v>0</v>
      </c>
      <c r="E63" s="56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8">
        <v>0</v>
      </c>
      <c r="M63" s="56">
        <v>0</v>
      </c>
      <c r="N63" s="57">
        <v>0</v>
      </c>
      <c r="O63" s="58">
        <v>0</v>
      </c>
      <c r="P63" s="56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8">
        <v>0</v>
      </c>
      <c r="W63" s="56">
        <v>1</v>
      </c>
      <c r="X63" s="57">
        <v>0</v>
      </c>
      <c r="Y63" s="57">
        <v>0</v>
      </c>
      <c r="Z63" s="57">
        <v>0</v>
      </c>
      <c r="AA63" s="40">
        <v>0</v>
      </c>
      <c r="AB63" s="59" t="s">
        <v>658</v>
      </c>
      <c r="AC63" s="60">
        <v>0</v>
      </c>
      <c r="AD63" s="57">
        <v>0</v>
      </c>
      <c r="AE63" s="58">
        <v>0</v>
      </c>
      <c r="AF63" s="56">
        <v>0</v>
      </c>
      <c r="AG63" s="57">
        <v>0</v>
      </c>
      <c r="AH63" s="57">
        <v>0</v>
      </c>
      <c r="AI63" s="57">
        <v>0</v>
      </c>
      <c r="AJ63" s="57">
        <v>0</v>
      </c>
      <c r="AK63" s="58">
        <v>0</v>
      </c>
      <c r="AL63" s="63">
        <v>0</v>
      </c>
      <c r="AM63" s="64" t="s">
        <v>657</v>
      </c>
    </row>
    <row r="64" spans="1:39" x14ac:dyDescent="0.25">
      <c r="A64">
        <v>63</v>
      </c>
      <c r="B64" s="56">
        <v>1</v>
      </c>
      <c r="C64" s="57">
        <v>2</v>
      </c>
      <c r="D64" s="58">
        <v>1</v>
      </c>
      <c r="E64" s="56">
        <v>3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8">
        <v>0</v>
      </c>
      <c r="M64" s="56">
        <v>0</v>
      </c>
      <c r="N64" s="57">
        <v>0</v>
      </c>
      <c r="O64" s="58">
        <v>0</v>
      </c>
      <c r="P64" s="56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8">
        <v>3</v>
      </c>
      <c r="W64" s="56">
        <v>0</v>
      </c>
      <c r="X64" s="57">
        <v>2</v>
      </c>
      <c r="Y64" s="57">
        <v>1</v>
      </c>
      <c r="Z64" s="57">
        <v>0</v>
      </c>
      <c r="AA64" s="40">
        <v>0</v>
      </c>
      <c r="AB64" s="59" t="s">
        <v>656</v>
      </c>
      <c r="AC64" s="60">
        <v>2</v>
      </c>
      <c r="AD64" s="57">
        <v>0</v>
      </c>
      <c r="AE64" s="58">
        <v>0</v>
      </c>
      <c r="AF64" s="56">
        <v>0</v>
      </c>
      <c r="AG64" s="57">
        <v>0</v>
      </c>
      <c r="AH64" s="57">
        <v>3</v>
      </c>
      <c r="AI64" s="57">
        <v>0</v>
      </c>
      <c r="AJ64" s="57">
        <v>0</v>
      </c>
      <c r="AK64" s="58">
        <v>0</v>
      </c>
      <c r="AL64" s="63">
        <v>0</v>
      </c>
      <c r="AM64" s="64" t="s">
        <v>657</v>
      </c>
    </row>
    <row r="65" spans="1:39" x14ac:dyDescent="0.25">
      <c r="A65">
        <v>64</v>
      </c>
      <c r="B65" s="56">
        <v>1</v>
      </c>
      <c r="C65" s="57">
        <v>2</v>
      </c>
      <c r="D65" s="58">
        <v>1</v>
      </c>
      <c r="E65" s="56">
        <v>2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8">
        <v>0</v>
      </c>
      <c r="M65" s="56">
        <v>3</v>
      </c>
      <c r="N65" s="57">
        <v>0</v>
      </c>
      <c r="O65" s="58">
        <v>0</v>
      </c>
      <c r="P65" s="56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8">
        <v>3</v>
      </c>
      <c r="W65" s="56">
        <v>0</v>
      </c>
      <c r="X65" s="57">
        <v>2</v>
      </c>
      <c r="Y65" s="57">
        <v>1</v>
      </c>
      <c r="Z65" s="57">
        <v>0</v>
      </c>
      <c r="AA65" s="40">
        <v>0</v>
      </c>
      <c r="AB65" s="59" t="s">
        <v>656</v>
      </c>
      <c r="AC65" s="60">
        <v>0</v>
      </c>
      <c r="AD65" s="57">
        <v>0</v>
      </c>
      <c r="AE65" s="58">
        <v>0</v>
      </c>
      <c r="AF65" s="56">
        <v>0</v>
      </c>
      <c r="AG65" s="57">
        <v>0</v>
      </c>
      <c r="AH65" s="57">
        <v>2</v>
      </c>
      <c r="AI65" s="57">
        <v>0</v>
      </c>
      <c r="AJ65" s="57">
        <v>0</v>
      </c>
      <c r="AK65" s="58">
        <v>0</v>
      </c>
      <c r="AL65" s="63">
        <v>0</v>
      </c>
      <c r="AM65" s="64" t="s">
        <v>657</v>
      </c>
    </row>
    <row r="66" spans="1:39" x14ac:dyDescent="0.25">
      <c r="A66">
        <v>65</v>
      </c>
      <c r="B66" s="56">
        <v>1</v>
      </c>
      <c r="C66" s="57">
        <v>2</v>
      </c>
      <c r="D66" s="58">
        <v>1</v>
      </c>
      <c r="E66" s="56">
        <v>1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8">
        <v>0</v>
      </c>
      <c r="M66" s="56">
        <v>1</v>
      </c>
      <c r="N66" s="57">
        <v>0</v>
      </c>
      <c r="O66" s="58">
        <v>0</v>
      </c>
      <c r="P66" s="56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8">
        <v>2</v>
      </c>
      <c r="W66" s="56">
        <v>0</v>
      </c>
      <c r="X66" s="57">
        <v>2</v>
      </c>
      <c r="Y66" s="57">
        <v>0</v>
      </c>
      <c r="Z66" s="57">
        <v>0</v>
      </c>
      <c r="AA66" s="40">
        <v>0</v>
      </c>
      <c r="AB66" s="59" t="s">
        <v>656</v>
      </c>
      <c r="AC66" s="60">
        <v>0</v>
      </c>
      <c r="AD66" s="57">
        <v>0</v>
      </c>
      <c r="AE66" s="58">
        <v>0</v>
      </c>
      <c r="AF66" s="56">
        <v>0</v>
      </c>
      <c r="AG66" s="57">
        <v>0</v>
      </c>
      <c r="AH66" s="57">
        <v>3</v>
      </c>
      <c r="AI66" s="57">
        <v>0</v>
      </c>
      <c r="AJ66" s="57">
        <v>0</v>
      </c>
      <c r="AK66" s="58">
        <v>0</v>
      </c>
      <c r="AL66" s="63">
        <v>0</v>
      </c>
      <c r="AM66" s="64" t="s">
        <v>657</v>
      </c>
    </row>
    <row r="67" spans="1:39" x14ac:dyDescent="0.25">
      <c r="A67">
        <v>66</v>
      </c>
      <c r="B67" s="56">
        <v>0</v>
      </c>
      <c r="C67" s="57">
        <v>2</v>
      </c>
      <c r="D67" s="58">
        <v>1</v>
      </c>
      <c r="E67" s="56">
        <v>2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8">
        <v>0</v>
      </c>
      <c r="M67" s="56">
        <v>1</v>
      </c>
      <c r="N67" s="57">
        <v>0</v>
      </c>
      <c r="O67" s="58">
        <v>0</v>
      </c>
      <c r="P67" s="56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8">
        <v>2</v>
      </c>
      <c r="W67" s="56">
        <v>0</v>
      </c>
      <c r="X67" s="57">
        <v>1</v>
      </c>
      <c r="Y67" s="57">
        <v>0</v>
      </c>
      <c r="Z67" s="57">
        <v>0</v>
      </c>
      <c r="AA67" s="40">
        <v>0</v>
      </c>
      <c r="AB67" s="59" t="s">
        <v>656</v>
      </c>
      <c r="AC67" s="60">
        <v>0</v>
      </c>
      <c r="AD67" s="57">
        <v>0</v>
      </c>
      <c r="AE67" s="58">
        <v>0</v>
      </c>
      <c r="AF67" s="56">
        <v>0</v>
      </c>
      <c r="AG67" s="57">
        <v>0</v>
      </c>
      <c r="AH67" s="57">
        <v>3</v>
      </c>
      <c r="AI67" s="57">
        <v>0</v>
      </c>
      <c r="AJ67" s="57">
        <v>0</v>
      </c>
      <c r="AK67" s="58">
        <v>0</v>
      </c>
      <c r="AL67" s="63">
        <v>0</v>
      </c>
      <c r="AM67" s="64" t="s">
        <v>657</v>
      </c>
    </row>
    <row r="68" spans="1:39" x14ac:dyDescent="0.25">
      <c r="A68">
        <v>67</v>
      </c>
      <c r="B68" s="56">
        <v>0</v>
      </c>
      <c r="C68" s="57">
        <v>1</v>
      </c>
      <c r="D68" s="58">
        <v>1</v>
      </c>
      <c r="E68" s="56">
        <v>1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8">
        <v>0</v>
      </c>
      <c r="M68" s="56">
        <v>1</v>
      </c>
      <c r="N68" s="57">
        <v>0</v>
      </c>
      <c r="O68" s="58">
        <v>0</v>
      </c>
      <c r="P68" s="56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8">
        <v>2</v>
      </c>
      <c r="W68" s="56">
        <v>0</v>
      </c>
      <c r="X68" s="57">
        <v>1</v>
      </c>
      <c r="Y68" s="57">
        <v>0</v>
      </c>
      <c r="Z68" s="57">
        <v>0</v>
      </c>
      <c r="AA68" s="40">
        <v>0</v>
      </c>
      <c r="AB68" s="59" t="s">
        <v>656</v>
      </c>
      <c r="AC68" s="60">
        <v>0</v>
      </c>
      <c r="AD68" s="57">
        <v>0</v>
      </c>
      <c r="AE68" s="58">
        <v>0</v>
      </c>
      <c r="AF68" s="56">
        <v>0</v>
      </c>
      <c r="AG68" s="57">
        <v>0</v>
      </c>
      <c r="AH68" s="57">
        <v>2</v>
      </c>
      <c r="AI68" s="57">
        <v>0</v>
      </c>
      <c r="AJ68" s="57">
        <v>0</v>
      </c>
      <c r="AK68" s="58">
        <v>0</v>
      </c>
      <c r="AL68" s="63">
        <v>0</v>
      </c>
      <c r="AM68" s="64" t="s">
        <v>657</v>
      </c>
    </row>
    <row r="69" spans="1:39" x14ac:dyDescent="0.25">
      <c r="A69">
        <v>68</v>
      </c>
      <c r="B69" s="56">
        <v>1</v>
      </c>
      <c r="C69" s="57">
        <v>2</v>
      </c>
      <c r="D69" s="58">
        <v>1</v>
      </c>
      <c r="E69" s="56">
        <v>2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8">
        <v>0</v>
      </c>
      <c r="M69" s="56">
        <v>3</v>
      </c>
      <c r="N69" s="57">
        <v>0</v>
      </c>
      <c r="O69" s="58">
        <v>0</v>
      </c>
      <c r="P69" s="56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8">
        <v>3</v>
      </c>
      <c r="W69" s="56">
        <v>0</v>
      </c>
      <c r="X69" s="57">
        <v>2</v>
      </c>
      <c r="Y69" s="57">
        <v>1</v>
      </c>
      <c r="Z69" s="57">
        <v>0</v>
      </c>
      <c r="AA69" s="40">
        <v>0</v>
      </c>
      <c r="AB69" s="59" t="s">
        <v>656</v>
      </c>
      <c r="AC69" s="60">
        <v>1</v>
      </c>
      <c r="AD69" s="57">
        <v>1</v>
      </c>
      <c r="AE69" s="58">
        <v>0</v>
      </c>
      <c r="AF69" s="56">
        <v>0</v>
      </c>
      <c r="AG69" s="57">
        <v>0</v>
      </c>
      <c r="AH69" s="57">
        <v>3</v>
      </c>
      <c r="AI69" s="57">
        <v>0</v>
      </c>
      <c r="AJ69" s="57">
        <v>0</v>
      </c>
      <c r="AK69" s="58">
        <v>0</v>
      </c>
      <c r="AL69" s="63">
        <v>0</v>
      </c>
      <c r="AM69" s="64" t="s">
        <v>657</v>
      </c>
    </row>
    <row r="70" spans="1:39" x14ac:dyDescent="0.25">
      <c r="A70">
        <v>69</v>
      </c>
      <c r="B70" s="56">
        <v>0</v>
      </c>
      <c r="C70" s="57">
        <v>0</v>
      </c>
      <c r="D70" s="58">
        <v>0</v>
      </c>
      <c r="E70" s="56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8">
        <v>0</v>
      </c>
      <c r="M70" s="56">
        <v>0</v>
      </c>
      <c r="N70" s="57">
        <v>0</v>
      </c>
      <c r="O70" s="58">
        <v>0</v>
      </c>
      <c r="P70" s="56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8">
        <v>0</v>
      </c>
      <c r="W70" s="56">
        <v>1</v>
      </c>
      <c r="X70" s="57">
        <v>0</v>
      </c>
      <c r="Y70" s="57">
        <v>0</v>
      </c>
      <c r="Z70" s="57">
        <v>0</v>
      </c>
      <c r="AA70" s="40">
        <v>0</v>
      </c>
      <c r="AB70" s="59" t="s">
        <v>658</v>
      </c>
      <c r="AC70" s="60">
        <v>0</v>
      </c>
      <c r="AD70" s="57">
        <v>0</v>
      </c>
      <c r="AE70" s="58">
        <v>0</v>
      </c>
      <c r="AF70" s="56">
        <v>0</v>
      </c>
      <c r="AG70" s="57">
        <v>0</v>
      </c>
      <c r="AH70" s="57">
        <v>0</v>
      </c>
      <c r="AI70" s="57">
        <v>0</v>
      </c>
      <c r="AJ70" s="57">
        <v>0</v>
      </c>
      <c r="AK70" s="58">
        <v>0</v>
      </c>
      <c r="AL70" s="63">
        <v>0</v>
      </c>
      <c r="AM70" s="64" t="s">
        <v>657</v>
      </c>
    </row>
    <row r="71" spans="1:39" x14ac:dyDescent="0.25">
      <c r="A71">
        <v>70</v>
      </c>
      <c r="B71" s="56">
        <v>1</v>
      </c>
      <c r="C71" s="57">
        <v>2</v>
      </c>
      <c r="D71" s="58">
        <v>1</v>
      </c>
      <c r="E71" s="56">
        <v>3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8">
        <v>0</v>
      </c>
      <c r="M71" s="56">
        <v>0</v>
      </c>
      <c r="N71" s="57">
        <v>0</v>
      </c>
      <c r="O71" s="58">
        <v>0</v>
      </c>
      <c r="P71" s="56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8">
        <v>3</v>
      </c>
      <c r="W71" s="56">
        <v>0</v>
      </c>
      <c r="X71" s="57">
        <v>2</v>
      </c>
      <c r="Y71" s="57">
        <v>0</v>
      </c>
      <c r="Z71" s="57">
        <v>0</v>
      </c>
      <c r="AA71" s="40">
        <v>0</v>
      </c>
      <c r="AB71" s="59" t="s">
        <v>656</v>
      </c>
      <c r="AC71" s="60">
        <v>1</v>
      </c>
      <c r="AD71" s="57">
        <v>1</v>
      </c>
      <c r="AE71" s="58">
        <v>0</v>
      </c>
      <c r="AF71" s="56">
        <v>0</v>
      </c>
      <c r="AG71" s="57">
        <v>0</v>
      </c>
      <c r="AH71" s="57">
        <v>3</v>
      </c>
      <c r="AI71" s="57">
        <v>0</v>
      </c>
      <c r="AJ71" s="57">
        <v>0</v>
      </c>
      <c r="AK71" s="58">
        <v>0</v>
      </c>
      <c r="AL71" s="63">
        <v>0</v>
      </c>
      <c r="AM71" s="64" t="s">
        <v>657</v>
      </c>
    </row>
    <row r="72" spans="1:39" x14ac:dyDescent="0.25">
      <c r="A72">
        <v>71</v>
      </c>
      <c r="B72" s="56">
        <v>1</v>
      </c>
      <c r="C72" s="57">
        <v>3</v>
      </c>
      <c r="D72" s="58">
        <v>1</v>
      </c>
      <c r="E72" s="56">
        <v>2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8">
        <v>0</v>
      </c>
      <c r="M72" s="56">
        <v>2</v>
      </c>
      <c r="N72" s="57">
        <v>0</v>
      </c>
      <c r="O72" s="58">
        <v>0</v>
      </c>
      <c r="P72" s="56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8">
        <v>3</v>
      </c>
      <c r="W72" s="56">
        <v>0</v>
      </c>
      <c r="X72" s="57">
        <v>2</v>
      </c>
      <c r="Y72" s="57">
        <v>1</v>
      </c>
      <c r="Z72" s="57">
        <v>0</v>
      </c>
      <c r="AA72" s="40">
        <v>0</v>
      </c>
      <c r="AB72" s="59" t="s">
        <v>656</v>
      </c>
      <c r="AC72" s="60">
        <v>1</v>
      </c>
      <c r="AD72" s="57">
        <v>0</v>
      </c>
      <c r="AE72" s="58">
        <v>0</v>
      </c>
      <c r="AF72" s="56">
        <v>0</v>
      </c>
      <c r="AG72" s="57">
        <v>0</v>
      </c>
      <c r="AH72" s="57">
        <v>3</v>
      </c>
      <c r="AI72" s="57">
        <v>0</v>
      </c>
      <c r="AJ72" s="57">
        <v>0</v>
      </c>
      <c r="AK72" s="58">
        <v>1</v>
      </c>
      <c r="AL72" s="63">
        <v>0</v>
      </c>
      <c r="AM72" s="64" t="s">
        <v>657</v>
      </c>
    </row>
    <row r="73" spans="1:39" x14ac:dyDescent="0.25">
      <c r="A73">
        <v>72</v>
      </c>
      <c r="B73" s="56">
        <v>2</v>
      </c>
      <c r="C73" s="57">
        <v>3</v>
      </c>
      <c r="D73" s="58">
        <v>1</v>
      </c>
      <c r="E73" s="56">
        <v>2</v>
      </c>
      <c r="F73" s="57">
        <v>0</v>
      </c>
      <c r="G73" s="57">
        <v>1</v>
      </c>
      <c r="H73" s="57">
        <v>1</v>
      </c>
      <c r="I73" s="57">
        <v>0</v>
      </c>
      <c r="J73" s="57">
        <v>0</v>
      </c>
      <c r="K73" s="57">
        <v>0</v>
      </c>
      <c r="L73" s="58">
        <v>0</v>
      </c>
      <c r="M73" s="56">
        <v>3</v>
      </c>
      <c r="N73" s="57">
        <v>0</v>
      </c>
      <c r="O73" s="58">
        <v>0</v>
      </c>
      <c r="P73" s="56">
        <v>0</v>
      </c>
      <c r="Q73" s="57">
        <v>0</v>
      </c>
      <c r="R73" s="57">
        <v>0</v>
      </c>
      <c r="S73" s="57">
        <v>2</v>
      </c>
      <c r="T73" s="57">
        <v>0</v>
      </c>
      <c r="U73" s="57">
        <v>0</v>
      </c>
      <c r="V73" s="58">
        <v>3</v>
      </c>
      <c r="W73" s="56">
        <v>0</v>
      </c>
      <c r="X73" s="57">
        <v>2</v>
      </c>
      <c r="Y73" s="57">
        <v>1</v>
      </c>
      <c r="Z73" s="57">
        <v>0</v>
      </c>
      <c r="AA73" s="40">
        <v>0</v>
      </c>
      <c r="AB73" s="59" t="s">
        <v>656</v>
      </c>
      <c r="AC73" s="60">
        <v>1</v>
      </c>
      <c r="AD73" s="57">
        <v>0</v>
      </c>
      <c r="AE73" s="58">
        <v>0</v>
      </c>
      <c r="AF73" s="56">
        <v>0</v>
      </c>
      <c r="AG73" s="57">
        <v>0</v>
      </c>
      <c r="AH73" s="57">
        <v>3</v>
      </c>
      <c r="AI73" s="57">
        <v>0</v>
      </c>
      <c r="AJ73" s="57">
        <v>0</v>
      </c>
      <c r="AK73" s="58">
        <v>0</v>
      </c>
      <c r="AL73" s="63">
        <v>0</v>
      </c>
      <c r="AM73" s="64" t="s">
        <v>657</v>
      </c>
    </row>
    <row r="74" spans="1:39" x14ac:dyDescent="0.25">
      <c r="A74">
        <v>73</v>
      </c>
      <c r="B74" s="56">
        <v>2</v>
      </c>
      <c r="C74" s="57">
        <v>3</v>
      </c>
      <c r="D74" s="58">
        <v>1</v>
      </c>
      <c r="E74" s="56">
        <v>2</v>
      </c>
      <c r="F74" s="57">
        <v>2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8">
        <v>0</v>
      </c>
      <c r="M74" s="56">
        <v>3</v>
      </c>
      <c r="N74" s="57">
        <v>0</v>
      </c>
      <c r="O74" s="58">
        <v>0</v>
      </c>
      <c r="P74" s="56">
        <v>0</v>
      </c>
      <c r="Q74" s="57">
        <v>0</v>
      </c>
      <c r="R74" s="57">
        <v>0</v>
      </c>
      <c r="S74" s="57">
        <v>2</v>
      </c>
      <c r="T74" s="57">
        <v>0</v>
      </c>
      <c r="U74" s="57">
        <v>0</v>
      </c>
      <c r="V74" s="58">
        <v>3</v>
      </c>
      <c r="W74" s="56">
        <v>0</v>
      </c>
      <c r="X74" s="57">
        <v>2</v>
      </c>
      <c r="Y74" s="57">
        <v>1</v>
      </c>
      <c r="Z74" s="57">
        <v>0</v>
      </c>
      <c r="AA74" s="40">
        <v>0</v>
      </c>
      <c r="AB74" s="59" t="s">
        <v>656</v>
      </c>
      <c r="AC74" s="60">
        <v>1</v>
      </c>
      <c r="AD74" s="57">
        <v>0</v>
      </c>
      <c r="AE74" s="58">
        <v>0</v>
      </c>
      <c r="AF74" s="56">
        <v>0</v>
      </c>
      <c r="AG74" s="57">
        <v>0</v>
      </c>
      <c r="AH74" s="57">
        <v>3</v>
      </c>
      <c r="AI74" s="57">
        <v>0</v>
      </c>
      <c r="AJ74" s="57">
        <v>0</v>
      </c>
      <c r="AK74" s="58">
        <v>1</v>
      </c>
      <c r="AL74" s="63">
        <v>0</v>
      </c>
      <c r="AM74" s="64" t="s">
        <v>657</v>
      </c>
    </row>
    <row r="75" spans="1:39" ht="15" customHeight="1" x14ac:dyDescent="0.25">
      <c r="A75">
        <v>74</v>
      </c>
      <c r="B75" s="56">
        <v>2</v>
      </c>
      <c r="C75" s="57">
        <v>3</v>
      </c>
      <c r="D75" s="58">
        <v>2</v>
      </c>
      <c r="E75" s="56">
        <v>3</v>
      </c>
      <c r="F75" s="57">
        <v>3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8">
        <v>0</v>
      </c>
      <c r="M75" s="56">
        <v>2</v>
      </c>
      <c r="N75" s="57">
        <v>2</v>
      </c>
      <c r="O75" s="58">
        <v>3</v>
      </c>
      <c r="P75" s="56">
        <v>2</v>
      </c>
      <c r="Q75" s="57">
        <v>1</v>
      </c>
      <c r="R75" s="57">
        <v>1</v>
      </c>
      <c r="S75" s="57">
        <v>3</v>
      </c>
      <c r="T75" s="57">
        <v>0</v>
      </c>
      <c r="U75" s="57">
        <v>0</v>
      </c>
      <c r="V75" s="58">
        <v>3</v>
      </c>
      <c r="W75" s="56">
        <v>0</v>
      </c>
      <c r="X75" s="57">
        <v>2</v>
      </c>
      <c r="Y75" s="57">
        <v>2</v>
      </c>
      <c r="Z75" s="57">
        <v>3</v>
      </c>
      <c r="AA75" s="40">
        <v>3</v>
      </c>
      <c r="AB75" s="59" t="s">
        <v>656</v>
      </c>
      <c r="AC75" s="60">
        <v>3</v>
      </c>
      <c r="AD75" s="57">
        <v>2</v>
      </c>
      <c r="AE75" s="58">
        <v>2</v>
      </c>
      <c r="AF75" s="56">
        <v>2</v>
      </c>
      <c r="AG75" s="57">
        <v>3</v>
      </c>
      <c r="AH75" s="57">
        <v>3</v>
      </c>
      <c r="AI75" s="57">
        <v>0</v>
      </c>
      <c r="AJ75" s="57">
        <v>3</v>
      </c>
      <c r="AK75" s="58">
        <v>3</v>
      </c>
      <c r="AL75" s="63">
        <v>1</v>
      </c>
      <c r="AM75" s="67" t="s">
        <v>670</v>
      </c>
    </row>
    <row r="76" spans="1:39" x14ac:dyDescent="0.25">
      <c r="A76">
        <v>75</v>
      </c>
      <c r="B76" s="56">
        <v>1</v>
      </c>
      <c r="C76" s="57">
        <v>2</v>
      </c>
      <c r="D76" s="58">
        <v>1</v>
      </c>
      <c r="E76" s="56">
        <v>2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8">
        <v>0</v>
      </c>
      <c r="M76" s="56">
        <v>2</v>
      </c>
      <c r="N76" s="57">
        <v>2</v>
      </c>
      <c r="O76" s="58">
        <v>0</v>
      </c>
      <c r="P76" s="56">
        <v>0</v>
      </c>
      <c r="Q76" s="57">
        <v>0</v>
      </c>
      <c r="R76" s="57">
        <v>0</v>
      </c>
      <c r="S76" s="57">
        <v>3</v>
      </c>
      <c r="T76" s="57">
        <v>1</v>
      </c>
      <c r="U76" s="57">
        <v>0</v>
      </c>
      <c r="V76" s="58">
        <v>0</v>
      </c>
      <c r="W76" s="56">
        <v>0</v>
      </c>
      <c r="X76" s="57">
        <v>0</v>
      </c>
      <c r="Y76" s="57">
        <v>1</v>
      </c>
      <c r="Z76" s="57">
        <v>0</v>
      </c>
      <c r="AA76" s="40">
        <v>0</v>
      </c>
      <c r="AB76" s="59" t="s">
        <v>656</v>
      </c>
      <c r="AC76" s="60">
        <v>0</v>
      </c>
      <c r="AD76" s="57">
        <v>0</v>
      </c>
      <c r="AE76" s="58">
        <v>0</v>
      </c>
      <c r="AF76" s="56">
        <v>0</v>
      </c>
      <c r="AG76" s="57">
        <v>0</v>
      </c>
      <c r="AH76" s="57">
        <v>0</v>
      </c>
      <c r="AI76" s="57">
        <v>0</v>
      </c>
      <c r="AJ76" s="57">
        <v>0</v>
      </c>
      <c r="AK76" s="58">
        <v>2</v>
      </c>
      <c r="AL76" s="63">
        <v>0</v>
      </c>
      <c r="AM76" s="64" t="s">
        <v>657</v>
      </c>
    </row>
    <row r="77" spans="1:39" x14ac:dyDescent="0.25">
      <c r="A77">
        <v>76</v>
      </c>
      <c r="B77" s="56">
        <v>2</v>
      </c>
      <c r="C77" s="57">
        <v>3</v>
      </c>
      <c r="D77" s="58">
        <v>1</v>
      </c>
      <c r="E77" s="56">
        <v>2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8">
        <v>0</v>
      </c>
      <c r="M77" s="56">
        <v>2</v>
      </c>
      <c r="N77" s="57">
        <v>0</v>
      </c>
      <c r="O77" s="58">
        <v>0</v>
      </c>
      <c r="P77" s="56">
        <v>0</v>
      </c>
      <c r="Q77" s="57">
        <v>0</v>
      </c>
      <c r="R77" s="57">
        <v>0</v>
      </c>
      <c r="S77" s="57">
        <v>3</v>
      </c>
      <c r="T77" s="57">
        <v>1</v>
      </c>
      <c r="U77" s="57">
        <v>0</v>
      </c>
      <c r="V77" s="58">
        <v>0</v>
      </c>
      <c r="W77" s="56">
        <v>0</v>
      </c>
      <c r="X77" s="57">
        <v>0</v>
      </c>
      <c r="Y77" s="57">
        <v>1</v>
      </c>
      <c r="Z77" s="57">
        <v>0</v>
      </c>
      <c r="AA77" s="40">
        <v>0</v>
      </c>
      <c r="AB77" s="59" t="s">
        <v>656</v>
      </c>
      <c r="AC77" s="60">
        <v>1</v>
      </c>
      <c r="AD77" s="57">
        <v>0</v>
      </c>
      <c r="AE77" s="58">
        <v>0</v>
      </c>
      <c r="AF77" s="56">
        <v>0</v>
      </c>
      <c r="AG77" s="57">
        <v>0</v>
      </c>
      <c r="AH77" s="57">
        <v>0</v>
      </c>
      <c r="AI77" s="57">
        <v>0</v>
      </c>
      <c r="AJ77" s="57">
        <v>0</v>
      </c>
      <c r="AK77" s="58">
        <v>3</v>
      </c>
      <c r="AL77" s="63">
        <v>0</v>
      </c>
      <c r="AM77" s="64" t="s">
        <v>657</v>
      </c>
    </row>
    <row r="78" spans="1:39" x14ac:dyDescent="0.25">
      <c r="A78">
        <v>77</v>
      </c>
      <c r="B78" s="56">
        <v>3</v>
      </c>
      <c r="C78" s="57">
        <v>3</v>
      </c>
      <c r="D78" s="58">
        <v>1</v>
      </c>
      <c r="E78" s="56">
        <v>2</v>
      </c>
      <c r="F78" s="57">
        <v>1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8">
        <v>0</v>
      </c>
      <c r="M78" s="56">
        <v>3</v>
      </c>
      <c r="N78" s="57">
        <v>1</v>
      </c>
      <c r="O78" s="58">
        <v>0</v>
      </c>
      <c r="P78" s="56">
        <v>0</v>
      </c>
      <c r="Q78" s="57">
        <v>0</v>
      </c>
      <c r="R78" s="57">
        <v>0</v>
      </c>
      <c r="S78" s="57">
        <v>2</v>
      </c>
      <c r="T78" s="57">
        <v>0</v>
      </c>
      <c r="U78" s="57">
        <v>0</v>
      </c>
      <c r="V78" s="58">
        <v>0</v>
      </c>
      <c r="W78" s="56">
        <v>0</v>
      </c>
      <c r="X78" s="57">
        <v>1</v>
      </c>
      <c r="Y78" s="57">
        <v>1</v>
      </c>
      <c r="Z78" s="57">
        <v>0</v>
      </c>
      <c r="AA78" s="40">
        <v>0</v>
      </c>
      <c r="AB78" s="59" t="s">
        <v>656</v>
      </c>
      <c r="AC78" s="60">
        <v>2</v>
      </c>
      <c r="AD78" s="57">
        <v>1</v>
      </c>
      <c r="AE78" s="58">
        <v>0</v>
      </c>
      <c r="AF78" s="56">
        <v>0</v>
      </c>
      <c r="AG78" s="57">
        <v>0</v>
      </c>
      <c r="AH78" s="57">
        <v>1</v>
      </c>
      <c r="AI78" s="57">
        <v>0</v>
      </c>
      <c r="AJ78" s="57">
        <v>0</v>
      </c>
      <c r="AK78" s="58">
        <v>2</v>
      </c>
      <c r="AL78" s="63">
        <v>0</v>
      </c>
      <c r="AM78" s="64" t="s">
        <v>657</v>
      </c>
    </row>
    <row r="79" spans="1:39" x14ac:dyDescent="0.25">
      <c r="A79">
        <v>78</v>
      </c>
      <c r="B79" s="56">
        <v>1</v>
      </c>
      <c r="C79" s="57">
        <v>2</v>
      </c>
      <c r="D79" s="58">
        <v>1</v>
      </c>
      <c r="E79" s="56">
        <v>2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8">
        <v>0</v>
      </c>
      <c r="M79" s="56">
        <v>3</v>
      </c>
      <c r="N79" s="57">
        <v>1</v>
      </c>
      <c r="O79" s="58">
        <v>0</v>
      </c>
      <c r="P79" s="56">
        <v>0</v>
      </c>
      <c r="Q79" s="57">
        <v>0</v>
      </c>
      <c r="R79" s="57">
        <v>0</v>
      </c>
      <c r="S79" s="57">
        <v>2</v>
      </c>
      <c r="T79" s="57">
        <v>0</v>
      </c>
      <c r="U79" s="57">
        <v>0</v>
      </c>
      <c r="V79" s="58">
        <v>0</v>
      </c>
      <c r="W79" s="56">
        <v>0</v>
      </c>
      <c r="X79" s="57">
        <v>1</v>
      </c>
      <c r="Y79" s="57">
        <v>1</v>
      </c>
      <c r="Z79" s="57">
        <v>0</v>
      </c>
      <c r="AA79" s="40">
        <v>0</v>
      </c>
      <c r="AB79" s="59" t="s">
        <v>656</v>
      </c>
      <c r="AC79" s="60">
        <v>2</v>
      </c>
      <c r="AD79" s="57">
        <v>1</v>
      </c>
      <c r="AE79" s="58">
        <v>0</v>
      </c>
      <c r="AF79" s="56">
        <v>0</v>
      </c>
      <c r="AG79" s="57">
        <v>0</v>
      </c>
      <c r="AH79" s="57">
        <v>3</v>
      </c>
      <c r="AI79" s="57">
        <v>0</v>
      </c>
      <c r="AJ79" s="57">
        <v>0</v>
      </c>
      <c r="AK79" s="58">
        <v>3</v>
      </c>
      <c r="AL79" s="63">
        <v>0</v>
      </c>
      <c r="AM79" s="64" t="s">
        <v>657</v>
      </c>
    </row>
    <row r="80" spans="1:39" x14ac:dyDescent="0.25">
      <c r="A80">
        <v>79</v>
      </c>
      <c r="B80" s="56">
        <v>1</v>
      </c>
      <c r="C80" s="57">
        <v>0</v>
      </c>
      <c r="D80" s="58">
        <v>2</v>
      </c>
      <c r="E80" s="56">
        <v>0</v>
      </c>
      <c r="F80" s="57">
        <v>0</v>
      </c>
      <c r="G80" s="57">
        <v>0</v>
      </c>
      <c r="H80" s="57">
        <v>3</v>
      </c>
      <c r="I80" s="57">
        <v>0</v>
      </c>
      <c r="J80" s="57">
        <v>0</v>
      </c>
      <c r="K80" s="57">
        <v>0</v>
      </c>
      <c r="L80" s="58">
        <v>0</v>
      </c>
      <c r="M80" s="56">
        <v>3</v>
      </c>
      <c r="N80" s="57">
        <v>2</v>
      </c>
      <c r="O80" s="58">
        <v>1</v>
      </c>
      <c r="P80" s="56">
        <v>3</v>
      </c>
      <c r="Q80" s="57">
        <v>3</v>
      </c>
      <c r="R80" s="57">
        <v>3</v>
      </c>
      <c r="S80" s="57">
        <v>3</v>
      </c>
      <c r="T80" s="57">
        <v>3</v>
      </c>
      <c r="U80" s="57">
        <v>2</v>
      </c>
      <c r="V80" s="58">
        <v>1</v>
      </c>
      <c r="W80" s="56">
        <v>0</v>
      </c>
      <c r="X80" s="57">
        <v>0</v>
      </c>
      <c r="Y80" s="57">
        <v>0</v>
      </c>
      <c r="Z80" s="57">
        <v>0</v>
      </c>
      <c r="AA80" s="40">
        <v>3</v>
      </c>
      <c r="AB80" s="59" t="s">
        <v>663</v>
      </c>
      <c r="AC80" s="60">
        <v>1</v>
      </c>
      <c r="AD80" s="57">
        <v>2</v>
      </c>
      <c r="AE80" s="58">
        <v>1</v>
      </c>
      <c r="AF80" s="56">
        <v>3</v>
      </c>
      <c r="AG80" s="57">
        <v>3</v>
      </c>
      <c r="AH80" s="57">
        <v>3</v>
      </c>
      <c r="AI80" s="57">
        <v>3</v>
      </c>
      <c r="AJ80" s="57">
        <v>3</v>
      </c>
      <c r="AK80" s="58">
        <v>3</v>
      </c>
      <c r="AL80" s="63">
        <v>0</v>
      </c>
      <c r="AM80" s="64" t="s">
        <v>657</v>
      </c>
    </row>
    <row r="81" spans="1:39" x14ac:dyDescent="0.25">
      <c r="A81">
        <v>80</v>
      </c>
      <c r="B81" s="56">
        <v>1</v>
      </c>
      <c r="C81" s="57">
        <v>1</v>
      </c>
      <c r="D81" s="58">
        <v>1</v>
      </c>
      <c r="E81" s="56">
        <v>1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8">
        <v>0</v>
      </c>
      <c r="M81" s="56">
        <v>1</v>
      </c>
      <c r="N81" s="57">
        <v>0</v>
      </c>
      <c r="O81" s="58">
        <v>0</v>
      </c>
      <c r="P81" s="56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8">
        <v>0</v>
      </c>
      <c r="W81" s="56">
        <v>0</v>
      </c>
      <c r="X81" s="57">
        <v>0</v>
      </c>
      <c r="Y81" s="57">
        <v>0</v>
      </c>
      <c r="Z81" s="57">
        <v>0</v>
      </c>
      <c r="AA81" s="40">
        <v>0</v>
      </c>
      <c r="AB81" s="59" t="s">
        <v>658</v>
      </c>
      <c r="AC81" s="60">
        <v>0</v>
      </c>
      <c r="AD81" s="57">
        <v>0</v>
      </c>
      <c r="AE81" s="58">
        <v>0</v>
      </c>
      <c r="AF81" s="56">
        <v>0</v>
      </c>
      <c r="AG81" s="57">
        <v>0</v>
      </c>
      <c r="AH81" s="57">
        <v>0</v>
      </c>
      <c r="AI81" s="57">
        <v>0</v>
      </c>
      <c r="AJ81" s="57">
        <v>0</v>
      </c>
      <c r="AK81" s="58">
        <v>0</v>
      </c>
      <c r="AL81" s="63">
        <v>0</v>
      </c>
      <c r="AM81" s="64" t="s">
        <v>657</v>
      </c>
    </row>
    <row r="82" spans="1:39" x14ac:dyDescent="0.25">
      <c r="A82">
        <v>81</v>
      </c>
      <c r="B82" s="56">
        <v>0</v>
      </c>
      <c r="C82" s="57">
        <v>0</v>
      </c>
      <c r="D82" s="58">
        <v>0</v>
      </c>
      <c r="E82" s="56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8">
        <v>0</v>
      </c>
      <c r="M82" s="56">
        <v>0</v>
      </c>
      <c r="N82" s="57">
        <v>0</v>
      </c>
      <c r="O82" s="58">
        <v>0</v>
      </c>
      <c r="P82" s="56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8">
        <v>0</v>
      </c>
      <c r="W82" s="56">
        <v>1</v>
      </c>
      <c r="X82" s="57">
        <v>0</v>
      </c>
      <c r="Y82" s="57">
        <v>0</v>
      </c>
      <c r="Z82" s="57">
        <v>0</v>
      </c>
      <c r="AA82" s="40">
        <v>0</v>
      </c>
      <c r="AB82" s="59" t="s">
        <v>658</v>
      </c>
      <c r="AC82" s="60">
        <v>0</v>
      </c>
      <c r="AD82" s="57">
        <v>0</v>
      </c>
      <c r="AE82" s="58">
        <v>0</v>
      </c>
      <c r="AF82" s="56">
        <v>0</v>
      </c>
      <c r="AG82" s="57">
        <v>0</v>
      </c>
      <c r="AH82" s="57">
        <v>0</v>
      </c>
      <c r="AI82" s="57">
        <v>0</v>
      </c>
      <c r="AJ82" s="57">
        <v>3</v>
      </c>
      <c r="AK82" s="58">
        <v>2</v>
      </c>
      <c r="AL82" s="63">
        <v>0</v>
      </c>
      <c r="AM82" s="64" t="s">
        <v>657</v>
      </c>
    </row>
    <row r="83" spans="1:39" x14ac:dyDescent="0.25">
      <c r="A83">
        <v>82</v>
      </c>
      <c r="B83" s="56">
        <v>1</v>
      </c>
      <c r="C83" s="57">
        <v>2</v>
      </c>
      <c r="D83" s="58">
        <v>1</v>
      </c>
      <c r="E83" s="56">
        <v>1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8">
        <v>0</v>
      </c>
      <c r="M83" s="56">
        <v>2</v>
      </c>
      <c r="N83" s="57">
        <v>0</v>
      </c>
      <c r="O83" s="58">
        <v>0</v>
      </c>
      <c r="P83" s="56">
        <v>0</v>
      </c>
      <c r="Q83" s="57">
        <v>0</v>
      </c>
      <c r="R83" s="57">
        <v>0</v>
      </c>
      <c r="S83" s="57">
        <v>0</v>
      </c>
      <c r="T83" s="57">
        <v>0</v>
      </c>
      <c r="U83" s="57">
        <v>3</v>
      </c>
      <c r="V83" s="58">
        <v>0</v>
      </c>
      <c r="W83" s="56">
        <v>0</v>
      </c>
      <c r="X83" s="57">
        <v>1</v>
      </c>
      <c r="Y83" s="57">
        <v>0</v>
      </c>
      <c r="Z83" s="57">
        <v>0</v>
      </c>
      <c r="AA83" s="40">
        <v>0</v>
      </c>
      <c r="AB83" s="59" t="s">
        <v>656</v>
      </c>
      <c r="AC83" s="60">
        <v>0</v>
      </c>
      <c r="AD83" s="57">
        <v>0</v>
      </c>
      <c r="AE83" s="58">
        <v>0</v>
      </c>
      <c r="AF83" s="56">
        <v>0</v>
      </c>
      <c r="AG83" s="57">
        <v>0</v>
      </c>
      <c r="AH83" s="57">
        <v>0</v>
      </c>
      <c r="AI83" s="57">
        <v>2</v>
      </c>
      <c r="AJ83" s="57">
        <v>0</v>
      </c>
      <c r="AK83" s="58">
        <v>0</v>
      </c>
      <c r="AL83" s="63">
        <v>0</v>
      </c>
      <c r="AM83" s="64" t="s">
        <v>657</v>
      </c>
    </row>
    <row r="84" spans="1:39" x14ac:dyDescent="0.25">
      <c r="A84">
        <v>83</v>
      </c>
      <c r="B84" s="56">
        <v>1</v>
      </c>
      <c r="C84" s="57">
        <v>1</v>
      </c>
      <c r="D84" s="58">
        <v>1</v>
      </c>
      <c r="E84" s="56">
        <v>1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8">
        <v>0</v>
      </c>
      <c r="M84" s="56">
        <v>1</v>
      </c>
      <c r="N84" s="57">
        <v>0</v>
      </c>
      <c r="O84" s="58">
        <v>1</v>
      </c>
      <c r="P84" s="56">
        <v>0</v>
      </c>
      <c r="Q84" s="57">
        <v>0</v>
      </c>
      <c r="R84" s="57">
        <v>0</v>
      </c>
      <c r="S84" s="57">
        <v>0</v>
      </c>
      <c r="T84" s="57">
        <v>0</v>
      </c>
      <c r="U84" s="57">
        <v>2</v>
      </c>
      <c r="V84" s="58">
        <v>0</v>
      </c>
      <c r="W84" s="56">
        <v>0</v>
      </c>
      <c r="X84" s="57">
        <v>1</v>
      </c>
      <c r="Y84" s="57">
        <v>0</v>
      </c>
      <c r="Z84" s="57">
        <v>0</v>
      </c>
      <c r="AA84" s="40">
        <v>0</v>
      </c>
      <c r="AB84" s="59" t="s">
        <v>656</v>
      </c>
      <c r="AC84" s="60">
        <v>1</v>
      </c>
      <c r="AD84" s="57">
        <v>0</v>
      </c>
      <c r="AE84" s="58">
        <v>0</v>
      </c>
      <c r="AF84" s="56">
        <v>0</v>
      </c>
      <c r="AG84" s="57">
        <v>0</v>
      </c>
      <c r="AH84" s="57">
        <v>0</v>
      </c>
      <c r="AI84" s="57">
        <v>2</v>
      </c>
      <c r="AJ84" s="57">
        <v>0</v>
      </c>
      <c r="AK84" s="58">
        <v>0</v>
      </c>
      <c r="AL84" s="63">
        <v>0</v>
      </c>
      <c r="AM84" s="64" t="s">
        <v>657</v>
      </c>
    </row>
    <row r="85" spans="1:39" x14ac:dyDescent="0.25">
      <c r="A85">
        <v>84</v>
      </c>
      <c r="B85" s="56">
        <v>1</v>
      </c>
      <c r="C85" s="57">
        <v>1</v>
      </c>
      <c r="D85" s="58">
        <v>1</v>
      </c>
      <c r="E85" s="56">
        <v>1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8">
        <v>0</v>
      </c>
      <c r="M85" s="56">
        <v>1</v>
      </c>
      <c r="N85" s="57">
        <v>0</v>
      </c>
      <c r="O85" s="58">
        <v>1</v>
      </c>
      <c r="P85" s="56">
        <v>0</v>
      </c>
      <c r="Q85" s="57">
        <v>0</v>
      </c>
      <c r="R85" s="57">
        <v>0</v>
      </c>
      <c r="S85" s="57">
        <v>0</v>
      </c>
      <c r="T85" s="57">
        <v>0</v>
      </c>
      <c r="U85" s="57">
        <v>2</v>
      </c>
      <c r="V85" s="58">
        <v>0</v>
      </c>
      <c r="W85" s="56">
        <v>0</v>
      </c>
      <c r="X85" s="57">
        <v>1</v>
      </c>
      <c r="Y85" s="57">
        <v>0</v>
      </c>
      <c r="Z85" s="57">
        <v>0</v>
      </c>
      <c r="AA85" s="40">
        <v>0</v>
      </c>
      <c r="AB85" s="59" t="s">
        <v>656</v>
      </c>
      <c r="AC85" s="60">
        <v>1</v>
      </c>
      <c r="AD85" s="57">
        <v>0</v>
      </c>
      <c r="AE85" s="58">
        <v>0</v>
      </c>
      <c r="AF85" s="56">
        <v>0</v>
      </c>
      <c r="AG85" s="57">
        <v>0</v>
      </c>
      <c r="AH85" s="57">
        <v>0</v>
      </c>
      <c r="AI85" s="57">
        <v>2</v>
      </c>
      <c r="AJ85" s="57">
        <v>0</v>
      </c>
      <c r="AK85" s="58">
        <v>0</v>
      </c>
      <c r="AL85" s="63">
        <v>0</v>
      </c>
      <c r="AM85" s="64" t="s">
        <v>657</v>
      </c>
    </row>
    <row r="86" spans="1:39" x14ac:dyDescent="0.25">
      <c r="A86">
        <v>85</v>
      </c>
      <c r="B86" s="56">
        <v>0</v>
      </c>
      <c r="C86" s="57">
        <v>0</v>
      </c>
      <c r="D86" s="58">
        <v>0</v>
      </c>
      <c r="E86" s="56">
        <v>0</v>
      </c>
      <c r="F86" s="57">
        <v>0</v>
      </c>
      <c r="G86" s="57">
        <v>0</v>
      </c>
      <c r="H86" s="57">
        <v>0</v>
      </c>
      <c r="I86" s="57">
        <v>0</v>
      </c>
      <c r="J86" s="57">
        <v>1</v>
      </c>
      <c r="K86" s="57">
        <v>1</v>
      </c>
      <c r="L86" s="58">
        <v>0</v>
      </c>
      <c r="M86" s="56">
        <v>1</v>
      </c>
      <c r="N86" s="57">
        <v>0</v>
      </c>
      <c r="O86" s="58">
        <v>0</v>
      </c>
      <c r="P86" s="56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8">
        <v>0</v>
      </c>
      <c r="W86" s="56">
        <v>1</v>
      </c>
      <c r="X86" s="57">
        <v>0</v>
      </c>
      <c r="Y86" s="57">
        <v>0</v>
      </c>
      <c r="Z86" s="57">
        <v>0</v>
      </c>
      <c r="AA86" s="40">
        <v>0</v>
      </c>
      <c r="AB86" s="59" t="s">
        <v>658</v>
      </c>
      <c r="AC86" s="60">
        <v>0</v>
      </c>
      <c r="AD86" s="57">
        <v>0</v>
      </c>
      <c r="AE86" s="58">
        <v>0</v>
      </c>
      <c r="AF86" s="56">
        <v>0</v>
      </c>
      <c r="AG86" s="57">
        <v>0</v>
      </c>
      <c r="AH86" s="57">
        <v>0</v>
      </c>
      <c r="AI86" s="57">
        <v>3</v>
      </c>
      <c r="AJ86" s="57">
        <v>0</v>
      </c>
      <c r="AK86" s="58">
        <v>0</v>
      </c>
      <c r="AL86" s="63">
        <v>0</v>
      </c>
      <c r="AM86" s="64" t="s">
        <v>657</v>
      </c>
    </row>
    <row r="87" spans="1:39" x14ac:dyDescent="0.25">
      <c r="A87">
        <v>86</v>
      </c>
      <c r="B87" s="56">
        <v>1</v>
      </c>
      <c r="C87" s="57">
        <v>2</v>
      </c>
      <c r="D87" s="58">
        <v>1</v>
      </c>
      <c r="E87" s="56">
        <v>2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8">
        <v>0</v>
      </c>
      <c r="M87" s="56">
        <v>1</v>
      </c>
      <c r="N87" s="57">
        <v>0</v>
      </c>
      <c r="O87" s="58">
        <v>0</v>
      </c>
      <c r="P87" s="56">
        <v>0</v>
      </c>
      <c r="Q87" s="57">
        <v>0</v>
      </c>
      <c r="R87" s="57">
        <v>0</v>
      </c>
      <c r="S87" s="57">
        <v>0</v>
      </c>
      <c r="T87" s="57">
        <v>0</v>
      </c>
      <c r="U87" s="57">
        <v>3</v>
      </c>
      <c r="V87" s="58">
        <v>0</v>
      </c>
      <c r="W87" s="56">
        <v>0</v>
      </c>
      <c r="X87" s="57">
        <v>1</v>
      </c>
      <c r="Y87" s="57">
        <v>1</v>
      </c>
      <c r="Z87" s="57">
        <v>0</v>
      </c>
      <c r="AA87" s="40">
        <v>0</v>
      </c>
      <c r="AB87" s="59" t="s">
        <v>656</v>
      </c>
      <c r="AC87" s="60">
        <v>1</v>
      </c>
      <c r="AD87" s="57">
        <v>0</v>
      </c>
      <c r="AE87" s="58">
        <v>0</v>
      </c>
      <c r="AF87" s="56">
        <v>0</v>
      </c>
      <c r="AG87" s="57">
        <v>0</v>
      </c>
      <c r="AH87" s="57">
        <v>0</v>
      </c>
      <c r="AI87" s="57">
        <v>3</v>
      </c>
      <c r="AJ87" s="57">
        <v>0</v>
      </c>
      <c r="AK87" s="58">
        <v>0</v>
      </c>
      <c r="AL87" s="63">
        <v>0</v>
      </c>
      <c r="AM87" s="64" t="s">
        <v>657</v>
      </c>
    </row>
    <row r="88" spans="1:39" x14ac:dyDescent="0.25">
      <c r="A88">
        <v>87</v>
      </c>
      <c r="B88" s="56">
        <v>0</v>
      </c>
      <c r="C88" s="57">
        <v>0</v>
      </c>
      <c r="D88" s="58">
        <v>0</v>
      </c>
      <c r="E88" s="56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8">
        <v>0</v>
      </c>
      <c r="M88" s="56">
        <v>0</v>
      </c>
      <c r="N88" s="57">
        <v>0</v>
      </c>
      <c r="O88" s="58">
        <v>0</v>
      </c>
      <c r="P88" s="56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8">
        <v>0</v>
      </c>
      <c r="W88" s="56">
        <v>1</v>
      </c>
      <c r="X88" s="57">
        <v>0</v>
      </c>
      <c r="Y88" s="57">
        <v>0</v>
      </c>
      <c r="Z88" s="57">
        <v>0</v>
      </c>
      <c r="AA88" s="40">
        <v>0</v>
      </c>
      <c r="AB88" s="59" t="s">
        <v>658</v>
      </c>
      <c r="AC88" s="60">
        <v>0</v>
      </c>
      <c r="AD88" s="57">
        <v>0</v>
      </c>
      <c r="AE88" s="58">
        <v>0</v>
      </c>
      <c r="AF88" s="56">
        <v>2</v>
      </c>
      <c r="AG88" s="57">
        <v>0</v>
      </c>
      <c r="AH88" s="57">
        <v>0</v>
      </c>
      <c r="AI88" s="57">
        <v>0</v>
      </c>
      <c r="AJ88" s="57">
        <v>0</v>
      </c>
      <c r="AK88" s="58">
        <v>0</v>
      </c>
      <c r="AL88" s="63">
        <v>0</v>
      </c>
      <c r="AM88" s="64" t="s">
        <v>657</v>
      </c>
    </row>
    <row r="89" spans="1:39" x14ac:dyDescent="0.25">
      <c r="A89">
        <v>88</v>
      </c>
      <c r="B89" s="56">
        <v>0</v>
      </c>
      <c r="C89" s="57">
        <v>0</v>
      </c>
      <c r="D89" s="58">
        <v>0</v>
      </c>
      <c r="E89" s="56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8">
        <v>0</v>
      </c>
      <c r="M89" s="56">
        <v>0</v>
      </c>
      <c r="N89" s="57">
        <v>0</v>
      </c>
      <c r="O89" s="58">
        <v>0</v>
      </c>
      <c r="P89" s="56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8">
        <v>0</v>
      </c>
      <c r="W89" s="56">
        <v>1</v>
      </c>
      <c r="X89" s="57">
        <v>0</v>
      </c>
      <c r="Y89" s="57">
        <v>0</v>
      </c>
      <c r="Z89" s="57">
        <v>0</v>
      </c>
      <c r="AA89" s="40">
        <v>0</v>
      </c>
      <c r="AB89" s="59" t="s">
        <v>658</v>
      </c>
      <c r="AC89" s="60">
        <v>0</v>
      </c>
      <c r="AD89" s="57">
        <v>0</v>
      </c>
      <c r="AE89" s="58">
        <v>0</v>
      </c>
      <c r="AF89" s="56">
        <v>0</v>
      </c>
      <c r="AG89" s="57">
        <v>0</v>
      </c>
      <c r="AH89" s="57">
        <v>0</v>
      </c>
      <c r="AI89" s="57">
        <v>0</v>
      </c>
      <c r="AJ89" s="57">
        <v>0</v>
      </c>
      <c r="AK89" s="58">
        <v>0</v>
      </c>
      <c r="AL89" s="63">
        <v>0</v>
      </c>
      <c r="AM89" s="64" t="s">
        <v>657</v>
      </c>
    </row>
    <row r="90" spans="1:39" x14ac:dyDescent="0.25">
      <c r="A90">
        <v>89</v>
      </c>
      <c r="B90" s="56">
        <v>0</v>
      </c>
      <c r="C90" s="57">
        <v>0</v>
      </c>
      <c r="D90" s="58">
        <v>0</v>
      </c>
      <c r="E90" s="56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8">
        <v>0</v>
      </c>
      <c r="M90" s="56">
        <v>0</v>
      </c>
      <c r="N90" s="57">
        <v>0</v>
      </c>
      <c r="O90" s="58">
        <v>0</v>
      </c>
      <c r="P90" s="56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8">
        <v>0</v>
      </c>
      <c r="W90" s="56">
        <v>1</v>
      </c>
      <c r="X90" s="57">
        <v>0</v>
      </c>
      <c r="Y90" s="57">
        <v>0</v>
      </c>
      <c r="Z90" s="57">
        <v>0</v>
      </c>
      <c r="AA90" s="40">
        <v>0</v>
      </c>
      <c r="AB90" s="59" t="s">
        <v>658</v>
      </c>
      <c r="AC90" s="60">
        <v>0</v>
      </c>
      <c r="AD90" s="57">
        <v>0</v>
      </c>
      <c r="AE90" s="58">
        <v>0</v>
      </c>
      <c r="AF90" s="56">
        <v>2</v>
      </c>
      <c r="AG90" s="57">
        <v>2</v>
      </c>
      <c r="AH90" s="57">
        <v>0</v>
      </c>
      <c r="AI90" s="57">
        <v>0</v>
      </c>
      <c r="AJ90" s="57">
        <v>0</v>
      </c>
      <c r="AK90" s="58">
        <v>0</v>
      </c>
      <c r="AL90" s="63">
        <v>0</v>
      </c>
      <c r="AM90" s="64" t="s">
        <v>657</v>
      </c>
    </row>
    <row r="91" spans="1:39" x14ac:dyDescent="0.25">
      <c r="A91">
        <v>90</v>
      </c>
      <c r="B91" s="56">
        <v>0</v>
      </c>
      <c r="C91" s="57">
        <v>0</v>
      </c>
      <c r="D91" s="58">
        <v>0</v>
      </c>
      <c r="E91" s="56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8">
        <v>0</v>
      </c>
      <c r="M91" s="56">
        <v>0</v>
      </c>
      <c r="N91" s="57">
        <v>0</v>
      </c>
      <c r="O91" s="58">
        <v>0</v>
      </c>
      <c r="P91" s="56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8">
        <v>0</v>
      </c>
      <c r="W91" s="56">
        <v>1</v>
      </c>
      <c r="X91" s="57">
        <v>0</v>
      </c>
      <c r="Y91" s="57">
        <v>0</v>
      </c>
      <c r="Z91" s="57">
        <v>0</v>
      </c>
      <c r="AA91" s="40">
        <v>0</v>
      </c>
      <c r="AB91" s="59" t="s">
        <v>658</v>
      </c>
      <c r="AC91" s="60">
        <v>0</v>
      </c>
      <c r="AD91" s="57">
        <v>0</v>
      </c>
      <c r="AE91" s="58">
        <v>0</v>
      </c>
      <c r="AF91" s="56">
        <v>0</v>
      </c>
      <c r="AG91" s="57">
        <v>0</v>
      </c>
      <c r="AH91" s="57">
        <v>0</v>
      </c>
      <c r="AI91" s="57">
        <v>0</v>
      </c>
      <c r="AJ91" s="57">
        <v>0</v>
      </c>
      <c r="AK91" s="58">
        <v>0</v>
      </c>
      <c r="AL91" s="63">
        <v>0</v>
      </c>
      <c r="AM91" s="64" t="s">
        <v>657</v>
      </c>
    </row>
    <row r="92" spans="1:39" x14ac:dyDescent="0.25">
      <c r="A92">
        <v>91</v>
      </c>
      <c r="B92" s="56">
        <v>0</v>
      </c>
      <c r="C92" s="57">
        <v>0</v>
      </c>
      <c r="D92" s="58">
        <v>1</v>
      </c>
      <c r="E92" s="56">
        <v>0</v>
      </c>
      <c r="F92" s="57">
        <v>0</v>
      </c>
      <c r="G92" s="57">
        <v>0</v>
      </c>
      <c r="H92" s="57">
        <v>0</v>
      </c>
      <c r="I92" s="57">
        <v>1</v>
      </c>
      <c r="J92" s="57">
        <v>0</v>
      </c>
      <c r="K92" s="57">
        <v>3</v>
      </c>
      <c r="L92" s="58">
        <v>0</v>
      </c>
      <c r="M92" s="56">
        <v>1</v>
      </c>
      <c r="N92" s="57">
        <v>0</v>
      </c>
      <c r="O92" s="58">
        <v>0</v>
      </c>
      <c r="P92" s="56">
        <v>0</v>
      </c>
      <c r="Q92" s="57">
        <v>0</v>
      </c>
      <c r="R92" s="57">
        <v>0</v>
      </c>
      <c r="S92" s="57">
        <v>1</v>
      </c>
      <c r="T92" s="57">
        <v>0</v>
      </c>
      <c r="U92" s="57">
        <v>0</v>
      </c>
      <c r="V92" s="58">
        <v>0</v>
      </c>
      <c r="W92" s="56">
        <v>0</v>
      </c>
      <c r="X92" s="57">
        <v>0</v>
      </c>
      <c r="Y92" s="57">
        <v>0</v>
      </c>
      <c r="Z92" s="57">
        <v>0</v>
      </c>
      <c r="AA92" s="40">
        <v>1</v>
      </c>
      <c r="AB92" s="59" t="s">
        <v>661</v>
      </c>
      <c r="AC92" s="60">
        <v>1</v>
      </c>
      <c r="AD92" s="57">
        <v>0</v>
      </c>
      <c r="AE92" s="58">
        <v>0</v>
      </c>
      <c r="AF92" s="56">
        <v>3</v>
      </c>
      <c r="AG92" s="57">
        <v>2</v>
      </c>
      <c r="AH92" s="57">
        <v>0</v>
      </c>
      <c r="AI92" s="57">
        <v>0</v>
      </c>
      <c r="AJ92" s="57">
        <v>2</v>
      </c>
      <c r="AK92" s="58">
        <v>1</v>
      </c>
      <c r="AL92" s="63">
        <v>0</v>
      </c>
      <c r="AM92" s="64" t="s">
        <v>657</v>
      </c>
    </row>
    <row r="93" spans="1:39" x14ac:dyDescent="0.25">
      <c r="A93">
        <v>92</v>
      </c>
      <c r="B93" s="56">
        <v>0</v>
      </c>
      <c r="C93" s="57">
        <v>0</v>
      </c>
      <c r="D93" s="58">
        <v>0</v>
      </c>
      <c r="E93" s="56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8">
        <v>0</v>
      </c>
      <c r="M93" s="56">
        <v>0</v>
      </c>
      <c r="N93" s="57">
        <v>0</v>
      </c>
      <c r="O93" s="58">
        <v>0</v>
      </c>
      <c r="P93" s="56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8">
        <v>0</v>
      </c>
      <c r="W93" s="56">
        <v>1</v>
      </c>
      <c r="X93" s="57">
        <v>0</v>
      </c>
      <c r="Y93" s="57">
        <v>0</v>
      </c>
      <c r="Z93" s="57">
        <v>0</v>
      </c>
      <c r="AA93" s="40">
        <v>0</v>
      </c>
      <c r="AB93" s="59" t="s">
        <v>658</v>
      </c>
      <c r="AC93" s="60">
        <v>0</v>
      </c>
      <c r="AD93" s="57">
        <v>0</v>
      </c>
      <c r="AE93" s="58">
        <v>0</v>
      </c>
      <c r="AF93" s="56">
        <v>0</v>
      </c>
      <c r="AG93" s="57">
        <v>0</v>
      </c>
      <c r="AH93" s="57">
        <v>0</v>
      </c>
      <c r="AI93" s="57">
        <v>0</v>
      </c>
      <c r="AJ93" s="57">
        <v>0</v>
      </c>
      <c r="AK93" s="58">
        <v>0</v>
      </c>
      <c r="AL93" s="63">
        <v>0</v>
      </c>
      <c r="AM93" s="64" t="s">
        <v>657</v>
      </c>
    </row>
    <row r="94" spans="1:39" x14ac:dyDescent="0.25">
      <c r="A94">
        <v>93</v>
      </c>
      <c r="B94" s="56">
        <v>0</v>
      </c>
      <c r="C94" s="57">
        <v>0</v>
      </c>
      <c r="D94" s="58">
        <v>0</v>
      </c>
      <c r="E94" s="56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8">
        <v>0</v>
      </c>
      <c r="M94" s="56">
        <v>0</v>
      </c>
      <c r="N94" s="57">
        <v>0</v>
      </c>
      <c r="O94" s="58">
        <v>0</v>
      </c>
      <c r="P94" s="56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8">
        <v>0</v>
      </c>
      <c r="W94" s="56">
        <v>1</v>
      </c>
      <c r="X94" s="57">
        <v>0</v>
      </c>
      <c r="Y94" s="57">
        <v>0</v>
      </c>
      <c r="Z94" s="57">
        <v>0</v>
      </c>
      <c r="AA94" s="40">
        <v>0</v>
      </c>
      <c r="AB94" s="59" t="s">
        <v>658</v>
      </c>
      <c r="AC94" s="60">
        <v>0</v>
      </c>
      <c r="AD94" s="57">
        <v>0</v>
      </c>
      <c r="AE94" s="58">
        <v>0</v>
      </c>
      <c r="AF94" s="56">
        <v>0</v>
      </c>
      <c r="AG94" s="57">
        <v>0</v>
      </c>
      <c r="AH94" s="57">
        <v>0</v>
      </c>
      <c r="AI94" s="57">
        <v>0</v>
      </c>
      <c r="AJ94" s="57">
        <v>0</v>
      </c>
      <c r="AK94" s="58">
        <v>0</v>
      </c>
      <c r="AL94" s="63">
        <v>0</v>
      </c>
      <c r="AM94" s="64" t="s">
        <v>657</v>
      </c>
    </row>
    <row r="95" spans="1:39" x14ac:dyDescent="0.25">
      <c r="A95">
        <v>94</v>
      </c>
      <c r="B95" s="56">
        <v>0</v>
      </c>
      <c r="C95" s="57">
        <v>0</v>
      </c>
      <c r="D95" s="58">
        <v>0</v>
      </c>
      <c r="E95" s="56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8">
        <v>0</v>
      </c>
      <c r="M95" s="56">
        <v>0</v>
      </c>
      <c r="N95" s="57">
        <v>0</v>
      </c>
      <c r="O95" s="58">
        <v>0</v>
      </c>
      <c r="P95" s="56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8">
        <v>0</v>
      </c>
      <c r="W95" s="56">
        <v>1</v>
      </c>
      <c r="X95" s="57">
        <v>0</v>
      </c>
      <c r="Y95" s="57">
        <v>0</v>
      </c>
      <c r="Z95" s="57">
        <v>0</v>
      </c>
      <c r="AA95" s="40">
        <v>0</v>
      </c>
      <c r="AB95" s="59" t="s">
        <v>658</v>
      </c>
      <c r="AC95" s="60">
        <v>0</v>
      </c>
      <c r="AD95" s="57">
        <v>0</v>
      </c>
      <c r="AE95" s="58">
        <v>0</v>
      </c>
      <c r="AF95" s="56">
        <v>2</v>
      </c>
      <c r="AG95" s="57">
        <v>1</v>
      </c>
      <c r="AH95" s="57">
        <v>0</v>
      </c>
      <c r="AI95" s="57">
        <v>0</v>
      </c>
      <c r="AJ95" s="57">
        <v>0</v>
      </c>
      <c r="AK95" s="58">
        <v>0</v>
      </c>
      <c r="AL95" s="63">
        <v>0</v>
      </c>
      <c r="AM95" s="64" t="s">
        <v>657</v>
      </c>
    </row>
    <row r="96" spans="1:39" x14ac:dyDescent="0.25">
      <c r="A96">
        <v>95</v>
      </c>
      <c r="B96" s="56">
        <v>0</v>
      </c>
      <c r="C96" s="57">
        <v>0</v>
      </c>
      <c r="D96" s="58">
        <v>0</v>
      </c>
      <c r="E96" s="56">
        <v>1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8">
        <v>0</v>
      </c>
      <c r="M96" s="56">
        <v>0</v>
      </c>
      <c r="N96" s="57">
        <v>0</v>
      </c>
      <c r="O96" s="58">
        <v>0</v>
      </c>
      <c r="P96" s="56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8">
        <v>0</v>
      </c>
      <c r="W96" s="56">
        <v>1</v>
      </c>
      <c r="X96" s="57">
        <v>0</v>
      </c>
      <c r="Y96" s="57">
        <v>0</v>
      </c>
      <c r="Z96" s="57">
        <v>0</v>
      </c>
      <c r="AA96" s="40">
        <v>0</v>
      </c>
      <c r="AB96" s="59" t="s">
        <v>658</v>
      </c>
      <c r="AC96" s="60">
        <v>0</v>
      </c>
      <c r="AD96" s="57">
        <v>0</v>
      </c>
      <c r="AE96" s="58">
        <v>0</v>
      </c>
      <c r="AF96" s="56">
        <v>0</v>
      </c>
      <c r="AG96" s="57">
        <v>0</v>
      </c>
      <c r="AH96" s="57">
        <v>0</v>
      </c>
      <c r="AI96" s="57">
        <v>0</v>
      </c>
      <c r="AJ96" s="57">
        <v>0</v>
      </c>
      <c r="AK96" s="58">
        <v>0</v>
      </c>
      <c r="AL96" s="63">
        <v>0</v>
      </c>
      <c r="AM96" s="64" t="s">
        <v>657</v>
      </c>
    </row>
    <row r="97" spans="1:39" x14ac:dyDescent="0.25">
      <c r="A97">
        <v>96</v>
      </c>
      <c r="B97" s="56">
        <v>1</v>
      </c>
      <c r="C97" s="57">
        <v>2</v>
      </c>
      <c r="D97" s="58">
        <v>2</v>
      </c>
      <c r="E97" s="56">
        <v>1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8">
        <v>0</v>
      </c>
      <c r="M97" s="56">
        <v>2</v>
      </c>
      <c r="N97" s="57">
        <v>1</v>
      </c>
      <c r="O97" s="58">
        <v>0</v>
      </c>
      <c r="P97" s="56">
        <v>1</v>
      </c>
      <c r="Q97" s="57">
        <v>3</v>
      </c>
      <c r="R97" s="57">
        <v>2</v>
      </c>
      <c r="S97" s="57">
        <v>0</v>
      </c>
      <c r="T97" s="57">
        <v>0</v>
      </c>
      <c r="U97" s="57">
        <v>0</v>
      </c>
      <c r="V97" s="58">
        <v>0</v>
      </c>
      <c r="W97" s="56">
        <v>0</v>
      </c>
      <c r="X97" s="57">
        <v>2</v>
      </c>
      <c r="Y97" s="57">
        <v>1</v>
      </c>
      <c r="Z97" s="57">
        <v>0</v>
      </c>
      <c r="AA97" s="40">
        <v>0</v>
      </c>
      <c r="AB97" s="59" t="s">
        <v>656</v>
      </c>
      <c r="AC97" s="60">
        <v>1</v>
      </c>
      <c r="AD97" s="57">
        <v>1</v>
      </c>
      <c r="AE97" s="58">
        <v>0</v>
      </c>
      <c r="AF97" s="56">
        <v>3</v>
      </c>
      <c r="AG97" s="57">
        <v>1</v>
      </c>
      <c r="AH97" s="57">
        <v>0</v>
      </c>
      <c r="AI97" s="57">
        <v>0</v>
      </c>
      <c r="AJ97" s="57">
        <v>0</v>
      </c>
      <c r="AK97" s="58">
        <v>0</v>
      </c>
      <c r="AL97" s="63">
        <v>0</v>
      </c>
      <c r="AM97" s="64" t="s">
        <v>657</v>
      </c>
    </row>
    <row r="98" spans="1:39" x14ac:dyDescent="0.25">
      <c r="A98">
        <v>97</v>
      </c>
      <c r="B98" s="56">
        <v>0</v>
      </c>
      <c r="C98" s="57">
        <v>0</v>
      </c>
      <c r="D98" s="58">
        <v>0</v>
      </c>
      <c r="E98" s="56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8">
        <v>0</v>
      </c>
      <c r="M98" s="56">
        <v>0</v>
      </c>
      <c r="N98" s="57">
        <v>0</v>
      </c>
      <c r="O98" s="58">
        <v>0</v>
      </c>
      <c r="P98" s="56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8">
        <v>0</v>
      </c>
      <c r="W98" s="56">
        <v>1</v>
      </c>
      <c r="X98" s="57">
        <v>0</v>
      </c>
      <c r="Y98" s="57">
        <v>0</v>
      </c>
      <c r="Z98" s="57">
        <v>0</v>
      </c>
      <c r="AA98" s="40">
        <v>0</v>
      </c>
      <c r="AB98" s="59" t="s">
        <v>658</v>
      </c>
      <c r="AC98" s="60">
        <v>0</v>
      </c>
      <c r="AD98" s="57">
        <v>0</v>
      </c>
      <c r="AE98" s="58">
        <v>0</v>
      </c>
      <c r="AF98" s="56">
        <v>0</v>
      </c>
      <c r="AG98" s="57">
        <v>0</v>
      </c>
      <c r="AH98" s="57">
        <v>0</v>
      </c>
      <c r="AI98" s="57">
        <v>0</v>
      </c>
      <c r="AJ98" s="57">
        <v>0</v>
      </c>
      <c r="AK98" s="58">
        <v>0</v>
      </c>
      <c r="AL98" s="63">
        <v>0</v>
      </c>
      <c r="AM98" s="64" t="s">
        <v>657</v>
      </c>
    </row>
    <row r="99" spans="1:39" x14ac:dyDescent="0.25">
      <c r="A99">
        <v>98</v>
      </c>
      <c r="B99" s="56">
        <v>0</v>
      </c>
      <c r="C99" s="57">
        <v>0</v>
      </c>
      <c r="D99" s="58">
        <v>0</v>
      </c>
      <c r="E99" s="56">
        <v>0</v>
      </c>
      <c r="F99" s="57">
        <v>0</v>
      </c>
      <c r="G99" s="57">
        <v>1</v>
      </c>
      <c r="H99" s="57">
        <v>0</v>
      </c>
      <c r="I99" s="57">
        <v>0</v>
      </c>
      <c r="J99" s="57">
        <v>0</v>
      </c>
      <c r="K99" s="57">
        <v>0</v>
      </c>
      <c r="L99" s="58">
        <v>0</v>
      </c>
      <c r="M99" s="56">
        <v>0</v>
      </c>
      <c r="N99" s="57">
        <v>0</v>
      </c>
      <c r="O99" s="58">
        <v>0</v>
      </c>
      <c r="P99" s="56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8">
        <v>0</v>
      </c>
      <c r="W99" s="56">
        <v>1</v>
      </c>
      <c r="X99" s="57">
        <v>0</v>
      </c>
      <c r="Y99" s="57">
        <v>0</v>
      </c>
      <c r="Z99" s="57">
        <v>0</v>
      </c>
      <c r="AA99" s="40">
        <v>0</v>
      </c>
      <c r="AB99" s="59" t="s">
        <v>658</v>
      </c>
      <c r="AC99" s="60">
        <v>0</v>
      </c>
      <c r="AD99" s="57">
        <v>0</v>
      </c>
      <c r="AE99" s="58">
        <v>0</v>
      </c>
      <c r="AF99" s="56">
        <v>2</v>
      </c>
      <c r="AG99" s="57">
        <v>0</v>
      </c>
      <c r="AH99" s="57">
        <v>0</v>
      </c>
      <c r="AI99" s="57">
        <v>0</v>
      </c>
      <c r="AJ99" s="57">
        <v>0</v>
      </c>
      <c r="AK99" s="58">
        <v>0</v>
      </c>
      <c r="AL99" s="63">
        <v>0</v>
      </c>
      <c r="AM99" s="64" t="s">
        <v>657</v>
      </c>
    </row>
    <row r="100" spans="1:39" x14ac:dyDescent="0.25">
      <c r="A100">
        <v>99</v>
      </c>
      <c r="B100" s="56">
        <v>0</v>
      </c>
      <c r="C100" s="57">
        <v>0</v>
      </c>
      <c r="D100" s="58">
        <v>0</v>
      </c>
      <c r="E100" s="56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1</v>
      </c>
      <c r="K100" s="57">
        <v>1</v>
      </c>
      <c r="L100" s="58">
        <v>0</v>
      </c>
      <c r="M100" s="56">
        <v>1</v>
      </c>
      <c r="N100" s="57">
        <v>0</v>
      </c>
      <c r="O100" s="58">
        <v>0</v>
      </c>
      <c r="P100" s="56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8">
        <v>0</v>
      </c>
      <c r="W100" s="56">
        <v>1</v>
      </c>
      <c r="X100" s="57">
        <v>0</v>
      </c>
      <c r="Y100" s="57">
        <v>0</v>
      </c>
      <c r="Z100" s="57">
        <v>0</v>
      </c>
      <c r="AA100" s="40">
        <v>0</v>
      </c>
      <c r="AB100" s="59" t="s">
        <v>658</v>
      </c>
      <c r="AC100" s="60">
        <v>0</v>
      </c>
      <c r="AD100" s="57">
        <v>0</v>
      </c>
      <c r="AE100" s="58">
        <v>0</v>
      </c>
      <c r="AF100" s="56">
        <v>2</v>
      </c>
      <c r="AG100" s="57">
        <v>0</v>
      </c>
      <c r="AH100" s="57">
        <v>0</v>
      </c>
      <c r="AI100" s="57">
        <v>0</v>
      </c>
      <c r="AJ100" s="57">
        <v>0</v>
      </c>
      <c r="AK100" s="58">
        <v>0</v>
      </c>
      <c r="AL100" s="63">
        <v>0</v>
      </c>
      <c r="AM100" s="64" t="s">
        <v>657</v>
      </c>
    </row>
    <row r="101" spans="1:39" x14ac:dyDescent="0.25">
      <c r="A101">
        <v>100</v>
      </c>
      <c r="B101" s="56">
        <v>0</v>
      </c>
      <c r="C101" s="57">
        <v>0</v>
      </c>
      <c r="D101" s="58">
        <v>0</v>
      </c>
      <c r="E101" s="56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8">
        <v>0</v>
      </c>
      <c r="M101" s="56">
        <v>0</v>
      </c>
      <c r="N101" s="57">
        <v>0</v>
      </c>
      <c r="O101" s="58">
        <v>0</v>
      </c>
      <c r="P101" s="56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8">
        <v>0</v>
      </c>
      <c r="W101" s="56">
        <v>1</v>
      </c>
      <c r="X101" s="57">
        <v>0</v>
      </c>
      <c r="Y101" s="57">
        <v>0</v>
      </c>
      <c r="Z101" s="57">
        <v>0</v>
      </c>
      <c r="AA101" s="40">
        <v>0</v>
      </c>
      <c r="AB101" s="59" t="s">
        <v>658</v>
      </c>
      <c r="AC101" s="60">
        <v>0</v>
      </c>
      <c r="AD101" s="57">
        <v>0</v>
      </c>
      <c r="AE101" s="58">
        <v>0</v>
      </c>
      <c r="AF101" s="56">
        <v>0</v>
      </c>
      <c r="AG101" s="57">
        <v>0</v>
      </c>
      <c r="AH101" s="57">
        <v>0</v>
      </c>
      <c r="AI101" s="57">
        <v>0</v>
      </c>
      <c r="AJ101" s="57">
        <v>0</v>
      </c>
      <c r="AK101" s="58">
        <v>0</v>
      </c>
      <c r="AL101" s="63">
        <v>0</v>
      </c>
      <c r="AM101" s="64" t="s">
        <v>657</v>
      </c>
    </row>
    <row r="102" spans="1:39" x14ac:dyDescent="0.25">
      <c r="A102">
        <v>101</v>
      </c>
      <c r="B102" s="56">
        <v>0</v>
      </c>
      <c r="C102" s="57">
        <v>0</v>
      </c>
      <c r="D102" s="58">
        <v>0</v>
      </c>
      <c r="E102" s="56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8">
        <v>0</v>
      </c>
      <c r="M102" s="56">
        <v>0</v>
      </c>
      <c r="N102" s="57">
        <v>0</v>
      </c>
      <c r="O102" s="58">
        <v>0</v>
      </c>
      <c r="P102" s="56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8">
        <v>0</v>
      </c>
      <c r="W102" s="56">
        <v>1</v>
      </c>
      <c r="X102" s="57">
        <v>0</v>
      </c>
      <c r="Y102" s="57">
        <v>0</v>
      </c>
      <c r="Z102" s="57">
        <v>0</v>
      </c>
      <c r="AA102" s="40">
        <v>0</v>
      </c>
      <c r="AB102" s="59" t="s">
        <v>658</v>
      </c>
      <c r="AC102" s="60">
        <v>0</v>
      </c>
      <c r="AD102" s="57">
        <v>0</v>
      </c>
      <c r="AE102" s="58">
        <v>0</v>
      </c>
      <c r="AF102" s="56">
        <v>0</v>
      </c>
      <c r="AG102" s="57">
        <v>0</v>
      </c>
      <c r="AH102" s="57">
        <v>0</v>
      </c>
      <c r="AI102" s="57">
        <v>0</v>
      </c>
      <c r="AJ102" s="57">
        <v>0</v>
      </c>
      <c r="AK102" s="58">
        <v>0</v>
      </c>
      <c r="AL102" s="63">
        <v>0</v>
      </c>
      <c r="AM102" s="64" t="s">
        <v>657</v>
      </c>
    </row>
    <row r="103" spans="1:39" x14ac:dyDescent="0.25">
      <c r="A103">
        <v>102</v>
      </c>
      <c r="B103" s="56">
        <v>0</v>
      </c>
      <c r="C103" s="57">
        <v>0</v>
      </c>
      <c r="D103" s="58">
        <v>1</v>
      </c>
      <c r="E103" s="56">
        <v>0</v>
      </c>
      <c r="F103" s="57">
        <v>1</v>
      </c>
      <c r="G103" s="57">
        <v>2</v>
      </c>
      <c r="H103" s="57">
        <v>0</v>
      </c>
      <c r="I103" s="57">
        <v>0</v>
      </c>
      <c r="J103" s="57">
        <v>0</v>
      </c>
      <c r="K103" s="57">
        <v>0</v>
      </c>
      <c r="L103" s="58">
        <v>0</v>
      </c>
      <c r="M103" s="56">
        <v>0</v>
      </c>
      <c r="N103" s="57">
        <v>0</v>
      </c>
      <c r="O103" s="58">
        <v>1</v>
      </c>
      <c r="P103" s="56">
        <v>1</v>
      </c>
      <c r="Q103" s="57">
        <v>1</v>
      </c>
      <c r="R103" s="57">
        <v>1</v>
      </c>
      <c r="S103" s="57">
        <v>1</v>
      </c>
      <c r="T103" s="57">
        <v>1</v>
      </c>
      <c r="U103" s="57">
        <v>1</v>
      </c>
      <c r="V103" s="58">
        <v>1</v>
      </c>
      <c r="W103" s="56">
        <v>0</v>
      </c>
      <c r="X103" s="57">
        <v>0</v>
      </c>
      <c r="Y103" s="57">
        <v>0</v>
      </c>
      <c r="Z103" s="57">
        <v>0</v>
      </c>
      <c r="AA103" s="40">
        <v>1</v>
      </c>
      <c r="AB103" s="59" t="s">
        <v>669</v>
      </c>
      <c r="AC103" s="60">
        <v>1</v>
      </c>
      <c r="AD103" s="57">
        <v>1</v>
      </c>
      <c r="AE103" s="58">
        <v>1</v>
      </c>
      <c r="AF103" s="56">
        <v>1</v>
      </c>
      <c r="AG103" s="57">
        <v>1</v>
      </c>
      <c r="AH103" s="57">
        <v>1</v>
      </c>
      <c r="AI103" s="57">
        <v>1</v>
      </c>
      <c r="AJ103" s="57">
        <v>1</v>
      </c>
      <c r="AK103" s="58">
        <v>1</v>
      </c>
      <c r="AL103" s="63">
        <v>0</v>
      </c>
      <c r="AM103" s="64" t="s">
        <v>657</v>
      </c>
    </row>
    <row r="104" spans="1:39" x14ac:dyDescent="0.25">
      <c r="A104">
        <v>103</v>
      </c>
      <c r="B104" s="56">
        <v>0</v>
      </c>
      <c r="C104" s="57">
        <v>0</v>
      </c>
      <c r="D104" s="58">
        <v>1</v>
      </c>
      <c r="E104" s="56">
        <v>0</v>
      </c>
      <c r="F104" s="57">
        <v>1</v>
      </c>
      <c r="G104" s="57">
        <v>2</v>
      </c>
      <c r="H104" s="57">
        <v>0</v>
      </c>
      <c r="I104" s="57">
        <v>0</v>
      </c>
      <c r="J104" s="57">
        <v>0</v>
      </c>
      <c r="K104" s="57">
        <v>0</v>
      </c>
      <c r="L104" s="58">
        <v>0</v>
      </c>
      <c r="M104" s="56">
        <v>0</v>
      </c>
      <c r="N104" s="57">
        <v>0</v>
      </c>
      <c r="O104" s="58">
        <v>2</v>
      </c>
      <c r="P104" s="56">
        <v>2</v>
      </c>
      <c r="Q104" s="57">
        <v>2</v>
      </c>
      <c r="R104" s="57">
        <v>2</v>
      </c>
      <c r="S104" s="57">
        <v>2</v>
      </c>
      <c r="T104" s="57">
        <v>2</v>
      </c>
      <c r="U104" s="57">
        <v>2</v>
      </c>
      <c r="V104" s="58">
        <v>2</v>
      </c>
      <c r="W104" s="56">
        <v>0</v>
      </c>
      <c r="X104" s="57">
        <v>0</v>
      </c>
      <c r="Y104" s="57">
        <v>0</v>
      </c>
      <c r="Z104" s="57">
        <v>0</v>
      </c>
      <c r="AA104" s="40">
        <v>2</v>
      </c>
      <c r="AB104" s="59" t="s">
        <v>669</v>
      </c>
      <c r="AC104" s="60">
        <v>1</v>
      </c>
      <c r="AD104" s="57">
        <v>1</v>
      </c>
      <c r="AE104" s="58">
        <v>2</v>
      </c>
      <c r="AF104" s="56">
        <v>2</v>
      </c>
      <c r="AG104" s="57">
        <v>2</v>
      </c>
      <c r="AH104" s="57">
        <v>2</v>
      </c>
      <c r="AI104" s="57">
        <v>2</v>
      </c>
      <c r="AJ104" s="57">
        <v>2</v>
      </c>
      <c r="AK104" s="58">
        <v>2</v>
      </c>
      <c r="AL104" s="63">
        <v>0</v>
      </c>
      <c r="AM104" s="64" t="s">
        <v>657</v>
      </c>
    </row>
    <row r="105" spans="1:39" x14ac:dyDescent="0.25">
      <c r="A105">
        <v>104</v>
      </c>
      <c r="B105" s="60">
        <v>0</v>
      </c>
      <c r="C105" s="57">
        <v>0</v>
      </c>
      <c r="D105" s="58">
        <v>2</v>
      </c>
      <c r="E105" s="56">
        <v>0</v>
      </c>
      <c r="F105" s="57">
        <v>0</v>
      </c>
      <c r="G105" s="57">
        <v>0</v>
      </c>
      <c r="H105" s="57">
        <v>0</v>
      </c>
      <c r="I105" s="57">
        <v>3</v>
      </c>
      <c r="J105" s="57">
        <v>0</v>
      </c>
      <c r="K105" s="57">
        <v>1</v>
      </c>
      <c r="L105" s="58">
        <v>0</v>
      </c>
      <c r="M105" s="56">
        <v>0</v>
      </c>
      <c r="N105" s="57">
        <v>0</v>
      </c>
      <c r="O105" s="58">
        <v>2</v>
      </c>
      <c r="P105" s="56">
        <v>1</v>
      </c>
      <c r="Q105" s="57">
        <v>0</v>
      </c>
      <c r="R105" s="57">
        <v>1</v>
      </c>
      <c r="S105" s="57">
        <v>2</v>
      </c>
      <c r="T105" s="57">
        <v>3</v>
      </c>
      <c r="U105" s="57">
        <v>0</v>
      </c>
      <c r="V105" s="58">
        <v>0</v>
      </c>
      <c r="W105" s="56">
        <v>0</v>
      </c>
      <c r="X105" s="57">
        <v>1</v>
      </c>
      <c r="Y105" s="57">
        <v>1</v>
      </c>
      <c r="Z105" s="57">
        <v>1</v>
      </c>
      <c r="AA105" s="40">
        <v>3</v>
      </c>
      <c r="AB105" s="64" t="s">
        <v>666</v>
      </c>
      <c r="AC105" s="60">
        <v>1</v>
      </c>
      <c r="AD105" s="57">
        <v>1</v>
      </c>
      <c r="AE105" s="58">
        <v>3</v>
      </c>
      <c r="AF105" s="56">
        <v>1</v>
      </c>
      <c r="AG105" s="57">
        <v>2</v>
      </c>
      <c r="AH105" s="57">
        <v>0</v>
      </c>
      <c r="AI105" s="57">
        <v>0</v>
      </c>
      <c r="AJ105" s="57">
        <v>3</v>
      </c>
      <c r="AK105" s="40">
        <v>2</v>
      </c>
      <c r="AL105" s="72">
        <v>0</v>
      </c>
      <c r="AM105" s="64" t="s">
        <v>657</v>
      </c>
    </row>
    <row r="106" spans="1:39" x14ac:dyDescent="0.25">
      <c r="A106">
        <v>105</v>
      </c>
      <c r="B106" s="60">
        <v>1</v>
      </c>
      <c r="C106" s="57">
        <v>3</v>
      </c>
      <c r="D106" s="58">
        <v>3</v>
      </c>
      <c r="E106" s="56">
        <v>3</v>
      </c>
      <c r="F106" s="57">
        <v>0</v>
      </c>
      <c r="G106" s="57">
        <v>0</v>
      </c>
      <c r="H106" s="57">
        <v>0</v>
      </c>
      <c r="I106" s="57">
        <v>3</v>
      </c>
      <c r="J106" s="57">
        <v>0</v>
      </c>
      <c r="K106" s="57">
        <v>2</v>
      </c>
      <c r="L106" s="58">
        <v>0</v>
      </c>
      <c r="M106" s="56">
        <v>2</v>
      </c>
      <c r="N106" s="57">
        <v>3</v>
      </c>
      <c r="O106" s="58">
        <v>3</v>
      </c>
      <c r="P106" s="56">
        <v>1</v>
      </c>
      <c r="Q106" s="57">
        <v>3</v>
      </c>
      <c r="R106" s="57">
        <v>3</v>
      </c>
      <c r="S106" s="57">
        <v>0</v>
      </c>
      <c r="T106" s="57">
        <v>0</v>
      </c>
      <c r="U106" s="57">
        <v>0</v>
      </c>
      <c r="V106" s="58">
        <v>0</v>
      </c>
      <c r="W106" s="56">
        <v>0</v>
      </c>
      <c r="X106" s="57">
        <v>3</v>
      </c>
      <c r="Y106" s="57">
        <v>3</v>
      </c>
      <c r="Z106" s="57">
        <v>3</v>
      </c>
      <c r="AA106" s="40">
        <v>1</v>
      </c>
      <c r="AB106" s="64" t="s">
        <v>656</v>
      </c>
      <c r="AC106" s="60">
        <v>3</v>
      </c>
      <c r="AD106" s="57">
        <v>3</v>
      </c>
      <c r="AE106" s="58">
        <v>2</v>
      </c>
      <c r="AF106" s="56">
        <v>3</v>
      </c>
      <c r="AG106" s="57">
        <v>1</v>
      </c>
      <c r="AH106" s="57">
        <v>0</v>
      </c>
      <c r="AI106" s="57">
        <v>0</v>
      </c>
      <c r="AJ106" s="57">
        <v>0</v>
      </c>
      <c r="AK106" s="40">
        <v>0</v>
      </c>
      <c r="AL106" s="72">
        <v>0</v>
      </c>
      <c r="AM106" s="64" t="s">
        <v>657</v>
      </c>
    </row>
    <row r="107" spans="1:39" x14ac:dyDescent="0.25">
      <c r="A107">
        <v>106</v>
      </c>
      <c r="B107" s="60">
        <v>1</v>
      </c>
      <c r="C107" s="57">
        <v>3</v>
      </c>
      <c r="D107" s="58">
        <v>3</v>
      </c>
      <c r="E107" s="56">
        <v>3</v>
      </c>
      <c r="F107" s="57">
        <v>0</v>
      </c>
      <c r="G107" s="57">
        <v>0</v>
      </c>
      <c r="H107" s="57">
        <v>0</v>
      </c>
      <c r="I107" s="57">
        <v>3</v>
      </c>
      <c r="J107" s="57">
        <v>0</v>
      </c>
      <c r="K107" s="57">
        <v>2</v>
      </c>
      <c r="L107" s="58">
        <v>0</v>
      </c>
      <c r="M107" s="56">
        <v>2</v>
      </c>
      <c r="N107" s="57">
        <v>3</v>
      </c>
      <c r="O107" s="58">
        <v>3</v>
      </c>
      <c r="P107" s="56">
        <v>0</v>
      </c>
      <c r="Q107" s="57">
        <v>0</v>
      </c>
      <c r="R107" s="57">
        <v>3</v>
      </c>
      <c r="S107" s="57">
        <v>0</v>
      </c>
      <c r="T107" s="57">
        <v>0</v>
      </c>
      <c r="U107" s="57">
        <v>0</v>
      </c>
      <c r="V107" s="58">
        <v>0</v>
      </c>
      <c r="W107" s="56">
        <v>0</v>
      </c>
      <c r="X107" s="57">
        <v>3</v>
      </c>
      <c r="Y107" s="57">
        <v>3</v>
      </c>
      <c r="Z107" s="57">
        <v>2</v>
      </c>
      <c r="AA107" s="40">
        <v>0</v>
      </c>
      <c r="AB107" s="73" t="s">
        <v>656</v>
      </c>
      <c r="AC107" s="60">
        <v>3</v>
      </c>
      <c r="AD107" s="57">
        <v>2</v>
      </c>
      <c r="AE107" s="58">
        <v>1</v>
      </c>
      <c r="AF107" s="56">
        <v>3</v>
      </c>
      <c r="AG107" s="57">
        <v>0</v>
      </c>
      <c r="AH107" s="57">
        <v>0</v>
      </c>
      <c r="AI107" s="57">
        <v>0</v>
      </c>
      <c r="AJ107" s="57">
        <v>0</v>
      </c>
      <c r="AK107" s="40">
        <v>0</v>
      </c>
      <c r="AL107" s="72">
        <v>0</v>
      </c>
      <c r="AM107" s="64" t="s">
        <v>657</v>
      </c>
    </row>
    <row r="108" spans="1:39" x14ac:dyDescent="0.25">
      <c r="A108">
        <v>107</v>
      </c>
      <c r="B108" s="74">
        <v>0</v>
      </c>
      <c r="C108" s="75">
        <v>0</v>
      </c>
      <c r="D108" s="39">
        <v>0</v>
      </c>
      <c r="E108" s="56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43">
        <v>1</v>
      </c>
      <c r="M108" s="56">
        <v>1</v>
      </c>
      <c r="N108" s="57">
        <v>0</v>
      </c>
      <c r="O108" s="41">
        <v>1</v>
      </c>
      <c r="P108" s="56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41">
        <v>0</v>
      </c>
      <c r="W108" s="56">
        <v>1</v>
      </c>
      <c r="X108" s="57">
        <v>0</v>
      </c>
      <c r="Y108" s="57">
        <v>0</v>
      </c>
      <c r="Z108" s="76">
        <v>0</v>
      </c>
      <c r="AA108" s="41">
        <v>0</v>
      </c>
      <c r="AB108" s="77" t="s">
        <v>724</v>
      </c>
      <c r="AC108" s="56">
        <v>1</v>
      </c>
      <c r="AD108" s="57">
        <v>0</v>
      </c>
      <c r="AE108" s="41">
        <v>0</v>
      </c>
      <c r="AF108" s="56">
        <v>0</v>
      </c>
      <c r="AG108" s="57">
        <v>0</v>
      </c>
      <c r="AH108" s="57">
        <v>0</v>
      </c>
      <c r="AI108" s="57">
        <v>0</v>
      </c>
      <c r="AJ108" s="57">
        <v>0</v>
      </c>
      <c r="AK108" s="41">
        <v>0</v>
      </c>
      <c r="AL108" s="72">
        <v>0</v>
      </c>
      <c r="AM108" s="64" t="s">
        <v>657</v>
      </c>
    </row>
    <row r="109" spans="1:39" x14ac:dyDescent="0.25">
      <c r="A109">
        <v>108</v>
      </c>
      <c r="B109" s="60">
        <v>0</v>
      </c>
      <c r="C109" s="57">
        <v>0</v>
      </c>
      <c r="D109" s="40">
        <v>0</v>
      </c>
      <c r="E109" s="56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43">
        <v>1</v>
      </c>
      <c r="M109" s="56">
        <v>1</v>
      </c>
      <c r="N109" s="57">
        <v>0</v>
      </c>
      <c r="O109" s="41">
        <v>1</v>
      </c>
      <c r="P109" s="56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41">
        <v>0</v>
      </c>
      <c r="W109" s="56">
        <v>1</v>
      </c>
      <c r="X109" s="57">
        <v>0</v>
      </c>
      <c r="Y109" s="57">
        <v>0</v>
      </c>
      <c r="Z109" s="76">
        <v>0</v>
      </c>
      <c r="AA109" s="41">
        <v>0</v>
      </c>
      <c r="AB109" s="77" t="s">
        <v>724</v>
      </c>
      <c r="AC109" s="56">
        <v>1</v>
      </c>
      <c r="AD109" s="57">
        <v>0</v>
      </c>
      <c r="AE109" s="41">
        <v>0</v>
      </c>
      <c r="AF109" s="56">
        <v>0</v>
      </c>
      <c r="AG109" s="57">
        <v>0</v>
      </c>
      <c r="AH109" s="57">
        <v>0</v>
      </c>
      <c r="AI109" s="57">
        <v>0</v>
      </c>
      <c r="AJ109" s="57">
        <v>0</v>
      </c>
      <c r="AK109" s="41">
        <v>0</v>
      </c>
      <c r="AL109" s="72">
        <v>0</v>
      </c>
      <c r="AM109" s="64" t="s">
        <v>657</v>
      </c>
    </row>
    <row r="110" spans="1:39" x14ac:dyDescent="0.25">
      <c r="A110">
        <v>109</v>
      </c>
      <c r="B110" s="56">
        <v>0</v>
      </c>
      <c r="C110" s="57">
        <v>0</v>
      </c>
      <c r="D110" s="41">
        <v>0</v>
      </c>
      <c r="E110" s="56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43">
        <v>1</v>
      </c>
      <c r="M110" s="56">
        <v>1</v>
      </c>
      <c r="N110" s="57">
        <v>0</v>
      </c>
      <c r="O110" s="41">
        <v>1</v>
      </c>
      <c r="P110" s="56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41">
        <v>0</v>
      </c>
      <c r="W110" s="56">
        <v>1</v>
      </c>
      <c r="X110" s="57">
        <v>0</v>
      </c>
      <c r="Y110" s="57">
        <v>0</v>
      </c>
      <c r="Z110" s="76">
        <v>0</v>
      </c>
      <c r="AA110" s="41">
        <v>0</v>
      </c>
      <c r="AB110" s="77" t="s">
        <v>724</v>
      </c>
      <c r="AC110" s="56">
        <v>1</v>
      </c>
      <c r="AD110" s="57">
        <v>0</v>
      </c>
      <c r="AE110" s="41">
        <v>0</v>
      </c>
      <c r="AF110" s="56">
        <v>0</v>
      </c>
      <c r="AG110" s="57">
        <v>0</v>
      </c>
      <c r="AH110" s="57">
        <v>0</v>
      </c>
      <c r="AI110" s="57">
        <v>0</v>
      </c>
      <c r="AJ110" s="57">
        <v>0</v>
      </c>
      <c r="AK110" s="41">
        <v>0</v>
      </c>
      <c r="AL110" s="72">
        <v>0</v>
      </c>
      <c r="AM110" s="64" t="s">
        <v>657</v>
      </c>
    </row>
    <row r="111" spans="1:39" x14ac:dyDescent="0.25">
      <c r="A111">
        <v>110</v>
      </c>
      <c r="B111" s="56">
        <v>0</v>
      </c>
      <c r="C111" s="57">
        <v>0</v>
      </c>
      <c r="D111" s="41">
        <v>0</v>
      </c>
      <c r="E111" s="56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43">
        <v>1</v>
      </c>
      <c r="M111" s="56">
        <v>1</v>
      </c>
      <c r="N111" s="57">
        <v>0</v>
      </c>
      <c r="O111" s="41">
        <v>1</v>
      </c>
      <c r="P111" s="56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41">
        <v>0</v>
      </c>
      <c r="W111" s="56">
        <v>1</v>
      </c>
      <c r="X111" s="57">
        <v>0</v>
      </c>
      <c r="Y111" s="57">
        <v>0</v>
      </c>
      <c r="Z111" s="76">
        <v>0</v>
      </c>
      <c r="AA111" s="41">
        <v>0</v>
      </c>
      <c r="AB111" s="77" t="s">
        <v>724</v>
      </c>
      <c r="AC111" s="56">
        <v>1</v>
      </c>
      <c r="AD111" s="57">
        <v>0</v>
      </c>
      <c r="AE111" s="41">
        <v>0</v>
      </c>
      <c r="AF111" s="56">
        <v>0</v>
      </c>
      <c r="AG111" s="57">
        <v>0</v>
      </c>
      <c r="AH111" s="57">
        <v>0</v>
      </c>
      <c r="AI111" s="57">
        <v>0</v>
      </c>
      <c r="AJ111" s="57">
        <v>0</v>
      </c>
      <c r="AK111" s="41">
        <v>0</v>
      </c>
      <c r="AL111" s="72">
        <v>0</v>
      </c>
      <c r="AM111" s="64" t="s">
        <v>657</v>
      </c>
    </row>
    <row r="112" spans="1:39" x14ac:dyDescent="0.25">
      <c r="A112">
        <v>111</v>
      </c>
      <c r="B112" s="56">
        <v>0</v>
      </c>
      <c r="C112" s="57">
        <v>0</v>
      </c>
      <c r="D112" s="41">
        <v>0</v>
      </c>
      <c r="E112" s="56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43">
        <v>1</v>
      </c>
      <c r="M112" s="56">
        <v>1</v>
      </c>
      <c r="N112" s="57">
        <v>0</v>
      </c>
      <c r="O112" s="41">
        <v>0</v>
      </c>
      <c r="P112" s="56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41">
        <v>0</v>
      </c>
      <c r="W112" s="56">
        <v>1</v>
      </c>
      <c r="X112" s="57">
        <v>0</v>
      </c>
      <c r="Y112" s="57">
        <v>0</v>
      </c>
      <c r="Z112" s="76">
        <v>0</v>
      </c>
      <c r="AA112" s="41">
        <v>0</v>
      </c>
      <c r="AB112" s="77" t="s">
        <v>724</v>
      </c>
      <c r="AC112" s="56">
        <v>1</v>
      </c>
      <c r="AD112" s="57">
        <v>0</v>
      </c>
      <c r="AE112" s="41">
        <v>0</v>
      </c>
      <c r="AF112" s="56">
        <v>0</v>
      </c>
      <c r="AG112" s="57">
        <v>0</v>
      </c>
      <c r="AH112" s="57">
        <v>0</v>
      </c>
      <c r="AI112" s="57">
        <v>0</v>
      </c>
      <c r="AJ112" s="57">
        <v>0</v>
      </c>
      <c r="AK112" s="41">
        <v>0</v>
      </c>
      <c r="AL112" s="72">
        <v>0</v>
      </c>
      <c r="AM112" s="64" t="s">
        <v>657</v>
      </c>
    </row>
    <row r="113" spans="1:39" x14ac:dyDescent="0.25">
      <c r="A113">
        <v>112</v>
      </c>
      <c r="B113" s="56">
        <v>0</v>
      </c>
      <c r="C113" s="57">
        <v>0</v>
      </c>
      <c r="D113" s="41">
        <v>0</v>
      </c>
      <c r="E113" s="56">
        <v>1</v>
      </c>
      <c r="F113" s="57">
        <v>1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43">
        <v>1</v>
      </c>
      <c r="M113" s="56">
        <v>1</v>
      </c>
      <c r="N113" s="57">
        <v>2</v>
      </c>
      <c r="O113" s="41">
        <v>0</v>
      </c>
      <c r="P113" s="56">
        <v>0</v>
      </c>
      <c r="Q113" s="57">
        <v>1</v>
      </c>
      <c r="R113" s="57">
        <v>1</v>
      </c>
      <c r="S113" s="57">
        <v>0</v>
      </c>
      <c r="T113" s="57">
        <v>0</v>
      </c>
      <c r="U113" s="57">
        <v>0</v>
      </c>
      <c r="V113" s="41">
        <v>0</v>
      </c>
      <c r="W113" s="56">
        <v>1</v>
      </c>
      <c r="X113" s="57">
        <v>0</v>
      </c>
      <c r="Y113" s="57">
        <v>0</v>
      </c>
      <c r="Z113" s="76">
        <v>0</v>
      </c>
      <c r="AA113" s="41">
        <v>0</v>
      </c>
      <c r="AB113" s="77" t="s">
        <v>724</v>
      </c>
      <c r="AC113" s="56">
        <v>1</v>
      </c>
      <c r="AD113" s="57">
        <v>0</v>
      </c>
      <c r="AE113" s="41">
        <v>0</v>
      </c>
      <c r="AF113" s="56">
        <v>1</v>
      </c>
      <c r="AG113" s="57">
        <v>0</v>
      </c>
      <c r="AH113" s="57">
        <v>0</v>
      </c>
      <c r="AI113" s="57">
        <v>0</v>
      </c>
      <c r="AJ113" s="57">
        <v>0</v>
      </c>
      <c r="AK113" s="41">
        <v>0</v>
      </c>
      <c r="AL113" s="72">
        <v>0</v>
      </c>
      <c r="AM113" s="64" t="s">
        <v>657</v>
      </c>
    </row>
    <row r="114" spans="1:39" x14ac:dyDescent="0.25">
      <c r="A114">
        <v>113</v>
      </c>
      <c r="B114" s="56">
        <v>0</v>
      </c>
      <c r="C114" s="57">
        <v>0</v>
      </c>
      <c r="D114" s="41">
        <v>0</v>
      </c>
      <c r="E114" s="56">
        <v>1</v>
      </c>
      <c r="F114" s="57">
        <v>1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43">
        <v>1</v>
      </c>
      <c r="M114" s="56">
        <v>1</v>
      </c>
      <c r="N114" s="57">
        <v>2</v>
      </c>
      <c r="O114" s="41">
        <v>0</v>
      </c>
      <c r="P114" s="56">
        <v>0</v>
      </c>
      <c r="Q114" s="57">
        <v>1</v>
      </c>
      <c r="R114" s="57">
        <v>1</v>
      </c>
      <c r="S114" s="57">
        <v>0</v>
      </c>
      <c r="T114" s="57">
        <v>0</v>
      </c>
      <c r="U114" s="57">
        <v>0</v>
      </c>
      <c r="V114" s="41">
        <v>0</v>
      </c>
      <c r="W114" s="56">
        <v>1</v>
      </c>
      <c r="X114" s="57">
        <v>0</v>
      </c>
      <c r="Y114" s="57">
        <v>0</v>
      </c>
      <c r="Z114" s="76">
        <v>0</v>
      </c>
      <c r="AA114" s="41">
        <v>0</v>
      </c>
      <c r="AB114" s="78" t="s">
        <v>724</v>
      </c>
      <c r="AC114" s="56">
        <v>1</v>
      </c>
      <c r="AD114" s="57">
        <v>0</v>
      </c>
      <c r="AE114" s="41">
        <v>0</v>
      </c>
      <c r="AF114" s="56">
        <v>1</v>
      </c>
      <c r="AG114" s="57">
        <v>0</v>
      </c>
      <c r="AH114" s="57">
        <v>0</v>
      </c>
      <c r="AI114" s="57">
        <v>0</v>
      </c>
      <c r="AJ114" s="57">
        <v>0</v>
      </c>
      <c r="AK114" s="41">
        <v>0</v>
      </c>
      <c r="AL114" s="72">
        <v>0</v>
      </c>
      <c r="AM114" s="64" t="s">
        <v>657</v>
      </c>
    </row>
    <row r="115" spans="1:39" x14ac:dyDescent="0.25">
      <c r="A115">
        <v>114</v>
      </c>
      <c r="B115" s="56">
        <v>0</v>
      </c>
      <c r="C115" s="57">
        <v>0</v>
      </c>
      <c r="D115" s="41">
        <v>0</v>
      </c>
      <c r="E115" s="56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43">
        <v>1</v>
      </c>
      <c r="M115" s="56">
        <v>1</v>
      </c>
      <c r="N115" s="57">
        <v>2</v>
      </c>
      <c r="O115" s="41">
        <v>0</v>
      </c>
      <c r="P115" s="56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41">
        <v>0</v>
      </c>
      <c r="W115" s="56">
        <v>1</v>
      </c>
      <c r="X115" s="57">
        <v>0</v>
      </c>
      <c r="Y115" s="57">
        <v>0</v>
      </c>
      <c r="Z115" s="76">
        <v>0</v>
      </c>
      <c r="AA115" s="41">
        <v>0</v>
      </c>
      <c r="AB115" s="79" t="s">
        <v>724</v>
      </c>
      <c r="AC115" s="56">
        <v>1</v>
      </c>
      <c r="AD115" s="57">
        <v>0</v>
      </c>
      <c r="AE115" s="41">
        <v>0</v>
      </c>
      <c r="AF115" s="56">
        <v>0</v>
      </c>
      <c r="AG115" s="57">
        <v>0</v>
      </c>
      <c r="AH115" s="57">
        <v>0</v>
      </c>
      <c r="AI115" s="57">
        <v>0</v>
      </c>
      <c r="AJ115" s="57">
        <v>0</v>
      </c>
      <c r="AK115" s="41">
        <v>0</v>
      </c>
      <c r="AL115" s="72">
        <v>0</v>
      </c>
      <c r="AM115" s="64" t="s">
        <v>657</v>
      </c>
    </row>
    <row r="116" spans="1:39" x14ac:dyDescent="0.25">
      <c r="A116">
        <v>115</v>
      </c>
      <c r="B116" s="56">
        <v>0</v>
      </c>
      <c r="C116" s="57">
        <v>0</v>
      </c>
      <c r="D116" s="41">
        <v>0</v>
      </c>
      <c r="E116" s="56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43">
        <v>1</v>
      </c>
      <c r="M116" s="56">
        <v>1</v>
      </c>
      <c r="N116" s="57">
        <v>0</v>
      </c>
      <c r="O116" s="41">
        <v>0</v>
      </c>
      <c r="P116" s="56">
        <v>0</v>
      </c>
      <c r="Q116" s="57">
        <v>1</v>
      </c>
      <c r="R116" s="57">
        <v>0</v>
      </c>
      <c r="S116" s="57">
        <v>0</v>
      </c>
      <c r="T116" s="57">
        <v>0</v>
      </c>
      <c r="U116" s="57">
        <v>0</v>
      </c>
      <c r="V116" s="41">
        <v>0</v>
      </c>
      <c r="W116" s="56">
        <v>1</v>
      </c>
      <c r="X116" s="57">
        <v>0</v>
      </c>
      <c r="Y116" s="57">
        <v>0</v>
      </c>
      <c r="Z116" s="76">
        <v>0</v>
      </c>
      <c r="AA116" s="41">
        <v>0</v>
      </c>
      <c r="AB116" s="77" t="s">
        <v>724</v>
      </c>
      <c r="AC116" s="56">
        <v>1</v>
      </c>
      <c r="AD116" s="57">
        <v>0</v>
      </c>
      <c r="AE116" s="41">
        <v>0</v>
      </c>
      <c r="AF116" s="56">
        <v>0</v>
      </c>
      <c r="AG116" s="57">
        <v>0</v>
      </c>
      <c r="AH116" s="57">
        <v>0</v>
      </c>
      <c r="AI116" s="57">
        <v>0</v>
      </c>
      <c r="AJ116" s="57">
        <v>0</v>
      </c>
      <c r="AK116" s="41">
        <v>0</v>
      </c>
      <c r="AL116" s="72">
        <v>0</v>
      </c>
      <c r="AM116" s="64" t="s">
        <v>657</v>
      </c>
    </row>
    <row r="117" spans="1:39" x14ac:dyDescent="0.25">
      <c r="A117">
        <v>116</v>
      </c>
      <c r="B117" s="56">
        <v>0</v>
      </c>
      <c r="C117" s="57">
        <v>0</v>
      </c>
      <c r="D117" s="41">
        <v>0</v>
      </c>
      <c r="E117" s="56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43">
        <v>1</v>
      </c>
      <c r="M117" s="56">
        <v>1</v>
      </c>
      <c r="N117" s="57">
        <v>0</v>
      </c>
      <c r="O117" s="41">
        <v>1</v>
      </c>
      <c r="P117" s="56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41">
        <v>0</v>
      </c>
      <c r="W117" s="56">
        <v>1</v>
      </c>
      <c r="X117" s="57">
        <v>0</v>
      </c>
      <c r="Y117" s="57">
        <v>0</v>
      </c>
      <c r="Z117" s="76">
        <v>0</v>
      </c>
      <c r="AA117" s="41">
        <v>0</v>
      </c>
      <c r="AB117" s="77" t="s">
        <v>724</v>
      </c>
      <c r="AC117" s="56">
        <v>1</v>
      </c>
      <c r="AD117" s="57">
        <v>0</v>
      </c>
      <c r="AE117" s="41">
        <v>0</v>
      </c>
      <c r="AF117" s="56">
        <v>0</v>
      </c>
      <c r="AG117" s="57">
        <v>0</v>
      </c>
      <c r="AH117" s="57">
        <v>0</v>
      </c>
      <c r="AI117" s="57">
        <v>0</v>
      </c>
      <c r="AJ117" s="57">
        <v>0</v>
      </c>
      <c r="AK117" s="41">
        <v>0</v>
      </c>
      <c r="AL117" s="72">
        <v>0</v>
      </c>
      <c r="AM117" s="64" t="s">
        <v>657</v>
      </c>
    </row>
    <row r="118" spans="1:39" x14ac:dyDescent="0.25">
      <c r="A118">
        <v>117</v>
      </c>
      <c r="B118" s="56">
        <v>0</v>
      </c>
      <c r="C118" s="57">
        <v>0</v>
      </c>
      <c r="D118" s="41">
        <v>0</v>
      </c>
      <c r="E118" s="56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43">
        <v>1</v>
      </c>
      <c r="M118" s="56">
        <v>1</v>
      </c>
      <c r="N118" s="57">
        <v>0</v>
      </c>
      <c r="O118" s="41">
        <v>0</v>
      </c>
      <c r="P118" s="56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41">
        <v>0</v>
      </c>
      <c r="W118" s="56">
        <v>1</v>
      </c>
      <c r="X118" s="57">
        <v>0</v>
      </c>
      <c r="Y118" s="57">
        <v>0</v>
      </c>
      <c r="Z118" s="76">
        <v>0</v>
      </c>
      <c r="AA118" s="41">
        <v>0</v>
      </c>
      <c r="AB118" s="77" t="s">
        <v>724</v>
      </c>
      <c r="AC118" s="56">
        <v>1</v>
      </c>
      <c r="AD118" s="57">
        <v>0</v>
      </c>
      <c r="AE118" s="41">
        <v>0</v>
      </c>
      <c r="AF118" s="56">
        <v>0</v>
      </c>
      <c r="AG118" s="57">
        <v>0</v>
      </c>
      <c r="AH118" s="57">
        <v>0</v>
      </c>
      <c r="AI118" s="57">
        <v>0</v>
      </c>
      <c r="AJ118" s="57">
        <v>0</v>
      </c>
      <c r="AK118" s="41">
        <v>0</v>
      </c>
      <c r="AL118" s="72">
        <v>0</v>
      </c>
      <c r="AM118" s="64" t="s">
        <v>657</v>
      </c>
    </row>
    <row r="119" spans="1:39" x14ac:dyDescent="0.25">
      <c r="A119">
        <v>118</v>
      </c>
      <c r="B119" s="56">
        <v>0</v>
      </c>
      <c r="C119" s="57">
        <v>0</v>
      </c>
      <c r="D119" s="41">
        <v>0</v>
      </c>
      <c r="E119" s="56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43">
        <v>1</v>
      </c>
      <c r="M119" s="56">
        <v>1</v>
      </c>
      <c r="N119" s="57">
        <v>0</v>
      </c>
      <c r="O119" s="41">
        <v>0</v>
      </c>
      <c r="P119" s="56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41">
        <v>0</v>
      </c>
      <c r="W119" s="56">
        <v>1</v>
      </c>
      <c r="X119" s="57">
        <v>0</v>
      </c>
      <c r="Y119" s="57">
        <v>0</v>
      </c>
      <c r="Z119" s="76">
        <v>0</v>
      </c>
      <c r="AA119" s="41">
        <v>0</v>
      </c>
      <c r="AB119" s="77" t="s">
        <v>724</v>
      </c>
      <c r="AC119" s="56">
        <v>1</v>
      </c>
      <c r="AD119" s="57">
        <v>0</v>
      </c>
      <c r="AE119" s="41">
        <v>0</v>
      </c>
      <c r="AF119" s="56">
        <v>0</v>
      </c>
      <c r="AG119" s="57">
        <v>0</v>
      </c>
      <c r="AH119" s="57">
        <v>0</v>
      </c>
      <c r="AI119" s="57">
        <v>0</v>
      </c>
      <c r="AJ119" s="57">
        <v>0</v>
      </c>
      <c r="AK119" s="41">
        <v>0</v>
      </c>
      <c r="AL119" s="72">
        <v>0</v>
      </c>
      <c r="AM119" s="64" t="s">
        <v>657</v>
      </c>
    </row>
    <row r="120" spans="1:39" x14ac:dyDescent="0.25">
      <c r="A120">
        <v>119</v>
      </c>
      <c r="B120" s="56">
        <v>0</v>
      </c>
      <c r="C120" s="57">
        <v>0</v>
      </c>
      <c r="D120" s="41">
        <v>0</v>
      </c>
      <c r="E120" s="56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43">
        <v>1</v>
      </c>
      <c r="M120" s="56">
        <v>1</v>
      </c>
      <c r="N120" s="57">
        <v>0</v>
      </c>
      <c r="O120" s="41">
        <v>0</v>
      </c>
      <c r="P120" s="56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41">
        <v>0</v>
      </c>
      <c r="W120" s="56">
        <v>1</v>
      </c>
      <c r="X120" s="57">
        <v>0</v>
      </c>
      <c r="Y120" s="57">
        <v>0</v>
      </c>
      <c r="Z120" s="76">
        <v>0</v>
      </c>
      <c r="AA120" s="41">
        <v>0</v>
      </c>
      <c r="AB120" s="77" t="s">
        <v>724</v>
      </c>
      <c r="AC120" s="56">
        <v>1</v>
      </c>
      <c r="AD120" s="57">
        <v>0</v>
      </c>
      <c r="AE120" s="41">
        <v>0</v>
      </c>
      <c r="AF120" s="56">
        <v>0</v>
      </c>
      <c r="AG120" s="57">
        <v>0</v>
      </c>
      <c r="AH120" s="57">
        <v>0</v>
      </c>
      <c r="AI120" s="57">
        <v>0</v>
      </c>
      <c r="AJ120" s="57">
        <v>0</v>
      </c>
      <c r="AK120" s="41">
        <v>0</v>
      </c>
      <c r="AL120" s="72">
        <v>0</v>
      </c>
      <c r="AM120" s="64" t="s">
        <v>657</v>
      </c>
    </row>
    <row r="121" spans="1:39" x14ac:dyDescent="0.25">
      <c r="A121">
        <v>120</v>
      </c>
      <c r="B121" s="80">
        <v>0</v>
      </c>
      <c r="C121" s="81">
        <v>0</v>
      </c>
      <c r="D121" s="42">
        <v>0</v>
      </c>
      <c r="E121" s="56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43">
        <v>1</v>
      </c>
      <c r="M121" s="56">
        <v>1</v>
      </c>
      <c r="N121" s="57">
        <v>0</v>
      </c>
      <c r="O121" s="41">
        <v>0</v>
      </c>
      <c r="P121" s="56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41">
        <v>0</v>
      </c>
      <c r="W121" s="56">
        <v>1</v>
      </c>
      <c r="X121" s="57">
        <v>0</v>
      </c>
      <c r="Y121" s="57">
        <v>0</v>
      </c>
      <c r="Z121" s="76">
        <v>0</v>
      </c>
      <c r="AA121" s="41">
        <v>0</v>
      </c>
      <c r="AB121" s="77" t="s">
        <v>724</v>
      </c>
      <c r="AC121" s="56">
        <v>1</v>
      </c>
      <c r="AD121" s="57">
        <v>0</v>
      </c>
      <c r="AE121" s="41">
        <v>0</v>
      </c>
      <c r="AF121" s="56">
        <v>0</v>
      </c>
      <c r="AG121" s="57">
        <v>0</v>
      </c>
      <c r="AH121" s="57">
        <v>0</v>
      </c>
      <c r="AI121" s="57">
        <v>0</v>
      </c>
      <c r="AJ121" s="57">
        <v>0</v>
      </c>
      <c r="AK121" s="41">
        <v>0</v>
      </c>
      <c r="AL121" s="72">
        <v>0</v>
      </c>
      <c r="AM121" s="64" t="s">
        <v>657</v>
      </c>
    </row>
    <row r="122" spans="1:39" x14ac:dyDescent="0.25">
      <c r="AB122" s="44"/>
    </row>
  </sheetData>
  <autoFilter ref="B1:AM121" xr:uid="{37795C4C-B884-4763-BA54-B9D8F7D4C2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62F5-37B9-4C5A-B737-580380B2EDF1}">
  <dimension ref="A1:BA154"/>
  <sheetViews>
    <sheetView tabSelected="1" topLeftCell="AF1" workbookViewId="0">
      <selection activeCell="C8" sqref="C8"/>
    </sheetView>
  </sheetViews>
  <sheetFormatPr baseColWidth="10" defaultColWidth="11.42578125" defaultRowHeight="15" x14ac:dyDescent="0.25"/>
  <cols>
    <col min="2" max="2" width="16" customWidth="1"/>
    <col min="3" max="3" width="11.7109375" customWidth="1"/>
    <col min="18" max="18" width="23.7109375" customWidth="1"/>
    <col min="21" max="21" width="12.42578125" customWidth="1"/>
    <col min="23" max="23" width="13" bestFit="1" customWidth="1"/>
    <col min="24" max="24" width="12.7109375" bestFit="1" customWidth="1"/>
    <col min="25" max="25" width="14.5703125" bestFit="1" customWidth="1"/>
    <col min="26" max="27" width="12.42578125" customWidth="1"/>
    <col min="29" max="29" width="12.85546875" bestFit="1" customWidth="1"/>
    <col min="31" max="31" width="12.85546875" bestFit="1" customWidth="1"/>
    <col min="33" max="33" width="12.140625" bestFit="1" customWidth="1"/>
    <col min="40" max="40" width="12" bestFit="1" customWidth="1"/>
    <col min="45" max="45" width="13" bestFit="1" customWidth="1"/>
    <col min="46" max="46" width="14.140625" bestFit="1" customWidth="1"/>
    <col min="48" max="48" width="13.7109375" bestFit="1" customWidth="1"/>
    <col min="49" max="49" width="15.7109375" bestFit="1" customWidth="1"/>
    <col min="51" max="51" width="13.28515625" bestFit="1" customWidth="1"/>
  </cols>
  <sheetData>
    <row r="1" spans="1:53" x14ac:dyDescent="0.25">
      <c r="A1" t="s">
        <v>798</v>
      </c>
      <c r="B1" s="4" t="s">
        <v>447</v>
      </c>
      <c r="C1" s="4" t="s">
        <v>508</v>
      </c>
      <c r="D1" s="5" t="s">
        <v>448</v>
      </c>
      <c r="E1" s="4" t="s">
        <v>449</v>
      </c>
      <c r="F1" s="4" t="s">
        <v>450</v>
      </c>
      <c r="G1" s="5" t="s">
        <v>451</v>
      </c>
      <c r="H1" s="4" t="s">
        <v>452</v>
      </c>
      <c r="I1" s="5" t="s">
        <v>453</v>
      </c>
      <c r="J1" s="4" t="s">
        <v>454</v>
      </c>
      <c r="K1" s="5" t="s">
        <v>455</v>
      </c>
      <c r="L1" s="4" t="s">
        <v>456</v>
      </c>
      <c r="M1" s="5" t="s">
        <v>457</v>
      </c>
      <c r="N1" s="4" t="s">
        <v>458</v>
      </c>
      <c r="O1" s="5" t="s">
        <v>459</v>
      </c>
      <c r="P1" s="4" t="s">
        <v>460</v>
      </c>
      <c r="Q1" s="84" t="s">
        <v>461</v>
      </c>
      <c r="R1" s="82" t="s">
        <v>462</v>
      </c>
      <c r="S1" s="7" t="s">
        <v>463</v>
      </c>
      <c r="T1" s="6" t="s">
        <v>464</v>
      </c>
      <c r="U1" s="88" t="s">
        <v>465</v>
      </c>
      <c r="V1" s="86" t="s">
        <v>466</v>
      </c>
      <c r="W1" s="3" t="s">
        <v>467</v>
      </c>
      <c r="X1" s="8" t="s">
        <v>509</v>
      </c>
      <c r="Y1" s="8" t="s">
        <v>510</v>
      </c>
      <c r="Z1" s="8" t="s">
        <v>511</v>
      </c>
      <c r="AA1" s="8" t="s">
        <v>512</v>
      </c>
      <c r="AB1" s="8" t="s">
        <v>468</v>
      </c>
      <c r="AC1" s="3" t="s">
        <v>469</v>
      </c>
      <c r="AD1" s="8" t="s">
        <v>470</v>
      </c>
      <c r="AE1" s="38" t="s">
        <v>471</v>
      </c>
      <c r="AF1" s="89" t="s">
        <v>513</v>
      </c>
      <c r="AG1" s="21" t="s">
        <v>514</v>
      </c>
      <c r="AH1" s="9" t="s">
        <v>473</v>
      </c>
      <c r="AI1" s="9" t="s">
        <v>474</v>
      </c>
      <c r="AJ1" s="10" t="s">
        <v>475</v>
      </c>
      <c r="AK1" s="10" t="s">
        <v>476</v>
      </c>
      <c r="AL1" s="10" t="s">
        <v>477</v>
      </c>
      <c r="AM1" s="10" t="s">
        <v>478</v>
      </c>
      <c r="AN1" s="10" t="s">
        <v>479</v>
      </c>
      <c r="AO1" s="10" t="s">
        <v>480</v>
      </c>
      <c r="AP1" s="10" t="s">
        <v>481</v>
      </c>
      <c r="AQ1" s="91" t="s">
        <v>482</v>
      </c>
      <c r="AR1" s="90" t="s">
        <v>483</v>
      </c>
      <c r="AS1" s="53" t="s">
        <v>484</v>
      </c>
      <c r="AT1" s="53" t="s">
        <v>485</v>
      </c>
      <c r="AU1" s="53" t="s">
        <v>486</v>
      </c>
      <c r="AV1" s="53" t="s">
        <v>487</v>
      </c>
      <c r="AW1" s="53" t="s">
        <v>488</v>
      </c>
      <c r="AX1" s="53" t="s">
        <v>489</v>
      </c>
      <c r="AY1" s="93" t="s">
        <v>490</v>
      </c>
      <c r="AZ1" s="92" t="s">
        <v>491</v>
      </c>
      <c r="BA1" s="94" t="s">
        <v>776</v>
      </c>
    </row>
    <row r="2" spans="1:53" x14ac:dyDescent="0.25">
      <c r="A2">
        <v>1</v>
      </c>
      <c r="B2" s="23" t="s">
        <v>610</v>
      </c>
      <c r="C2" s="23">
        <f>IF(B2="High",1, IF(B2="Middle",2, IF(B2="Low",3, "")))</f>
        <v>2</v>
      </c>
      <c r="D2" s="23" t="s">
        <v>611</v>
      </c>
      <c r="E2" s="23">
        <f t="shared" ref="E2:E33" si="0">IF(D2="High",3, IF(D2="Middle",2, IF(D2="Low",1, "")))</f>
        <v>3</v>
      </c>
      <c r="F2" s="23" t="s">
        <v>611</v>
      </c>
      <c r="G2" s="23">
        <f t="shared" ref="G2:G33" si="1">IF(F2="High",1, IF(F2="Middle",2, IF(F2="Low",3, "")))</f>
        <v>1</v>
      </c>
      <c r="H2" s="23" t="s">
        <v>613</v>
      </c>
      <c r="I2" s="23">
        <f t="shared" ref="I2:I33" si="2">IF(H2="Cologne",3, IF(H2="Gregaroius",2, IF(H2="Solitaire",1, "")))</f>
        <v>2</v>
      </c>
      <c r="J2" s="26" t="s">
        <v>56</v>
      </c>
      <c r="K2" s="23">
        <f t="shared" ref="K2:K33" si="3">IF(J2="Diurnal",1, IF(J2="Nocturnal",0, ""))</f>
        <v>1</v>
      </c>
      <c r="L2" s="23" t="s">
        <v>610</v>
      </c>
      <c r="M2" s="23">
        <f t="shared" ref="M2:M33" si="4">IF(L2="High",1, IF(L2="Middle",2, IF(L2="Low",3, "")))</f>
        <v>2</v>
      </c>
      <c r="N2" s="23" t="s">
        <v>610</v>
      </c>
      <c r="O2" s="23">
        <f t="shared" ref="O2:O33" si="5">IF(N2="Difficult",1, IF(N2="Middle",2, IF(N2="Simple",3, "")))</f>
        <v>2</v>
      </c>
      <c r="P2" s="23" t="s">
        <v>610</v>
      </c>
      <c r="Q2" s="85">
        <f t="shared" ref="Q2:Q33" si="6">IF(P2="Complex",1, IF(P2="Middle",2, IF(P2="Simple",3, "")))</f>
        <v>2</v>
      </c>
      <c r="R2" s="46" t="s">
        <v>734</v>
      </c>
      <c r="S2" s="54">
        <v>3</v>
      </c>
      <c r="T2" s="23" t="s">
        <v>612</v>
      </c>
      <c r="U2" s="85">
        <f t="shared" ref="U2:U33" si="7">IF(T2="High",1, IF(T2="Middle",2, IF(T2="Low",3, "")))</f>
        <v>3</v>
      </c>
      <c r="V2" s="83" t="s">
        <v>762</v>
      </c>
      <c r="W2" s="23">
        <f t="shared" ref="W2:W33" si="8">IF(V2="Late",1, IF(V2="Middle",2, IF(V2="Early",3, "")))</f>
        <v>1</v>
      </c>
      <c r="X2" s="23" t="s">
        <v>611</v>
      </c>
      <c r="Y2" s="23">
        <f t="shared" ref="Y2:Y33" si="9">IF(X2="Low",1, IF(X2="Middle",2, IF(X2="High",3, "")))</f>
        <v>3</v>
      </c>
      <c r="Z2" s="23" t="s">
        <v>610</v>
      </c>
      <c r="AA2" s="23">
        <f t="shared" ref="AA2:AA33" si="10">IF(Z2="Low",1, IF(Z2="Middle",2, IF(Z2="High",3, "")))</f>
        <v>2</v>
      </c>
      <c r="AB2" s="23" t="s">
        <v>763</v>
      </c>
      <c r="AC2" s="23">
        <f t="shared" ref="AC2:AC33" si="11">IF(AB2="Long",1, IF(AB2="Middle",2, IF(AB2="Short",3, "")))</f>
        <v>3</v>
      </c>
      <c r="AD2" s="52" t="s">
        <v>765</v>
      </c>
      <c r="AE2" s="85">
        <f t="shared" ref="AE2:AE33" si="12">IF(AD2="Monogamy",0,IF(AD2="Polygamy",1,""))</f>
        <v>1</v>
      </c>
      <c r="AF2" s="83" t="s">
        <v>611</v>
      </c>
      <c r="AG2" s="23">
        <f t="shared" ref="AG2:AG33" si="13">IF(AF2="Low",1, IF(AF2="Middle",2, IF(AF2="High",3, "")))</f>
        <v>3</v>
      </c>
      <c r="AH2" s="24" t="s">
        <v>610</v>
      </c>
      <c r="AI2" s="23">
        <f t="shared" ref="AI2:AI33" si="14">IF(AH2="Late",1, IF(AH2="Middle",2, IF(AH2="Early",3, "")))</f>
        <v>2</v>
      </c>
      <c r="AJ2" s="23" t="s">
        <v>763</v>
      </c>
      <c r="AK2" s="23">
        <f t="shared" ref="AK2:AK33" si="15">IF(AJ2="Short",1, IF(AJ2="Middle",2, IF(AJ2="Long",3, "")))</f>
        <v>1</v>
      </c>
      <c r="AL2" s="23" t="s">
        <v>611</v>
      </c>
      <c r="AM2" s="23">
        <f t="shared" ref="AM2:AM33" si="16">IF(AL2="Low",1, IF(AL2="Middle",2, IF(AL2="High",3, "")))</f>
        <v>3</v>
      </c>
      <c r="AN2" s="23" t="s">
        <v>769</v>
      </c>
      <c r="AO2" s="23">
        <f t="shared" ref="AO2:AO33" si="17">IF(AN2="Open cycle",1, IF(AN2="Mixed cycle",2, IF(AN2="Closed Cycle",3, "")))</f>
        <v>3</v>
      </c>
      <c r="AP2" s="23" t="s">
        <v>772</v>
      </c>
      <c r="AQ2" s="85">
        <f t="shared" ref="AQ2:AQ33" si="18">IF(AP2="No",0,IF(AP2="Yes",1,""))</f>
        <v>1</v>
      </c>
      <c r="AR2" s="83" t="s">
        <v>611</v>
      </c>
      <c r="AS2" s="23">
        <f t="shared" ref="AS2:AS33" si="19">IF(AR2="Low",1, IF(AR2="Middle",2, IF(AR2="High",3, "")))</f>
        <v>3</v>
      </c>
      <c r="AT2" s="52" t="s">
        <v>610</v>
      </c>
      <c r="AU2" s="23">
        <f>IF(AT2="Undetermined",0, IF(AT2="High",1, IF(AT2="Middle",2, IF(AT2="Low",3, ""))))</f>
        <v>2</v>
      </c>
      <c r="AV2" s="52" t="s">
        <v>610</v>
      </c>
      <c r="AW2" s="23">
        <f t="shared" ref="AW2:AW33" si="20">IF(AV2="Low",1, IF(AV2="Middle",2, IF(AV2="High",3, "")))</f>
        <v>2</v>
      </c>
      <c r="AX2" s="54" t="s">
        <v>772</v>
      </c>
      <c r="AY2" s="85">
        <f t="shared" ref="AY2:AY33" si="21">IF(AX2="Yes",1, IF(AX2="No",0,""))</f>
        <v>1</v>
      </c>
      <c r="AZ2" s="83" t="s">
        <v>732</v>
      </c>
      <c r="BA2" s="85">
        <f>IF(AZ2="No",1, IF(AZ2="Yes",0,""))</f>
        <v>1</v>
      </c>
    </row>
    <row r="3" spans="1:53" x14ac:dyDescent="0.25">
      <c r="A3">
        <v>2</v>
      </c>
      <c r="B3" s="23" t="s">
        <v>611</v>
      </c>
      <c r="C3" s="23">
        <f t="shared" ref="C3:C66" si="22">IF(B3="High",1, IF(B3="Middle",2, IF(B3="Low",3, "")))</f>
        <v>1</v>
      </c>
      <c r="D3" s="23" t="s">
        <v>611</v>
      </c>
      <c r="E3" s="23">
        <f t="shared" si="0"/>
        <v>3</v>
      </c>
      <c r="F3" s="23" t="s">
        <v>611</v>
      </c>
      <c r="G3" s="23">
        <f t="shared" si="1"/>
        <v>1</v>
      </c>
      <c r="H3" s="23" t="s">
        <v>614</v>
      </c>
      <c r="I3" s="23">
        <f t="shared" si="2"/>
        <v>3</v>
      </c>
      <c r="J3" s="26" t="s">
        <v>56</v>
      </c>
      <c r="K3" s="23">
        <f t="shared" si="3"/>
        <v>1</v>
      </c>
      <c r="L3" s="23" t="s">
        <v>611</v>
      </c>
      <c r="M3" s="23">
        <f t="shared" si="4"/>
        <v>1</v>
      </c>
      <c r="N3" s="23" t="s">
        <v>725</v>
      </c>
      <c r="O3" s="23">
        <f t="shared" si="5"/>
        <v>1</v>
      </c>
      <c r="P3" s="23" t="s">
        <v>731</v>
      </c>
      <c r="Q3" s="85">
        <f t="shared" si="6"/>
        <v>1</v>
      </c>
      <c r="R3" s="47" t="s">
        <v>735</v>
      </c>
      <c r="S3" s="27">
        <v>2</v>
      </c>
      <c r="T3" s="23" t="s">
        <v>611</v>
      </c>
      <c r="U3" s="85">
        <f t="shared" si="7"/>
        <v>1</v>
      </c>
      <c r="V3" s="83" t="s">
        <v>610</v>
      </c>
      <c r="W3" s="23">
        <f t="shared" si="8"/>
        <v>2</v>
      </c>
      <c r="X3" s="23" t="s">
        <v>612</v>
      </c>
      <c r="Y3" s="23">
        <f t="shared" si="9"/>
        <v>1</v>
      </c>
      <c r="Z3" s="23" t="s">
        <v>611</v>
      </c>
      <c r="AA3" s="23">
        <f t="shared" si="10"/>
        <v>3</v>
      </c>
      <c r="AB3" s="23" t="s">
        <v>763</v>
      </c>
      <c r="AC3" s="23">
        <f t="shared" si="11"/>
        <v>3</v>
      </c>
      <c r="AD3" s="27" t="s">
        <v>765</v>
      </c>
      <c r="AE3" s="85">
        <f t="shared" si="12"/>
        <v>1</v>
      </c>
      <c r="AF3" s="83" t="s">
        <v>611</v>
      </c>
      <c r="AG3" s="23">
        <f t="shared" si="13"/>
        <v>3</v>
      </c>
      <c r="AH3" s="23" t="s">
        <v>762</v>
      </c>
      <c r="AI3" s="23">
        <f t="shared" si="14"/>
        <v>1</v>
      </c>
      <c r="AJ3" s="23" t="s">
        <v>763</v>
      </c>
      <c r="AK3" s="23">
        <f t="shared" si="15"/>
        <v>1</v>
      </c>
      <c r="AL3" s="23" t="s">
        <v>610</v>
      </c>
      <c r="AM3" s="23">
        <f t="shared" si="16"/>
        <v>2</v>
      </c>
      <c r="AN3" s="23" t="s">
        <v>770</v>
      </c>
      <c r="AO3" s="23">
        <f t="shared" si="17"/>
        <v>2</v>
      </c>
      <c r="AP3" s="23" t="s">
        <v>772</v>
      </c>
      <c r="AQ3" s="85">
        <f t="shared" si="18"/>
        <v>1</v>
      </c>
      <c r="AR3" s="83" t="s">
        <v>610</v>
      </c>
      <c r="AS3" s="23">
        <f t="shared" si="19"/>
        <v>2</v>
      </c>
      <c r="AT3" s="27" t="s">
        <v>610</v>
      </c>
      <c r="AU3" s="23">
        <f t="shared" ref="AU3:AU66" si="23">IF(AT3="Undetermined",0, IF(AT3="High",1, IF(AT3="Middle",2, IF(AT3="Low",3, ""))))</f>
        <v>2</v>
      </c>
      <c r="AV3" s="27" t="s">
        <v>612</v>
      </c>
      <c r="AW3" s="23">
        <f t="shared" si="20"/>
        <v>1</v>
      </c>
      <c r="AX3" s="27" t="s">
        <v>772</v>
      </c>
      <c r="AY3" s="85">
        <f t="shared" si="21"/>
        <v>1</v>
      </c>
      <c r="AZ3" s="83" t="s">
        <v>732</v>
      </c>
      <c r="BA3" s="85">
        <f t="shared" ref="BA3:BA66" si="24">IF(AZ3="No",1, IF(AZ3="Yes",0,""))</f>
        <v>1</v>
      </c>
    </row>
    <row r="4" spans="1:53" x14ac:dyDescent="0.25">
      <c r="A4">
        <v>3</v>
      </c>
      <c r="B4" s="23" t="s">
        <v>612</v>
      </c>
      <c r="C4" s="23">
        <f t="shared" si="22"/>
        <v>3</v>
      </c>
      <c r="D4" s="23" t="s">
        <v>611</v>
      </c>
      <c r="E4" s="23">
        <f t="shared" si="0"/>
        <v>3</v>
      </c>
      <c r="F4" s="23" t="s">
        <v>611</v>
      </c>
      <c r="G4" s="23">
        <f t="shared" si="1"/>
        <v>1</v>
      </c>
      <c r="H4" s="23" t="s">
        <v>613</v>
      </c>
      <c r="I4" s="23">
        <f t="shared" si="2"/>
        <v>2</v>
      </c>
      <c r="J4" s="27" t="s">
        <v>40</v>
      </c>
      <c r="K4" s="23">
        <f t="shared" si="3"/>
        <v>0</v>
      </c>
      <c r="L4" s="23" t="s">
        <v>612</v>
      </c>
      <c r="M4" s="23">
        <f t="shared" si="4"/>
        <v>3</v>
      </c>
      <c r="N4" s="23" t="s">
        <v>726</v>
      </c>
      <c r="O4" s="23">
        <f t="shared" si="5"/>
        <v>3</v>
      </c>
      <c r="P4" s="23" t="s">
        <v>726</v>
      </c>
      <c r="Q4" s="85">
        <f t="shared" si="6"/>
        <v>3</v>
      </c>
      <c r="R4" s="46" t="s">
        <v>734</v>
      </c>
      <c r="S4" s="54">
        <v>3</v>
      </c>
      <c r="T4" s="23" t="s">
        <v>612</v>
      </c>
      <c r="U4" s="85">
        <f t="shared" si="7"/>
        <v>3</v>
      </c>
      <c r="V4" s="83" t="s">
        <v>761</v>
      </c>
      <c r="W4" s="23">
        <f t="shared" si="8"/>
        <v>3</v>
      </c>
      <c r="X4" s="23" t="s">
        <v>610</v>
      </c>
      <c r="Y4" s="23">
        <f t="shared" si="9"/>
        <v>2</v>
      </c>
      <c r="Z4" s="23" t="s">
        <v>611</v>
      </c>
      <c r="AA4" s="23">
        <f t="shared" si="10"/>
        <v>3</v>
      </c>
      <c r="AB4" s="23" t="s">
        <v>610</v>
      </c>
      <c r="AC4" s="23">
        <f t="shared" si="11"/>
        <v>2</v>
      </c>
      <c r="AD4" s="27" t="s">
        <v>765</v>
      </c>
      <c r="AE4" s="85">
        <f t="shared" si="12"/>
        <v>1</v>
      </c>
      <c r="AF4" s="83" t="s">
        <v>610</v>
      </c>
      <c r="AG4" s="23">
        <f t="shared" si="13"/>
        <v>2</v>
      </c>
      <c r="AH4" s="23" t="s">
        <v>761</v>
      </c>
      <c r="AI4" s="23">
        <f t="shared" si="14"/>
        <v>3</v>
      </c>
      <c r="AJ4" s="23" t="s">
        <v>610</v>
      </c>
      <c r="AK4" s="23">
        <f t="shared" si="15"/>
        <v>2</v>
      </c>
      <c r="AL4" s="23" t="s">
        <v>612</v>
      </c>
      <c r="AM4" s="23">
        <f t="shared" si="16"/>
        <v>1</v>
      </c>
      <c r="AN4" s="23" t="s">
        <v>771</v>
      </c>
      <c r="AO4" s="23">
        <f t="shared" si="17"/>
        <v>1</v>
      </c>
      <c r="AP4" s="23" t="s">
        <v>732</v>
      </c>
      <c r="AQ4" s="85">
        <f t="shared" si="18"/>
        <v>0</v>
      </c>
      <c r="AR4" s="83" t="s">
        <v>612</v>
      </c>
      <c r="AS4" s="23">
        <f t="shared" si="19"/>
        <v>1</v>
      </c>
      <c r="AT4" s="27" t="s">
        <v>612</v>
      </c>
      <c r="AU4" s="23">
        <f t="shared" si="23"/>
        <v>3</v>
      </c>
      <c r="AV4" s="27" t="s">
        <v>612</v>
      </c>
      <c r="AW4" s="23">
        <f t="shared" si="20"/>
        <v>1</v>
      </c>
      <c r="AX4" s="28" t="s">
        <v>772</v>
      </c>
      <c r="AY4" s="85">
        <f t="shared" si="21"/>
        <v>1</v>
      </c>
      <c r="AZ4" s="83" t="s">
        <v>732</v>
      </c>
      <c r="BA4" s="85">
        <f t="shared" si="24"/>
        <v>1</v>
      </c>
    </row>
    <row r="5" spans="1:53" x14ac:dyDescent="0.25">
      <c r="A5">
        <v>4</v>
      </c>
      <c r="B5" s="23" t="s">
        <v>612</v>
      </c>
      <c r="C5" s="23">
        <f t="shared" si="22"/>
        <v>3</v>
      </c>
      <c r="D5" s="23" t="s">
        <v>611</v>
      </c>
      <c r="E5" s="23">
        <f t="shared" si="0"/>
        <v>3</v>
      </c>
      <c r="F5" s="23" t="s">
        <v>611</v>
      </c>
      <c r="G5" s="23">
        <f t="shared" si="1"/>
        <v>1</v>
      </c>
      <c r="H5" s="23" t="s">
        <v>613</v>
      </c>
      <c r="I5" s="23">
        <f t="shared" si="2"/>
        <v>2</v>
      </c>
      <c r="J5" s="27" t="s">
        <v>40</v>
      </c>
      <c r="K5" s="23">
        <f t="shared" si="3"/>
        <v>0</v>
      </c>
      <c r="L5" s="23" t="s">
        <v>612</v>
      </c>
      <c r="M5" s="23">
        <f t="shared" si="4"/>
        <v>3</v>
      </c>
      <c r="N5" s="23" t="s">
        <v>726</v>
      </c>
      <c r="O5" s="23">
        <f t="shared" si="5"/>
        <v>3</v>
      </c>
      <c r="P5" s="23" t="s">
        <v>726</v>
      </c>
      <c r="Q5" s="85">
        <f t="shared" si="6"/>
        <v>3</v>
      </c>
      <c r="R5" s="46" t="s">
        <v>734</v>
      </c>
      <c r="S5" s="54">
        <v>3</v>
      </c>
      <c r="T5" s="23" t="s">
        <v>612</v>
      </c>
      <c r="U5" s="85">
        <f t="shared" si="7"/>
        <v>3</v>
      </c>
      <c r="V5" s="83" t="s">
        <v>761</v>
      </c>
      <c r="W5" s="23">
        <f t="shared" si="8"/>
        <v>3</v>
      </c>
      <c r="X5" s="23" t="s">
        <v>610</v>
      </c>
      <c r="Y5" s="23">
        <f t="shared" si="9"/>
        <v>2</v>
      </c>
      <c r="Z5" s="23" t="s">
        <v>611</v>
      </c>
      <c r="AA5" s="23">
        <f t="shared" si="10"/>
        <v>3</v>
      </c>
      <c r="AB5" s="23" t="s">
        <v>610</v>
      </c>
      <c r="AC5" s="23">
        <f t="shared" si="11"/>
        <v>2</v>
      </c>
      <c r="AD5" s="27" t="s">
        <v>765</v>
      </c>
      <c r="AE5" s="85">
        <f t="shared" si="12"/>
        <v>1</v>
      </c>
      <c r="AF5" s="83" t="s">
        <v>610</v>
      </c>
      <c r="AG5" s="23">
        <f t="shared" si="13"/>
        <v>2</v>
      </c>
      <c r="AH5" s="23" t="s">
        <v>761</v>
      </c>
      <c r="AI5" s="23">
        <f t="shared" si="14"/>
        <v>3</v>
      </c>
      <c r="AJ5" s="23" t="s">
        <v>610</v>
      </c>
      <c r="AK5" s="23">
        <f t="shared" si="15"/>
        <v>2</v>
      </c>
      <c r="AL5" s="23" t="s">
        <v>612</v>
      </c>
      <c r="AM5" s="23">
        <f t="shared" si="16"/>
        <v>1</v>
      </c>
      <c r="AN5" s="23" t="s">
        <v>771</v>
      </c>
      <c r="AO5" s="23">
        <f t="shared" si="17"/>
        <v>1</v>
      </c>
      <c r="AP5" s="23" t="s">
        <v>732</v>
      </c>
      <c r="AQ5" s="85">
        <f t="shared" si="18"/>
        <v>0</v>
      </c>
      <c r="AR5" s="83" t="s">
        <v>612</v>
      </c>
      <c r="AS5" s="23">
        <f t="shared" si="19"/>
        <v>1</v>
      </c>
      <c r="AT5" s="27" t="s">
        <v>612</v>
      </c>
      <c r="AU5" s="23">
        <f t="shared" si="23"/>
        <v>3</v>
      </c>
      <c r="AV5" s="27" t="s">
        <v>612</v>
      </c>
      <c r="AW5" s="23">
        <f t="shared" si="20"/>
        <v>1</v>
      </c>
      <c r="AX5" s="28" t="s">
        <v>772</v>
      </c>
      <c r="AY5" s="85">
        <f t="shared" si="21"/>
        <v>1</v>
      </c>
      <c r="AZ5" s="83" t="s">
        <v>732</v>
      </c>
      <c r="BA5" s="85">
        <f t="shared" si="24"/>
        <v>1</v>
      </c>
    </row>
    <row r="6" spans="1:53" x14ac:dyDescent="0.25">
      <c r="A6">
        <v>5</v>
      </c>
      <c r="B6" s="23" t="s">
        <v>612</v>
      </c>
      <c r="C6" s="23">
        <f t="shared" si="22"/>
        <v>3</v>
      </c>
      <c r="D6" s="23" t="s">
        <v>610</v>
      </c>
      <c r="E6" s="23">
        <f t="shared" si="0"/>
        <v>2</v>
      </c>
      <c r="F6" s="23" t="s">
        <v>610</v>
      </c>
      <c r="G6" s="23">
        <f t="shared" si="1"/>
        <v>2</v>
      </c>
      <c r="H6" s="23" t="s">
        <v>615</v>
      </c>
      <c r="I6" s="23">
        <f t="shared" si="2"/>
        <v>1</v>
      </c>
      <c r="J6" s="27" t="s">
        <v>40</v>
      </c>
      <c r="K6" s="23">
        <f t="shared" si="3"/>
        <v>0</v>
      </c>
      <c r="L6" s="23" t="s">
        <v>610</v>
      </c>
      <c r="M6" s="23">
        <f t="shared" si="4"/>
        <v>2</v>
      </c>
      <c r="N6" s="23" t="s">
        <v>610</v>
      </c>
      <c r="O6" s="23">
        <f t="shared" si="5"/>
        <v>2</v>
      </c>
      <c r="P6" s="23" t="s">
        <v>726</v>
      </c>
      <c r="Q6" s="85">
        <f t="shared" si="6"/>
        <v>3</v>
      </c>
      <c r="R6" s="47" t="s">
        <v>735</v>
      </c>
      <c r="S6" s="27">
        <v>2</v>
      </c>
      <c r="T6" s="23" t="s">
        <v>610</v>
      </c>
      <c r="U6" s="85">
        <f t="shared" si="7"/>
        <v>2</v>
      </c>
      <c r="V6" s="83" t="s">
        <v>610</v>
      </c>
      <c r="W6" s="23">
        <f t="shared" si="8"/>
        <v>2</v>
      </c>
      <c r="X6" s="23" t="s">
        <v>610</v>
      </c>
      <c r="Y6" s="23">
        <f t="shared" si="9"/>
        <v>2</v>
      </c>
      <c r="Z6" s="23" t="s">
        <v>610</v>
      </c>
      <c r="AA6" s="23">
        <f t="shared" si="10"/>
        <v>2</v>
      </c>
      <c r="AB6" s="23" t="s">
        <v>763</v>
      </c>
      <c r="AC6" s="23">
        <f t="shared" si="11"/>
        <v>3</v>
      </c>
      <c r="AD6" s="27" t="s">
        <v>765</v>
      </c>
      <c r="AE6" s="85">
        <f t="shared" si="12"/>
        <v>1</v>
      </c>
      <c r="AF6" s="83" t="s">
        <v>611</v>
      </c>
      <c r="AG6" s="23">
        <f t="shared" si="13"/>
        <v>3</v>
      </c>
      <c r="AH6" s="23" t="s">
        <v>761</v>
      </c>
      <c r="AI6" s="23">
        <f t="shared" si="14"/>
        <v>3</v>
      </c>
      <c r="AJ6" s="23" t="s">
        <v>763</v>
      </c>
      <c r="AK6" s="23">
        <f t="shared" si="15"/>
        <v>1</v>
      </c>
      <c r="AL6" s="23" t="s">
        <v>611</v>
      </c>
      <c r="AM6" s="23">
        <f t="shared" si="16"/>
        <v>3</v>
      </c>
      <c r="AN6" s="23" t="s">
        <v>769</v>
      </c>
      <c r="AO6" s="23">
        <f t="shared" si="17"/>
        <v>3</v>
      </c>
      <c r="AP6" s="23" t="s">
        <v>772</v>
      </c>
      <c r="AQ6" s="85">
        <f t="shared" si="18"/>
        <v>1</v>
      </c>
      <c r="AR6" s="83" t="s">
        <v>611</v>
      </c>
      <c r="AS6" s="23">
        <f t="shared" si="19"/>
        <v>3</v>
      </c>
      <c r="AT6" s="27" t="s">
        <v>610</v>
      </c>
      <c r="AU6" s="23">
        <f t="shared" si="23"/>
        <v>2</v>
      </c>
      <c r="AV6" s="27" t="s">
        <v>611</v>
      </c>
      <c r="AW6" s="23">
        <f t="shared" si="20"/>
        <v>3</v>
      </c>
      <c r="AX6" s="27" t="s">
        <v>772</v>
      </c>
      <c r="AY6" s="85">
        <f t="shared" si="21"/>
        <v>1</v>
      </c>
      <c r="AZ6" s="83" t="s">
        <v>732</v>
      </c>
      <c r="BA6" s="85">
        <f t="shared" si="24"/>
        <v>1</v>
      </c>
    </row>
    <row r="7" spans="1:53" x14ac:dyDescent="0.25">
      <c r="A7">
        <v>6</v>
      </c>
      <c r="B7" s="23" t="s">
        <v>612</v>
      </c>
      <c r="C7" s="23">
        <f t="shared" si="22"/>
        <v>3</v>
      </c>
      <c r="D7" s="23" t="s">
        <v>610</v>
      </c>
      <c r="E7" s="23">
        <f t="shared" si="0"/>
        <v>2</v>
      </c>
      <c r="F7" s="23" t="s">
        <v>610</v>
      </c>
      <c r="G7" s="23">
        <f t="shared" si="1"/>
        <v>2</v>
      </c>
      <c r="H7" s="23" t="s">
        <v>615</v>
      </c>
      <c r="I7" s="23">
        <f t="shared" si="2"/>
        <v>1</v>
      </c>
      <c r="J7" s="27" t="s">
        <v>56</v>
      </c>
      <c r="K7" s="23">
        <f t="shared" si="3"/>
        <v>1</v>
      </c>
      <c r="L7" s="23" t="s">
        <v>612</v>
      </c>
      <c r="M7" s="23">
        <f t="shared" si="4"/>
        <v>3</v>
      </c>
      <c r="N7" s="23" t="s">
        <v>610</v>
      </c>
      <c r="O7" s="23">
        <f t="shared" si="5"/>
        <v>2</v>
      </c>
      <c r="P7" s="23" t="s">
        <v>610</v>
      </c>
      <c r="Q7" s="85">
        <f t="shared" si="6"/>
        <v>2</v>
      </c>
      <c r="R7" s="47" t="s">
        <v>735</v>
      </c>
      <c r="S7" s="27">
        <v>2</v>
      </c>
      <c r="T7" s="23" t="s">
        <v>611</v>
      </c>
      <c r="U7" s="85">
        <f t="shared" si="7"/>
        <v>1</v>
      </c>
      <c r="V7" s="83" t="s">
        <v>610</v>
      </c>
      <c r="W7" s="23">
        <f t="shared" si="8"/>
        <v>2</v>
      </c>
      <c r="X7" s="23" t="s">
        <v>612</v>
      </c>
      <c r="Y7" s="23">
        <f t="shared" si="9"/>
        <v>1</v>
      </c>
      <c r="Z7" s="23" t="s">
        <v>610</v>
      </c>
      <c r="AA7" s="23">
        <f t="shared" si="10"/>
        <v>2</v>
      </c>
      <c r="AB7" s="23" t="s">
        <v>763</v>
      </c>
      <c r="AC7" s="23">
        <f t="shared" si="11"/>
        <v>3</v>
      </c>
      <c r="AD7" s="27" t="s">
        <v>766</v>
      </c>
      <c r="AE7" s="85">
        <f t="shared" si="12"/>
        <v>0</v>
      </c>
      <c r="AF7" s="83" t="s">
        <v>610</v>
      </c>
      <c r="AG7" s="23">
        <f t="shared" si="13"/>
        <v>2</v>
      </c>
      <c r="AH7" s="23" t="s">
        <v>762</v>
      </c>
      <c r="AI7" s="23">
        <f t="shared" si="14"/>
        <v>1</v>
      </c>
      <c r="AJ7" s="23" t="s">
        <v>763</v>
      </c>
      <c r="AK7" s="23">
        <f t="shared" si="15"/>
        <v>1</v>
      </c>
      <c r="AL7" s="23" t="s">
        <v>610</v>
      </c>
      <c r="AM7" s="23">
        <f t="shared" si="16"/>
        <v>2</v>
      </c>
      <c r="AN7" s="23" t="s">
        <v>771</v>
      </c>
      <c r="AO7" s="23">
        <f t="shared" si="17"/>
        <v>1</v>
      </c>
      <c r="AP7" s="23" t="s">
        <v>772</v>
      </c>
      <c r="AQ7" s="85">
        <f t="shared" si="18"/>
        <v>1</v>
      </c>
      <c r="AR7" s="83" t="s">
        <v>611</v>
      </c>
      <c r="AS7" s="23">
        <f t="shared" si="19"/>
        <v>3</v>
      </c>
      <c r="AT7" s="27" t="s">
        <v>610</v>
      </c>
      <c r="AU7" s="23">
        <f t="shared" si="23"/>
        <v>2</v>
      </c>
      <c r="AV7" s="27" t="s">
        <v>612</v>
      </c>
      <c r="AW7" s="23">
        <f t="shared" si="20"/>
        <v>1</v>
      </c>
      <c r="AX7" s="27" t="s">
        <v>772</v>
      </c>
      <c r="AY7" s="85">
        <f t="shared" si="21"/>
        <v>1</v>
      </c>
      <c r="AZ7" s="83" t="s">
        <v>732</v>
      </c>
      <c r="BA7" s="85">
        <f t="shared" si="24"/>
        <v>1</v>
      </c>
    </row>
    <row r="8" spans="1:53" x14ac:dyDescent="0.25">
      <c r="A8">
        <v>7</v>
      </c>
      <c r="B8" s="23" t="s">
        <v>612</v>
      </c>
      <c r="C8" s="23">
        <f t="shared" si="22"/>
        <v>3</v>
      </c>
      <c r="D8" s="23" t="s">
        <v>611</v>
      </c>
      <c r="E8" s="23">
        <f t="shared" si="0"/>
        <v>3</v>
      </c>
      <c r="F8" s="23" t="s">
        <v>612</v>
      </c>
      <c r="G8" s="23">
        <f t="shared" si="1"/>
        <v>3</v>
      </c>
      <c r="H8" s="23" t="s">
        <v>615</v>
      </c>
      <c r="I8" s="23">
        <f t="shared" si="2"/>
        <v>1</v>
      </c>
      <c r="J8" s="27" t="s">
        <v>40</v>
      </c>
      <c r="K8" s="23">
        <f t="shared" si="3"/>
        <v>0</v>
      </c>
      <c r="L8" s="23" t="s">
        <v>610</v>
      </c>
      <c r="M8" s="23">
        <f t="shared" si="4"/>
        <v>2</v>
      </c>
      <c r="N8" s="23" t="s">
        <v>610</v>
      </c>
      <c r="O8" s="23">
        <f t="shared" si="5"/>
        <v>2</v>
      </c>
      <c r="P8" s="23" t="s">
        <v>610</v>
      </c>
      <c r="Q8" s="85">
        <f t="shared" si="6"/>
        <v>2</v>
      </c>
      <c r="R8" s="47" t="s">
        <v>736</v>
      </c>
      <c r="S8" s="27">
        <v>2</v>
      </c>
      <c r="T8" s="23" t="s">
        <v>610</v>
      </c>
      <c r="U8" s="85">
        <f t="shared" si="7"/>
        <v>2</v>
      </c>
      <c r="V8" s="83" t="s">
        <v>762</v>
      </c>
      <c r="W8" s="23">
        <f t="shared" si="8"/>
        <v>1</v>
      </c>
      <c r="X8" s="23" t="s">
        <v>610</v>
      </c>
      <c r="Y8" s="23">
        <f t="shared" si="9"/>
        <v>2</v>
      </c>
      <c r="Z8" s="23" t="s">
        <v>612</v>
      </c>
      <c r="AA8" s="23">
        <f t="shared" si="10"/>
        <v>1</v>
      </c>
      <c r="AB8" s="23" t="s">
        <v>763</v>
      </c>
      <c r="AC8" s="23">
        <f t="shared" si="11"/>
        <v>3</v>
      </c>
      <c r="AD8" s="27" t="s">
        <v>765</v>
      </c>
      <c r="AE8" s="85">
        <f t="shared" si="12"/>
        <v>1</v>
      </c>
      <c r="AF8" s="83" t="s">
        <v>610</v>
      </c>
      <c r="AG8" s="23">
        <f t="shared" si="13"/>
        <v>2</v>
      </c>
      <c r="AH8" s="23" t="s">
        <v>762</v>
      </c>
      <c r="AI8" s="23">
        <f t="shared" si="14"/>
        <v>1</v>
      </c>
      <c r="AJ8" s="23" t="s">
        <v>764</v>
      </c>
      <c r="AK8" s="23">
        <f t="shared" si="15"/>
        <v>3</v>
      </c>
      <c r="AL8" s="23" t="s">
        <v>610</v>
      </c>
      <c r="AM8" s="23">
        <f t="shared" si="16"/>
        <v>2</v>
      </c>
      <c r="AN8" s="23" t="s">
        <v>769</v>
      </c>
      <c r="AO8" s="23">
        <f t="shared" si="17"/>
        <v>3</v>
      </c>
      <c r="AP8" s="23" t="s">
        <v>772</v>
      </c>
      <c r="AQ8" s="85">
        <f t="shared" si="18"/>
        <v>1</v>
      </c>
      <c r="AR8" s="83" t="s">
        <v>611</v>
      </c>
      <c r="AS8" s="23">
        <f t="shared" si="19"/>
        <v>3</v>
      </c>
      <c r="AT8" s="27" t="s">
        <v>611</v>
      </c>
      <c r="AU8" s="23">
        <f t="shared" si="23"/>
        <v>1</v>
      </c>
      <c r="AV8" s="27" t="s">
        <v>612</v>
      </c>
      <c r="AW8" s="23">
        <f t="shared" si="20"/>
        <v>1</v>
      </c>
      <c r="AX8" s="27" t="s">
        <v>772</v>
      </c>
      <c r="AY8" s="85">
        <f t="shared" si="21"/>
        <v>1</v>
      </c>
      <c r="AZ8" s="83" t="s">
        <v>732</v>
      </c>
      <c r="BA8" s="85">
        <f t="shared" si="24"/>
        <v>1</v>
      </c>
    </row>
    <row r="9" spans="1:53" x14ac:dyDescent="0.25">
      <c r="A9">
        <v>8</v>
      </c>
      <c r="B9" s="23" t="s">
        <v>610</v>
      </c>
      <c r="C9" s="23">
        <f t="shared" si="22"/>
        <v>2</v>
      </c>
      <c r="D9" s="23" t="s">
        <v>610</v>
      </c>
      <c r="E9" s="23">
        <f t="shared" si="0"/>
        <v>2</v>
      </c>
      <c r="F9" s="23" t="s">
        <v>610</v>
      </c>
      <c r="G9" s="23">
        <f t="shared" si="1"/>
        <v>2</v>
      </c>
      <c r="H9" s="23" t="s">
        <v>615</v>
      </c>
      <c r="I9" s="23">
        <f t="shared" si="2"/>
        <v>1</v>
      </c>
      <c r="J9" s="27" t="s">
        <v>40</v>
      </c>
      <c r="K9" s="23">
        <f t="shared" si="3"/>
        <v>0</v>
      </c>
      <c r="L9" s="23" t="s">
        <v>610</v>
      </c>
      <c r="M9" s="23">
        <f t="shared" si="4"/>
        <v>2</v>
      </c>
      <c r="N9" s="23" t="s">
        <v>610</v>
      </c>
      <c r="O9" s="23">
        <f t="shared" si="5"/>
        <v>2</v>
      </c>
      <c r="P9" s="23" t="s">
        <v>610</v>
      </c>
      <c r="Q9" s="85">
        <f t="shared" si="6"/>
        <v>2</v>
      </c>
      <c r="R9" s="48" t="s">
        <v>737</v>
      </c>
      <c r="S9" s="28">
        <v>1</v>
      </c>
      <c r="T9" s="23" t="s">
        <v>611</v>
      </c>
      <c r="U9" s="85">
        <f t="shared" si="7"/>
        <v>1</v>
      </c>
      <c r="V9" s="83" t="s">
        <v>610</v>
      </c>
      <c r="W9" s="23">
        <f t="shared" si="8"/>
        <v>2</v>
      </c>
      <c r="X9" s="23" t="s">
        <v>611</v>
      </c>
      <c r="Y9" s="23">
        <f t="shared" si="9"/>
        <v>3</v>
      </c>
      <c r="Z9" s="23" t="s">
        <v>610</v>
      </c>
      <c r="AA9" s="23">
        <f t="shared" si="10"/>
        <v>2</v>
      </c>
      <c r="AB9" s="23" t="s">
        <v>763</v>
      </c>
      <c r="AC9" s="23">
        <f t="shared" si="11"/>
        <v>3</v>
      </c>
      <c r="AD9" s="27" t="s">
        <v>766</v>
      </c>
      <c r="AE9" s="85">
        <f t="shared" si="12"/>
        <v>0</v>
      </c>
      <c r="AF9" s="83" t="s">
        <v>610</v>
      </c>
      <c r="AG9" s="23">
        <f t="shared" si="13"/>
        <v>2</v>
      </c>
      <c r="AH9" s="23" t="s">
        <v>761</v>
      </c>
      <c r="AI9" s="23">
        <f t="shared" si="14"/>
        <v>3</v>
      </c>
      <c r="AJ9" s="23" t="s">
        <v>763</v>
      </c>
      <c r="AK9" s="23">
        <f t="shared" si="15"/>
        <v>1</v>
      </c>
      <c r="AL9" s="23" t="s">
        <v>611</v>
      </c>
      <c r="AM9" s="23">
        <f t="shared" si="16"/>
        <v>3</v>
      </c>
      <c r="AN9" s="23" t="s">
        <v>769</v>
      </c>
      <c r="AO9" s="23">
        <f t="shared" si="17"/>
        <v>3</v>
      </c>
      <c r="AP9" s="23" t="s">
        <v>772</v>
      </c>
      <c r="AQ9" s="85">
        <f t="shared" si="18"/>
        <v>1</v>
      </c>
      <c r="AR9" s="83" t="s">
        <v>610</v>
      </c>
      <c r="AS9" s="23">
        <f t="shared" si="19"/>
        <v>2</v>
      </c>
      <c r="AT9" s="27" t="s">
        <v>611</v>
      </c>
      <c r="AU9" s="23">
        <f t="shared" si="23"/>
        <v>1</v>
      </c>
      <c r="AV9" s="27" t="s">
        <v>612</v>
      </c>
      <c r="AW9" s="23">
        <f t="shared" si="20"/>
        <v>1</v>
      </c>
      <c r="AX9" s="28" t="s">
        <v>772</v>
      </c>
      <c r="AY9" s="85">
        <f t="shared" si="21"/>
        <v>1</v>
      </c>
      <c r="AZ9" s="83" t="s">
        <v>732</v>
      </c>
      <c r="BA9" s="85">
        <f t="shared" si="24"/>
        <v>1</v>
      </c>
    </row>
    <row r="10" spans="1:53" x14ac:dyDescent="0.25">
      <c r="A10">
        <v>9</v>
      </c>
      <c r="B10" s="23" t="s">
        <v>610</v>
      </c>
      <c r="C10" s="23">
        <f t="shared" si="22"/>
        <v>2</v>
      </c>
      <c r="D10" s="23" t="s">
        <v>611</v>
      </c>
      <c r="E10" s="23">
        <f t="shared" si="0"/>
        <v>3</v>
      </c>
      <c r="F10" s="23" t="s">
        <v>611</v>
      </c>
      <c r="G10" s="23">
        <f t="shared" si="1"/>
        <v>1</v>
      </c>
      <c r="H10" s="23" t="s">
        <v>613</v>
      </c>
      <c r="I10" s="23">
        <f t="shared" si="2"/>
        <v>2</v>
      </c>
      <c r="J10" s="26" t="s">
        <v>56</v>
      </c>
      <c r="K10" s="23">
        <f t="shared" si="3"/>
        <v>1</v>
      </c>
      <c r="L10" s="23" t="s">
        <v>610</v>
      </c>
      <c r="M10" s="23">
        <f t="shared" si="4"/>
        <v>2</v>
      </c>
      <c r="N10" s="23" t="s">
        <v>610</v>
      </c>
      <c r="O10" s="23">
        <f t="shared" si="5"/>
        <v>2</v>
      </c>
      <c r="P10" s="23" t="s">
        <v>610</v>
      </c>
      <c r="Q10" s="85">
        <f t="shared" si="6"/>
        <v>2</v>
      </c>
      <c r="R10" s="46" t="s">
        <v>734</v>
      </c>
      <c r="S10" s="54">
        <v>3</v>
      </c>
      <c r="T10" s="23" t="s">
        <v>612</v>
      </c>
      <c r="U10" s="85">
        <f t="shared" si="7"/>
        <v>3</v>
      </c>
      <c r="V10" s="83" t="s">
        <v>610</v>
      </c>
      <c r="W10" s="23">
        <f t="shared" si="8"/>
        <v>2</v>
      </c>
      <c r="X10" s="23" t="s">
        <v>611</v>
      </c>
      <c r="Y10" s="23">
        <f t="shared" si="9"/>
        <v>3</v>
      </c>
      <c r="Z10" s="23" t="s">
        <v>610</v>
      </c>
      <c r="AA10" s="23">
        <f t="shared" si="10"/>
        <v>2</v>
      </c>
      <c r="AB10" s="23" t="s">
        <v>763</v>
      </c>
      <c r="AC10" s="23">
        <f t="shared" si="11"/>
        <v>3</v>
      </c>
      <c r="AD10" s="27" t="s">
        <v>765</v>
      </c>
      <c r="AE10" s="85">
        <f t="shared" si="12"/>
        <v>1</v>
      </c>
      <c r="AF10" s="83" t="s">
        <v>611</v>
      </c>
      <c r="AG10" s="23">
        <f t="shared" si="13"/>
        <v>3</v>
      </c>
      <c r="AH10" s="23" t="s">
        <v>610</v>
      </c>
      <c r="AI10" s="23">
        <f t="shared" si="14"/>
        <v>2</v>
      </c>
      <c r="AJ10" s="23" t="s">
        <v>763</v>
      </c>
      <c r="AK10" s="23">
        <f t="shared" si="15"/>
        <v>1</v>
      </c>
      <c r="AL10" s="23" t="s">
        <v>611</v>
      </c>
      <c r="AM10" s="23">
        <f t="shared" si="16"/>
        <v>3</v>
      </c>
      <c r="AN10" s="23" t="s">
        <v>769</v>
      </c>
      <c r="AO10" s="23">
        <f t="shared" si="17"/>
        <v>3</v>
      </c>
      <c r="AP10" s="23" t="s">
        <v>772</v>
      </c>
      <c r="AQ10" s="85">
        <f t="shared" si="18"/>
        <v>1</v>
      </c>
      <c r="AR10" s="83" t="s">
        <v>611</v>
      </c>
      <c r="AS10" s="23">
        <f t="shared" si="19"/>
        <v>3</v>
      </c>
      <c r="AT10" s="27" t="s">
        <v>612</v>
      </c>
      <c r="AU10" s="23">
        <f t="shared" si="23"/>
        <v>3</v>
      </c>
      <c r="AV10" s="27" t="s">
        <v>612</v>
      </c>
      <c r="AW10" s="23">
        <f t="shared" si="20"/>
        <v>1</v>
      </c>
      <c r="AX10" s="28" t="s">
        <v>772</v>
      </c>
      <c r="AY10" s="85">
        <f t="shared" si="21"/>
        <v>1</v>
      </c>
      <c r="AZ10" s="83" t="s">
        <v>732</v>
      </c>
      <c r="BA10" s="85">
        <f t="shared" si="24"/>
        <v>1</v>
      </c>
    </row>
    <row r="11" spans="1:53" x14ac:dyDescent="0.25">
      <c r="A11">
        <v>10</v>
      </c>
      <c r="B11" s="23" t="s">
        <v>612</v>
      </c>
      <c r="C11" s="23">
        <f t="shared" si="22"/>
        <v>3</v>
      </c>
      <c r="D11" s="23" t="s">
        <v>611</v>
      </c>
      <c r="E11" s="23">
        <f t="shared" si="0"/>
        <v>3</v>
      </c>
      <c r="F11" s="23" t="s">
        <v>610</v>
      </c>
      <c r="G11" s="23">
        <f t="shared" si="1"/>
        <v>2</v>
      </c>
      <c r="H11" s="23" t="s">
        <v>615</v>
      </c>
      <c r="I11" s="23">
        <f t="shared" si="2"/>
        <v>1</v>
      </c>
      <c r="J11" s="27" t="s">
        <v>56</v>
      </c>
      <c r="K11" s="23">
        <f t="shared" si="3"/>
        <v>1</v>
      </c>
      <c r="L11" s="23" t="s">
        <v>612</v>
      </c>
      <c r="M11" s="23">
        <f t="shared" si="4"/>
        <v>3</v>
      </c>
      <c r="N11" s="23" t="s">
        <v>726</v>
      </c>
      <c r="O11" s="23">
        <f t="shared" si="5"/>
        <v>3</v>
      </c>
      <c r="P11" s="23" t="s">
        <v>726</v>
      </c>
      <c r="Q11" s="85">
        <f t="shared" si="6"/>
        <v>3</v>
      </c>
      <c r="R11" s="46" t="s">
        <v>734</v>
      </c>
      <c r="S11" s="54">
        <v>3</v>
      </c>
      <c r="T11" s="23" t="s">
        <v>612</v>
      </c>
      <c r="U11" s="85">
        <f t="shared" si="7"/>
        <v>3</v>
      </c>
      <c r="V11" s="83" t="s">
        <v>761</v>
      </c>
      <c r="W11" s="23">
        <f t="shared" si="8"/>
        <v>3</v>
      </c>
      <c r="X11" s="23" t="s">
        <v>611</v>
      </c>
      <c r="Y11" s="23">
        <f t="shared" si="9"/>
        <v>3</v>
      </c>
      <c r="Z11" s="23" t="s">
        <v>611</v>
      </c>
      <c r="AA11" s="23">
        <f t="shared" si="10"/>
        <v>3</v>
      </c>
      <c r="AB11" s="23" t="s">
        <v>763</v>
      </c>
      <c r="AC11" s="23">
        <f t="shared" si="11"/>
        <v>3</v>
      </c>
      <c r="AD11" s="27" t="s">
        <v>765</v>
      </c>
      <c r="AE11" s="85">
        <f t="shared" si="12"/>
        <v>1</v>
      </c>
      <c r="AF11" s="83" t="s">
        <v>611</v>
      </c>
      <c r="AG11" s="23">
        <f t="shared" si="13"/>
        <v>3</v>
      </c>
      <c r="AH11" s="23" t="s">
        <v>761</v>
      </c>
      <c r="AI11" s="23">
        <f t="shared" si="14"/>
        <v>3</v>
      </c>
      <c r="AJ11" s="23" t="s">
        <v>763</v>
      </c>
      <c r="AK11" s="23">
        <f t="shared" si="15"/>
        <v>1</v>
      </c>
      <c r="AL11" s="23" t="s">
        <v>611</v>
      </c>
      <c r="AM11" s="23">
        <f t="shared" si="16"/>
        <v>3</v>
      </c>
      <c r="AN11" s="23" t="s">
        <v>769</v>
      </c>
      <c r="AO11" s="23">
        <f t="shared" si="17"/>
        <v>3</v>
      </c>
      <c r="AP11" s="23" t="s">
        <v>772</v>
      </c>
      <c r="AQ11" s="85">
        <f t="shared" si="18"/>
        <v>1</v>
      </c>
      <c r="AR11" s="83" t="s">
        <v>610</v>
      </c>
      <c r="AS11" s="23">
        <f t="shared" si="19"/>
        <v>2</v>
      </c>
      <c r="AT11" s="27" t="s">
        <v>612</v>
      </c>
      <c r="AU11" s="23">
        <f t="shared" si="23"/>
        <v>3</v>
      </c>
      <c r="AV11" s="27" t="s">
        <v>610</v>
      </c>
      <c r="AW11" s="23">
        <f t="shared" si="20"/>
        <v>2</v>
      </c>
      <c r="AX11" s="27" t="s">
        <v>772</v>
      </c>
      <c r="AY11" s="85">
        <f t="shared" si="21"/>
        <v>1</v>
      </c>
      <c r="AZ11" s="83" t="s">
        <v>732</v>
      </c>
      <c r="BA11" s="85">
        <f t="shared" si="24"/>
        <v>1</v>
      </c>
    </row>
    <row r="12" spans="1:53" x14ac:dyDescent="0.25">
      <c r="A12">
        <v>11</v>
      </c>
      <c r="B12" s="23" t="s">
        <v>611</v>
      </c>
      <c r="C12" s="23">
        <f t="shared" si="22"/>
        <v>1</v>
      </c>
      <c r="D12" s="23" t="s">
        <v>610</v>
      </c>
      <c r="E12" s="23">
        <f t="shared" si="0"/>
        <v>2</v>
      </c>
      <c r="F12" s="23" t="s">
        <v>611</v>
      </c>
      <c r="G12" s="23">
        <f t="shared" si="1"/>
        <v>1</v>
      </c>
      <c r="H12" s="23" t="s">
        <v>615</v>
      </c>
      <c r="I12" s="23">
        <f t="shared" si="2"/>
        <v>1</v>
      </c>
      <c r="J12" s="27" t="s">
        <v>56</v>
      </c>
      <c r="K12" s="23">
        <f t="shared" si="3"/>
        <v>1</v>
      </c>
      <c r="L12" s="23" t="s">
        <v>611</v>
      </c>
      <c r="M12" s="23">
        <f t="shared" si="4"/>
        <v>1</v>
      </c>
      <c r="N12" s="23" t="s">
        <v>725</v>
      </c>
      <c r="O12" s="23">
        <f t="shared" si="5"/>
        <v>1</v>
      </c>
      <c r="P12" s="23" t="s">
        <v>731</v>
      </c>
      <c r="Q12" s="85">
        <f t="shared" si="6"/>
        <v>1</v>
      </c>
      <c r="R12" s="47" t="s">
        <v>738</v>
      </c>
      <c r="S12" s="27">
        <v>1</v>
      </c>
      <c r="T12" s="23" t="s">
        <v>611</v>
      </c>
      <c r="U12" s="85">
        <f t="shared" si="7"/>
        <v>1</v>
      </c>
      <c r="V12" s="83" t="s">
        <v>762</v>
      </c>
      <c r="W12" s="23">
        <f t="shared" si="8"/>
        <v>1</v>
      </c>
      <c r="X12" s="23" t="s">
        <v>612</v>
      </c>
      <c r="Y12" s="23">
        <f t="shared" si="9"/>
        <v>1</v>
      </c>
      <c r="Z12" s="23" t="s">
        <v>612</v>
      </c>
      <c r="AA12" s="23">
        <f t="shared" si="10"/>
        <v>1</v>
      </c>
      <c r="AB12" s="23" t="s">
        <v>763</v>
      </c>
      <c r="AC12" s="23">
        <f t="shared" si="11"/>
        <v>3</v>
      </c>
      <c r="AD12" s="27" t="s">
        <v>765</v>
      </c>
      <c r="AE12" s="85">
        <f t="shared" si="12"/>
        <v>1</v>
      </c>
      <c r="AF12" s="83" t="s">
        <v>611</v>
      </c>
      <c r="AG12" s="23">
        <f t="shared" si="13"/>
        <v>3</v>
      </c>
      <c r="AH12" s="23" t="s">
        <v>761</v>
      </c>
      <c r="AI12" s="23">
        <f t="shared" si="14"/>
        <v>3</v>
      </c>
      <c r="AJ12" s="23" t="s">
        <v>610</v>
      </c>
      <c r="AK12" s="23">
        <f t="shared" si="15"/>
        <v>2</v>
      </c>
      <c r="AL12" s="23" t="s">
        <v>610</v>
      </c>
      <c r="AM12" s="23">
        <f t="shared" si="16"/>
        <v>2</v>
      </c>
      <c r="AN12" s="23" t="s">
        <v>770</v>
      </c>
      <c r="AO12" s="23">
        <f t="shared" si="17"/>
        <v>2</v>
      </c>
      <c r="AP12" s="23" t="s">
        <v>732</v>
      </c>
      <c r="AQ12" s="85">
        <f t="shared" si="18"/>
        <v>0</v>
      </c>
      <c r="AR12" s="83" t="s">
        <v>611</v>
      </c>
      <c r="AS12" s="23">
        <f t="shared" si="19"/>
        <v>3</v>
      </c>
      <c r="AT12" s="27" t="s">
        <v>611</v>
      </c>
      <c r="AU12" s="23">
        <f t="shared" si="23"/>
        <v>1</v>
      </c>
      <c r="AV12" s="27" t="s">
        <v>612</v>
      </c>
      <c r="AW12" s="23">
        <f t="shared" si="20"/>
        <v>1</v>
      </c>
      <c r="AX12" s="27" t="s">
        <v>772</v>
      </c>
      <c r="AY12" s="85">
        <f t="shared" si="21"/>
        <v>1</v>
      </c>
      <c r="AZ12" s="83" t="s">
        <v>732</v>
      </c>
      <c r="BA12" s="85">
        <f t="shared" si="24"/>
        <v>1</v>
      </c>
    </row>
    <row r="13" spans="1:53" ht="30" x14ac:dyDescent="0.25">
      <c r="A13">
        <v>12</v>
      </c>
      <c r="B13" s="23" t="s">
        <v>612</v>
      </c>
      <c r="C13" s="23">
        <f t="shared" si="22"/>
        <v>3</v>
      </c>
      <c r="D13" s="23" t="s">
        <v>610</v>
      </c>
      <c r="E13" s="23">
        <f t="shared" si="0"/>
        <v>2</v>
      </c>
      <c r="F13" s="23" t="s">
        <v>610</v>
      </c>
      <c r="G13" s="23">
        <f t="shared" si="1"/>
        <v>2</v>
      </c>
      <c r="H13" s="23" t="s">
        <v>615</v>
      </c>
      <c r="I13" s="23">
        <f t="shared" si="2"/>
        <v>1</v>
      </c>
      <c r="J13" s="27" t="s">
        <v>56</v>
      </c>
      <c r="K13" s="23">
        <f t="shared" si="3"/>
        <v>1</v>
      </c>
      <c r="L13" s="23" t="s">
        <v>610</v>
      </c>
      <c r="M13" s="23">
        <f t="shared" si="4"/>
        <v>2</v>
      </c>
      <c r="N13" s="23" t="s">
        <v>725</v>
      </c>
      <c r="O13" s="23">
        <f t="shared" si="5"/>
        <v>1</v>
      </c>
      <c r="P13" s="23" t="s">
        <v>731</v>
      </c>
      <c r="Q13" s="85">
        <f t="shared" si="6"/>
        <v>1</v>
      </c>
      <c r="R13" s="49" t="s">
        <v>739</v>
      </c>
      <c r="S13" s="51">
        <v>2</v>
      </c>
      <c r="T13" s="23" t="s">
        <v>611</v>
      </c>
      <c r="U13" s="85">
        <f t="shared" si="7"/>
        <v>1</v>
      </c>
      <c r="V13" s="83" t="s">
        <v>762</v>
      </c>
      <c r="W13" s="23">
        <f t="shared" si="8"/>
        <v>1</v>
      </c>
      <c r="X13" s="23" t="s">
        <v>610</v>
      </c>
      <c r="Y13" s="23">
        <f t="shared" si="9"/>
        <v>2</v>
      </c>
      <c r="Z13" s="23" t="s">
        <v>610</v>
      </c>
      <c r="AA13" s="23">
        <f t="shared" si="10"/>
        <v>2</v>
      </c>
      <c r="AB13" s="23" t="s">
        <v>763</v>
      </c>
      <c r="AC13" s="23">
        <f t="shared" si="11"/>
        <v>3</v>
      </c>
      <c r="AD13" s="27" t="s">
        <v>766</v>
      </c>
      <c r="AE13" s="85">
        <f t="shared" si="12"/>
        <v>0</v>
      </c>
      <c r="AF13" s="83" t="s">
        <v>611</v>
      </c>
      <c r="AG13" s="23">
        <f t="shared" si="13"/>
        <v>3</v>
      </c>
      <c r="AH13" s="23" t="s">
        <v>762</v>
      </c>
      <c r="AI13" s="23">
        <f t="shared" si="14"/>
        <v>1</v>
      </c>
      <c r="AJ13" s="23" t="s">
        <v>610</v>
      </c>
      <c r="AK13" s="23">
        <f t="shared" si="15"/>
        <v>2</v>
      </c>
      <c r="AL13" s="23" t="s">
        <v>611</v>
      </c>
      <c r="AM13" s="23">
        <f t="shared" si="16"/>
        <v>3</v>
      </c>
      <c r="AN13" s="23" t="s">
        <v>769</v>
      </c>
      <c r="AO13" s="23">
        <f t="shared" si="17"/>
        <v>3</v>
      </c>
      <c r="AP13" s="23" t="s">
        <v>772</v>
      </c>
      <c r="AQ13" s="85">
        <f t="shared" si="18"/>
        <v>1</v>
      </c>
      <c r="AR13" s="83" t="s">
        <v>611</v>
      </c>
      <c r="AS13" s="23">
        <f t="shared" si="19"/>
        <v>3</v>
      </c>
      <c r="AT13" s="27" t="s">
        <v>611</v>
      </c>
      <c r="AU13" s="23">
        <f t="shared" si="23"/>
        <v>1</v>
      </c>
      <c r="AV13" s="27" t="s">
        <v>612</v>
      </c>
      <c r="AW13" s="23">
        <f t="shared" si="20"/>
        <v>1</v>
      </c>
      <c r="AX13" s="27" t="s">
        <v>772</v>
      </c>
      <c r="AY13" s="85">
        <f t="shared" si="21"/>
        <v>1</v>
      </c>
      <c r="AZ13" s="83" t="s">
        <v>732</v>
      </c>
      <c r="BA13" s="85">
        <f t="shared" si="24"/>
        <v>1</v>
      </c>
    </row>
    <row r="14" spans="1:53" x14ac:dyDescent="0.25">
      <c r="A14">
        <v>13</v>
      </c>
      <c r="B14" s="23" t="s">
        <v>612</v>
      </c>
      <c r="C14" s="23">
        <f t="shared" si="22"/>
        <v>3</v>
      </c>
      <c r="D14" s="23" t="s">
        <v>611</v>
      </c>
      <c r="E14" s="23">
        <f t="shared" si="0"/>
        <v>3</v>
      </c>
      <c r="F14" s="23" t="s">
        <v>611</v>
      </c>
      <c r="G14" s="23">
        <f t="shared" si="1"/>
        <v>1</v>
      </c>
      <c r="H14" s="23" t="s">
        <v>615</v>
      </c>
      <c r="I14" s="23">
        <f t="shared" si="2"/>
        <v>1</v>
      </c>
      <c r="J14" s="27" t="s">
        <v>56</v>
      </c>
      <c r="K14" s="23">
        <f t="shared" si="3"/>
        <v>1</v>
      </c>
      <c r="L14" s="23" t="s">
        <v>612</v>
      </c>
      <c r="M14" s="23">
        <f t="shared" si="4"/>
        <v>3</v>
      </c>
      <c r="N14" s="23" t="s">
        <v>726</v>
      </c>
      <c r="O14" s="23">
        <f t="shared" si="5"/>
        <v>3</v>
      </c>
      <c r="P14" s="23" t="s">
        <v>726</v>
      </c>
      <c r="Q14" s="85">
        <f t="shared" si="6"/>
        <v>3</v>
      </c>
      <c r="R14" s="46" t="s">
        <v>734</v>
      </c>
      <c r="S14" s="54">
        <v>3</v>
      </c>
      <c r="T14" s="23" t="s">
        <v>612</v>
      </c>
      <c r="U14" s="85">
        <f t="shared" si="7"/>
        <v>3</v>
      </c>
      <c r="V14" s="83" t="s">
        <v>761</v>
      </c>
      <c r="W14" s="23">
        <f t="shared" si="8"/>
        <v>3</v>
      </c>
      <c r="X14" s="23" t="s">
        <v>611</v>
      </c>
      <c r="Y14" s="23">
        <f t="shared" si="9"/>
        <v>3</v>
      </c>
      <c r="Z14" s="23" t="s">
        <v>611</v>
      </c>
      <c r="AA14" s="23">
        <f t="shared" si="10"/>
        <v>3</v>
      </c>
      <c r="AB14" s="23" t="s">
        <v>763</v>
      </c>
      <c r="AC14" s="23">
        <f t="shared" si="11"/>
        <v>3</v>
      </c>
      <c r="AD14" s="27" t="s">
        <v>765</v>
      </c>
      <c r="AE14" s="85">
        <f t="shared" si="12"/>
        <v>1</v>
      </c>
      <c r="AF14" s="83" t="s">
        <v>611</v>
      </c>
      <c r="AG14" s="23">
        <f t="shared" si="13"/>
        <v>3</v>
      </c>
      <c r="AH14" s="23" t="s">
        <v>761</v>
      </c>
      <c r="AI14" s="23">
        <f t="shared" si="14"/>
        <v>3</v>
      </c>
      <c r="AJ14" s="23" t="s">
        <v>763</v>
      </c>
      <c r="AK14" s="23">
        <f t="shared" si="15"/>
        <v>1</v>
      </c>
      <c r="AL14" s="23" t="s">
        <v>611</v>
      </c>
      <c r="AM14" s="23">
        <f t="shared" si="16"/>
        <v>3</v>
      </c>
      <c r="AN14" s="23" t="s">
        <v>769</v>
      </c>
      <c r="AO14" s="23">
        <f t="shared" si="17"/>
        <v>3</v>
      </c>
      <c r="AP14" s="23" t="s">
        <v>732</v>
      </c>
      <c r="AQ14" s="85">
        <f t="shared" si="18"/>
        <v>0</v>
      </c>
      <c r="AR14" s="83" t="s">
        <v>612</v>
      </c>
      <c r="AS14" s="23">
        <f t="shared" si="19"/>
        <v>1</v>
      </c>
      <c r="AT14" s="27" t="s">
        <v>610</v>
      </c>
      <c r="AU14" s="23">
        <f t="shared" si="23"/>
        <v>2</v>
      </c>
      <c r="AV14" s="27" t="s">
        <v>610</v>
      </c>
      <c r="AW14" s="23">
        <f t="shared" si="20"/>
        <v>2</v>
      </c>
      <c r="AX14" s="28" t="s">
        <v>772</v>
      </c>
      <c r="AY14" s="85">
        <f t="shared" si="21"/>
        <v>1</v>
      </c>
      <c r="AZ14" s="83" t="s">
        <v>732</v>
      </c>
      <c r="BA14" s="85">
        <f t="shared" si="24"/>
        <v>1</v>
      </c>
    </row>
    <row r="15" spans="1:53" x14ac:dyDescent="0.25">
      <c r="A15">
        <v>14</v>
      </c>
      <c r="B15" s="23" t="s">
        <v>610</v>
      </c>
      <c r="C15" s="23">
        <f t="shared" si="22"/>
        <v>2</v>
      </c>
      <c r="D15" s="23" t="s">
        <v>610</v>
      </c>
      <c r="E15" s="23">
        <f t="shared" si="0"/>
        <v>2</v>
      </c>
      <c r="F15" s="23" t="s">
        <v>612</v>
      </c>
      <c r="G15" s="23">
        <f t="shared" si="1"/>
        <v>3</v>
      </c>
      <c r="H15" s="23" t="s">
        <v>615</v>
      </c>
      <c r="I15" s="23">
        <f t="shared" si="2"/>
        <v>1</v>
      </c>
      <c r="J15" s="27" t="s">
        <v>56</v>
      </c>
      <c r="K15" s="23">
        <f t="shared" si="3"/>
        <v>1</v>
      </c>
      <c r="L15" s="23" t="s">
        <v>611</v>
      </c>
      <c r="M15" s="23">
        <f t="shared" si="4"/>
        <v>1</v>
      </c>
      <c r="N15" s="23" t="s">
        <v>610</v>
      </c>
      <c r="O15" s="23">
        <f t="shared" si="5"/>
        <v>2</v>
      </c>
      <c r="P15" s="23" t="s">
        <v>610</v>
      </c>
      <c r="Q15" s="85">
        <f t="shared" si="6"/>
        <v>2</v>
      </c>
      <c r="R15" s="47" t="s">
        <v>735</v>
      </c>
      <c r="S15" s="27">
        <v>2</v>
      </c>
      <c r="T15" s="23" t="s">
        <v>611</v>
      </c>
      <c r="U15" s="85">
        <f t="shared" si="7"/>
        <v>1</v>
      </c>
      <c r="V15" s="83" t="s">
        <v>762</v>
      </c>
      <c r="W15" s="23">
        <f t="shared" si="8"/>
        <v>1</v>
      </c>
      <c r="X15" s="23" t="s">
        <v>610</v>
      </c>
      <c r="Y15" s="23">
        <f t="shared" si="9"/>
        <v>2</v>
      </c>
      <c r="Z15" s="23" t="s">
        <v>612</v>
      </c>
      <c r="AA15" s="23">
        <f t="shared" si="10"/>
        <v>1</v>
      </c>
      <c r="AB15" s="23" t="s">
        <v>763</v>
      </c>
      <c r="AC15" s="23">
        <f t="shared" si="11"/>
        <v>3</v>
      </c>
      <c r="AD15" s="27" t="s">
        <v>765</v>
      </c>
      <c r="AE15" s="85">
        <f t="shared" si="12"/>
        <v>1</v>
      </c>
      <c r="AF15" s="83" t="s">
        <v>611</v>
      </c>
      <c r="AG15" s="23">
        <f t="shared" si="13"/>
        <v>3</v>
      </c>
      <c r="AH15" s="23" t="s">
        <v>761</v>
      </c>
      <c r="AI15" s="23">
        <f t="shared" si="14"/>
        <v>3</v>
      </c>
      <c r="AJ15" s="23" t="s">
        <v>764</v>
      </c>
      <c r="AK15" s="23">
        <f t="shared" si="15"/>
        <v>3</v>
      </c>
      <c r="AL15" s="23" t="s">
        <v>610</v>
      </c>
      <c r="AM15" s="23">
        <f t="shared" si="16"/>
        <v>2</v>
      </c>
      <c r="AN15" s="23" t="s">
        <v>770</v>
      </c>
      <c r="AO15" s="23">
        <f t="shared" si="17"/>
        <v>2</v>
      </c>
      <c r="AP15" s="23" t="s">
        <v>772</v>
      </c>
      <c r="AQ15" s="85">
        <f t="shared" si="18"/>
        <v>1</v>
      </c>
      <c r="AR15" s="83" t="s">
        <v>610</v>
      </c>
      <c r="AS15" s="23">
        <f t="shared" si="19"/>
        <v>2</v>
      </c>
      <c r="AT15" s="27" t="s">
        <v>612</v>
      </c>
      <c r="AU15" s="23">
        <f t="shared" si="23"/>
        <v>3</v>
      </c>
      <c r="AV15" s="27" t="s">
        <v>612</v>
      </c>
      <c r="AW15" s="23">
        <f t="shared" si="20"/>
        <v>1</v>
      </c>
      <c r="AX15" s="27" t="s">
        <v>772</v>
      </c>
      <c r="AY15" s="85">
        <f t="shared" si="21"/>
        <v>1</v>
      </c>
      <c r="AZ15" s="83" t="s">
        <v>732</v>
      </c>
      <c r="BA15" s="85">
        <f t="shared" si="24"/>
        <v>1</v>
      </c>
    </row>
    <row r="16" spans="1:53" x14ac:dyDescent="0.25">
      <c r="A16">
        <v>15</v>
      </c>
      <c r="B16" s="23" t="s">
        <v>610</v>
      </c>
      <c r="C16" s="23">
        <f t="shared" si="22"/>
        <v>2</v>
      </c>
      <c r="D16" s="23" t="s">
        <v>610</v>
      </c>
      <c r="E16" s="23">
        <f t="shared" si="0"/>
        <v>2</v>
      </c>
      <c r="F16" s="23" t="s">
        <v>611</v>
      </c>
      <c r="G16" s="23">
        <f t="shared" si="1"/>
        <v>1</v>
      </c>
      <c r="H16" s="23" t="s">
        <v>614</v>
      </c>
      <c r="I16" s="23">
        <f t="shared" si="2"/>
        <v>3</v>
      </c>
      <c r="J16" s="27" t="s">
        <v>56</v>
      </c>
      <c r="K16" s="23">
        <f t="shared" si="3"/>
        <v>1</v>
      </c>
      <c r="L16" s="23" t="s">
        <v>611</v>
      </c>
      <c r="M16" s="23">
        <f t="shared" si="4"/>
        <v>1</v>
      </c>
      <c r="N16" s="23" t="s">
        <v>725</v>
      </c>
      <c r="O16" s="23">
        <f t="shared" si="5"/>
        <v>1</v>
      </c>
      <c r="P16" s="23" t="s">
        <v>610</v>
      </c>
      <c r="Q16" s="85">
        <f t="shared" si="6"/>
        <v>2</v>
      </c>
      <c r="R16" s="47" t="s">
        <v>740</v>
      </c>
      <c r="S16" s="51">
        <v>1</v>
      </c>
      <c r="T16" s="23" t="s">
        <v>612</v>
      </c>
      <c r="U16" s="85">
        <f t="shared" si="7"/>
        <v>3</v>
      </c>
      <c r="V16" s="83" t="s">
        <v>761</v>
      </c>
      <c r="W16" s="23">
        <f t="shared" si="8"/>
        <v>3</v>
      </c>
      <c r="X16" s="23" t="s">
        <v>610</v>
      </c>
      <c r="Y16" s="23">
        <f t="shared" si="9"/>
        <v>2</v>
      </c>
      <c r="Z16" s="23" t="s">
        <v>611</v>
      </c>
      <c r="AA16" s="23">
        <f t="shared" si="10"/>
        <v>3</v>
      </c>
      <c r="AB16" s="23" t="s">
        <v>763</v>
      </c>
      <c r="AC16" s="23">
        <f t="shared" si="11"/>
        <v>3</v>
      </c>
      <c r="AD16" s="27" t="s">
        <v>765</v>
      </c>
      <c r="AE16" s="85">
        <f t="shared" si="12"/>
        <v>1</v>
      </c>
      <c r="AF16" s="83" t="s">
        <v>611</v>
      </c>
      <c r="AG16" s="23">
        <f t="shared" si="13"/>
        <v>3</v>
      </c>
      <c r="AH16" s="23" t="s">
        <v>762</v>
      </c>
      <c r="AI16" s="23">
        <f t="shared" si="14"/>
        <v>1</v>
      </c>
      <c r="AJ16" s="23" t="s">
        <v>763</v>
      </c>
      <c r="AK16" s="23">
        <f t="shared" si="15"/>
        <v>1</v>
      </c>
      <c r="AL16" s="23" t="s">
        <v>610</v>
      </c>
      <c r="AM16" s="23">
        <f t="shared" si="16"/>
        <v>2</v>
      </c>
      <c r="AN16" s="23" t="s">
        <v>769</v>
      </c>
      <c r="AO16" s="23">
        <f t="shared" si="17"/>
        <v>3</v>
      </c>
      <c r="AP16" s="23" t="s">
        <v>772</v>
      </c>
      <c r="AQ16" s="85">
        <f t="shared" si="18"/>
        <v>1</v>
      </c>
      <c r="AR16" s="83" t="s">
        <v>611</v>
      </c>
      <c r="AS16" s="23">
        <f t="shared" si="19"/>
        <v>3</v>
      </c>
      <c r="AT16" s="27" t="s">
        <v>610</v>
      </c>
      <c r="AU16" s="23">
        <f t="shared" si="23"/>
        <v>2</v>
      </c>
      <c r="AV16" s="27" t="s">
        <v>612</v>
      </c>
      <c r="AW16" s="23">
        <f t="shared" si="20"/>
        <v>1</v>
      </c>
      <c r="AX16" s="28" t="s">
        <v>772</v>
      </c>
      <c r="AY16" s="85">
        <f t="shared" si="21"/>
        <v>1</v>
      </c>
      <c r="AZ16" s="83" t="s">
        <v>732</v>
      </c>
      <c r="BA16" s="85">
        <f t="shared" si="24"/>
        <v>1</v>
      </c>
    </row>
    <row r="17" spans="1:53" x14ac:dyDescent="0.25">
      <c r="A17">
        <v>16</v>
      </c>
      <c r="B17" s="23" t="s">
        <v>612</v>
      </c>
      <c r="C17" s="23">
        <f t="shared" si="22"/>
        <v>3</v>
      </c>
      <c r="D17" s="23" t="s">
        <v>611</v>
      </c>
      <c r="E17" s="23">
        <f t="shared" si="0"/>
        <v>3</v>
      </c>
      <c r="F17" s="23" t="s">
        <v>610</v>
      </c>
      <c r="G17" s="23">
        <f t="shared" si="1"/>
        <v>2</v>
      </c>
      <c r="H17" s="23" t="s">
        <v>613</v>
      </c>
      <c r="I17" s="23">
        <f t="shared" si="2"/>
        <v>2</v>
      </c>
      <c r="J17" s="27" t="s">
        <v>40</v>
      </c>
      <c r="K17" s="23">
        <f t="shared" si="3"/>
        <v>0</v>
      </c>
      <c r="L17" s="23" t="s">
        <v>610</v>
      </c>
      <c r="M17" s="23">
        <f t="shared" si="4"/>
        <v>2</v>
      </c>
      <c r="N17" s="23" t="s">
        <v>726</v>
      </c>
      <c r="O17" s="23">
        <f t="shared" si="5"/>
        <v>3</v>
      </c>
      <c r="P17" s="23" t="s">
        <v>726</v>
      </c>
      <c r="Q17" s="85">
        <f t="shared" si="6"/>
        <v>3</v>
      </c>
      <c r="R17" s="46" t="s">
        <v>734</v>
      </c>
      <c r="S17" s="54">
        <v>3</v>
      </c>
      <c r="T17" s="23" t="s">
        <v>612</v>
      </c>
      <c r="U17" s="85">
        <f t="shared" si="7"/>
        <v>3</v>
      </c>
      <c r="V17" s="83" t="s">
        <v>761</v>
      </c>
      <c r="W17" s="23">
        <f t="shared" si="8"/>
        <v>3</v>
      </c>
      <c r="X17" s="23" t="s">
        <v>611</v>
      </c>
      <c r="Y17" s="23">
        <f t="shared" si="9"/>
        <v>3</v>
      </c>
      <c r="Z17" s="23" t="s">
        <v>611</v>
      </c>
      <c r="AA17" s="23">
        <f t="shared" si="10"/>
        <v>3</v>
      </c>
      <c r="AB17" s="23" t="s">
        <v>763</v>
      </c>
      <c r="AC17" s="23">
        <f t="shared" si="11"/>
        <v>3</v>
      </c>
      <c r="AD17" s="27" t="s">
        <v>765</v>
      </c>
      <c r="AE17" s="85">
        <f t="shared" si="12"/>
        <v>1</v>
      </c>
      <c r="AF17" s="83" t="s">
        <v>611</v>
      </c>
      <c r="AG17" s="23">
        <f t="shared" si="13"/>
        <v>3</v>
      </c>
      <c r="AH17" s="23" t="s">
        <v>761</v>
      </c>
      <c r="AI17" s="23">
        <f t="shared" si="14"/>
        <v>3</v>
      </c>
      <c r="AJ17" s="23" t="s">
        <v>763</v>
      </c>
      <c r="AK17" s="23">
        <f t="shared" si="15"/>
        <v>1</v>
      </c>
      <c r="AL17" s="23" t="s">
        <v>611</v>
      </c>
      <c r="AM17" s="23">
        <f t="shared" si="16"/>
        <v>3</v>
      </c>
      <c r="AN17" s="23" t="s">
        <v>769</v>
      </c>
      <c r="AO17" s="23">
        <f t="shared" si="17"/>
        <v>3</v>
      </c>
      <c r="AP17" s="23" t="s">
        <v>772</v>
      </c>
      <c r="AQ17" s="85">
        <f t="shared" si="18"/>
        <v>1</v>
      </c>
      <c r="AR17" s="83" t="s">
        <v>611</v>
      </c>
      <c r="AS17" s="23">
        <f t="shared" si="19"/>
        <v>3</v>
      </c>
      <c r="AT17" s="27" t="s">
        <v>612</v>
      </c>
      <c r="AU17" s="23">
        <f t="shared" si="23"/>
        <v>3</v>
      </c>
      <c r="AV17" s="27" t="s">
        <v>611</v>
      </c>
      <c r="AW17" s="23">
        <f t="shared" si="20"/>
        <v>3</v>
      </c>
      <c r="AX17" s="27" t="s">
        <v>772</v>
      </c>
      <c r="AY17" s="85">
        <f t="shared" si="21"/>
        <v>1</v>
      </c>
      <c r="AZ17" s="83" t="s">
        <v>732</v>
      </c>
      <c r="BA17" s="85">
        <f t="shared" si="24"/>
        <v>1</v>
      </c>
    </row>
    <row r="18" spans="1:53" x14ac:dyDescent="0.25">
      <c r="A18">
        <v>17</v>
      </c>
      <c r="B18" s="23" t="s">
        <v>611</v>
      </c>
      <c r="C18" s="23">
        <f t="shared" si="22"/>
        <v>1</v>
      </c>
      <c r="D18" s="23" t="s">
        <v>611</v>
      </c>
      <c r="E18" s="23">
        <f t="shared" si="0"/>
        <v>3</v>
      </c>
      <c r="F18" s="23" t="s">
        <v>611</v>
      </c>
      <c r="G18" s="23">
        <f t="shared" si="1"/>
        <v>1</v>
      </c>
      <c r="H18" s="23" t="s">
        <v>615</v>
      </c>
      <c r="I18" s="23">
        <f t="shared" si="2"/>
        <v>1</v>
      </c>
      <c r="J18" s="26" t="s">
        <v>56</v>
      </c>
      <c r="K18" s="23">
        <f t="shared" si="3"/>
        <v>1</v>
      </c>
      <c r="L18" s="23" t="s">
        <v>611</v>
      </c>
      <c r="M18" s="23">
        <f t="shared" si="4"/>
        <v>1</v>
      </c>
      <c r="N18" s="23" t="s">
        <v>610</v>
      </c>
      <c r="O18" s="23">
        <f t="shared" si="5"/>
        <v>2</v>
      </c>
      <c r="P18" s="23" t="s">
        <v>731</v>
      </c>
      <c r="Q18" s="85">
        <f t="shared" si="6"/>
        <v>1</v>
      </c>
      <c r="R18" s="48" t="s">
        <v>738</v>
      </c>
      <c r="S18" s="27">
        <v>1</v>
      </c>
      <c r="T18" s="23" t="s">
        <v>611</v>
      </c>
      <c r="U18" s="85">
        <f t="shared" si="7"/>
        <v>1</v>
      </c>
      <c r="V18" s="83" t="s">
        <v>610</v>
      </c>
      <c r="W18" s="23">
        <f t="shared" si="8"/>
        <v>2</v>
      </c>
      <c r="X18" s="23" t="s">
        <v>610</v>
      </c>
      <c r="Y18" s="23">
        <f t="shared" si="9"/>
        <v>2</v>
      </c>
      <c r="Z18" s="23" t="s">
        <v>611</v>
      </c>
      <c r="AA18" s="23">
        <f t="shared" si="10"/>
        <v>3</v>
      </c>
      <c r="AB18" s="23" t="s">
        <v>763</v>
      </c>
      <c r="AC18" s="23">
        <f t="shared" si="11"/>
        <v>3</v>
      </c>
      <c r="AD18" s="27" t="s">
        <v>765</v>
      </c>
      <c r="AE18" s="85">
        <f t="shared" si="12"/>
        <v>1</v>
      </c>
      <c r="AF18" s="83" t="s">
        <v>611</v>
      </c>
      <c r="AG18" s="23">
        <f t="shared" si="13"/>
        <v>3</v>
      </c>
      <c r="AH18" s="23" t="s">
        <v>762</v>
      </c>
      <c r="AI18" s="23">
        <f t="shared" si="14"/>
        <v>1</v>
      </c>
      <c r="AJ18" s="23" t="s">
        <v>763</v>
      </c>
      <c r="AK18" s="23">
        <f t="shared" si="15"/>
        <v>1</v>
      </c>
      <c r="AL18" s="23" t="s">
        <v>611</v>
      </c>
      <c r="AM18" s="23">
        <f t="shared" si="16"/>
        <v>3</v>
      </c>
      <c r="AN18" s="23" t="s">
        <v>770</v>
      </c>
      <c r="AO18" s="23">
        <f t="shared" si="17"/>
        <v>2</v>
      </c>
      <c r="AP18" s="23" t="s">
        <v>772</v>
      </c>
      <c r="AQ18" s="85">
        <f t="shared" si="18"/>
        <v>1</v>
      </c>
      <c r="AR18" s="83" t="s">
        <v>610</v>
      </c>
      <c r="AS18" s="23">
        <f t="shared" si="19"/>
        <v>2</v>
      </c>
      <c r="AT18" s="27" t="s">
        <v>610</v>
      </c>
      <c r="AU18" s="23">
        <f t="shared" si="23"/>
        <v>2</v>
      </c>
      <c r="AV18" s="27" t="s">
        <v>612</v>
      </c>
      <c r="AW18" s="23">
        <f t="shared" si="20"/>
        <v>1</v>
      </c>
      <c r="AX18" s="28" t="s">
        <v>772</v>
      </c>
      <c r="AY18" s="85">
        <f t="shared" si="21"/>
        <v>1</v>
      </c>
      <c r="AZ18" s="83" t="s">
        <v>732</v>
      </c>
      <c r="BA18" s="85">
        <f t="shared" si="24"/>
        <v>1</v>
      </c>
    </row>
    <row r="19" spans="1:53" x14ac:dyDescent="0.25">
      <c r="A19">
        <v>18</v>
      </c>
      <c r="B19" s="23" t="s">
        <v>612</v>
      </c>
      <c r="C19" s="23">
        <f t="shared" si="22"/>
        <v>3</v>
      </c>
      <c r="D19" s="23" t="s">
        <v>610</v>
      </c>
      <c r="E19" s="23">
        <f t="shared" si="0"/>
        <v>2</v>
      </c>
      <c r="F19" s="23" t="s">
        <v>610</v>
      </c>
      <c r="G19" s="23">
        <f t="shared" si="1"/>
        <v>2</v>
      </c>
      <c r="H19" s="23" t="s">
        <v>613</v>
      </c>
      <c r="I19" s="23">
        <f t="shared" si="2"/>
        <v>2</v>
      </c>
      <c r="J19" s="26" t="s">
        <v>40</v>
      </c>
      <c r="K19" s="23">
        <f t="shared" si="3"/>
        <v>0</v>
      </c>
      <c r="L19" s="23" t="s">
        <v>610</v>
      </c>
      <c r="M19" s="23">
        <f t="shared" si="4"/>
        <v>2</v>
      </c>
      <c r="N19" s="23" t="s">
        <v>726</v>
      </c>
      <c r="O19" s="23">
        <f t="shared" si="5"/>
        <v>3</v>
      </c>
      <c r="P19" s="23" t="s">
        <v>726</v>
      </c>
      <c r="Q19" s="85">
        <f t="shared" si="6"/>
        <v>3</v>
      </c>
      <c r="R19" s="46" t="s">
        <v>734</v>
      </c>
      <c r="S19" s="54">
        <v>3</v>
      </c>
      <c r="T19" s="23" t="s">
        <v>612</v>
      </c>
      <c r="U19" s="85">
        <f t="shared" si="7"/>
        <v>3</v>
      </c>
      <c r="V19" s="83" t="s">
        <v>610</v>
      </c>
      <c r="W19" s="23">
        <f t="shared" si="8"/>
        <v>2</v>
      </c>
      <c r="X19" s="23" t="s">
        <v>611</v>
      </c>
      <c r="Y19" s="23">
        <f t="shared" si="9"/>
        <v>3</v>
      </c>
      <c r="Z19" s="23" t="s">
        <v>611</v>
      </c>
      <c r="AA19" s="23">
        <f t="shared" si="10"/>
        <v>3</v>
      </c>
      <c r="AB19" s="23" t="s">
        <v>763</v>
      </c>
      <c r="AC19" s="23">
        <f t="shared" si="11"/>
        <v>3</v>
      </c>
      <c r="AD19" s="27" t="s">
        <v>765</v>
      </c>
      <c r="AE19" s="85">
        <f t="shared" si="12"/>
        <v>1</v>
      </c>
      <c r="AF19" s="83" t="s">
        <v>611</v>
      </c>
      <c r="AG19" s="23">
        <f t="shared" si="13"/>
        <v>3</v>
      </c>
      <c r="AH19" s="23" t="s">
        <v>761</v>
      </c>
      <c r="AI19" s="23">
        <f t="shared" si="14"/>
        <v>3</v>
      </c>
      <c r="AJ19" s="23" t="s">
        <v>610</v>
      </c>
      <c r="AK19" s="23">
        <f t="shared" si="15"/>
        <v>2</v>
      </c>
      <c r="AL19" s="23" t="s">
        <v>610</v>
      </c>
      <c r="AM19" s="23">
        <f t="shared" si="16"/>
        <v>2</v>
      </c>
      <c r="AN19" s="23" t="s">
        <v>769</v>
      </c>
      <c r="AO19" s="23">
        <f t="shared" si="17"/>
        <v>3</v>
      </c>
      <c r="AP19" s="23" t="s">
        <v>772</v>
      </c>
      <c r="AQ19" s="85">
        <f t="shared" si="18"/>
        <v>1</v>
      </c>
      <c r="AR19" s="83" t="s">
        <v>610</v>
      </c>
      <c r="AS19" s="23">
        <f t="shared" si="19"/>
        <v>2</v>
      </c>
      <c r="AT19" s="27" t="s">
        <v>612</v>
      </c>
      <c r="AU19" s="23">
        <f t="shared" si="23"/>
        <v>3</v>
      </c>
      <c r="AV19" s="27" t="s">
        <v>610</v>
      </c>
      <c r="AW19" s="23">
        <f t="shared" si="20"/>
        <v>2</v>
      </c>
      <c r="AX19" s="28" t="s">
        <v>772</v>
      </c>
      <c r="AY19" s="85">
        <f t="shared" si="21"/>
        <v>1</v>
      </c>
      <c r="AZ19" s="83" t="s">
        <v>732</v>
      </c>
      <c r="BA19" s="85">
        <f t="shared" si="24"/>
        <v>1</v>
      </c>
    </row>
    <row r="20" spans="1:53" x14ac:dyDescent="0.25">
      <c r="A20">
        <v>19</v>
      </c>
      <c r="B20" s="23" t="s">
        <v>612</v>
      </c>
      <c r="C20" s="23">
        <f t="shared" si="22"/>
        <v>3</v>
      </c>
      <c r="D20" s="23" t="s">
        <v>612</v>
      </c>
      <c r="E20" s="23">
        <f t="shared" si="0"/>
        <v>1</v>
      </c>
      <c r="F20" s="23" t="s">
        <v>612</v>
      </c>
      <c r="G20" s="23">
        <f t="shared" si="1"/>
        <v>3</v>
      </c>
      <c r="H20" s="23" t="s">
        <v>615</v>
      </c>
      <c r="I20" s="23">
        <f t="shared" si="2"/>
        <v>1</v>
      </c>
      <c r="J20" s="26" t="s">
        <v>56</v>
      </c>
      <c r="K20" s="23">
        <f t="shared" si="3"/>
        <v>1</v>
      </c>
      <c r="L20" s="23" t="s">
        <v>610</v>
      </c>
      <c r="M20" s="23">
        <f t="shared" si="4"/>
        <v>2</v>
      </c>
      <c r="N20" s="23" t="s">
        <v>726</v>
      </c>
      <c r="O20" s="23">
        <f t="shared" si="5"/>
        <v>3</v>
      </c>
      <c r="P20" s="23" t="s">
        <v>610</v>
      </c>
      <c r="Q20" s="85">
        <f t="shared" si="6"/>
        <v>2</v>
      </c>
      <c r="R20" s="47" t="s">
        <v>735</v>
      </c>
      <c r="S20" s="27">
        <v>2</v>
      </c>
      <c r="T20" s="23" t="s">
        <v>611</v>
      </c>
      <c r="U20" s="85">
        <f t="shared" si="7"/>
        <v>1</v>
      </c>
      <c r="V20" s="83" t="s">
        <v>762</v>
      </c>
      <c r="W20" s="23">
        <f t="shared" si="8"/>
        <v>1</v>
      </c>
      <c r="X20" s="23" t="s">
        <v>612</v>
      </c>
      <c r="Y20" s="23">
        <f t="shared" si="9"/>
        <v>1</v>
      </c>
      <c r="Z20" s="23" t="s">
        <v>612</v>
      </c>
      <c r="AA20" s="23">
        <f t="shared" si="10"/>
        <v>1</v>
      </c>
      <c r="AB20" s="23" t="s">
        <v>763</v>
      </c>
      <c r="AC20" s="23">
        <f t="shared" si="11"/>
        <v>3</v>
      </c>
      <c r="AD20" s="27" t="s">
        <v>765</v>
      </c>
      <c r="AE20" s="85">
        <f t="shared" si="12"/>
        <v>1</v>
      </c>
      <c r="AF20" s="83" t="s">
        <v>612</v>
      </c>
      <c r="AG20" s="23">
        <f t="shared" si="13"/>
        <v>1</v>
      </c>
      <c r="AH20" s="23" t="s">
        <v>761</v>
      </c>
      <c r="AI20" s="23">
        <f t="shared" si="14"/>
        <v>3</v>
      </c>
      <c r="AJ20" s="23" t="s">
        <v>764</v>
      </c>
      <c r="AK20" s="23">
        <f t="shared" si="15"/>
        <v>3</v>
      </c>
      <c r="AL20" s="23" t="s">
        <v>612</v>
      </c>
      <c r="AM20" s="23">
        <f t="shared" si="16"/>
        <v>1</v>
      </c>
      <c r="AN20" s="23" t="s">
        <v>770</v>
      </c>
      <c r="AO20" s="23">
        <f t="shared" si="17"/>
        <v>2</v>
      </c>
      <c r="AP20" s="23" t="s">
        <v>732</v>
      </c>
      <c r="AQ20" s="85">
        <f t="shared" si="18"/>
        <v>0</v>
      </c>
      <c r="AR20" s="83" t="s">
        <v>612</v>
      </c>
      <c r="AS20" s="23">
        <f t="shared" si="19"/>
        <v>1</v>
      </c>
      <c r="AT20" s="27" t="s">
        <v>773</v>
      </c>
      <c r="AU20" s="23">
        <f t="shared" si="23"/>
        <v>0</v>
      </c>
      <c r="AV20" s="27" t="s">
        <v>612</v>
      </c>
      <c r="AW20" s="23">
        <f t="shared" si="20"/>
        <v>1</v>
      </c>
      <c r="AX20" s="28" t="s">
        <v>732</v>
      </c>
      <c r="AY20" s="85">
        <f t="shared" si="21"/>
        <v>0</v>
      </c>
      <c r="AZ20" s="83" t="s">
        <v>732</v>
      </c>
      <c r="BA20" s="85">
        <f t="shared" si="24"/>
        <v>1</v>
      </c>
    </row>
    <row r="21" spans="1:53" x14ac:dyDescent="0.25">
      <c r="A21">
        <v>20</v>
      </c>
      <c r="B21" s="23" t="s">
        <v>612</v>
      </c>
      <c r="C21" s="23">
        <f t="shared" si="22"/>
        <v>3</v>
      </c>
      <c r="D21" s="23" t="s">
        <v>611</v>
      </c>
      <c r="E21" s="23">
        <f t="shared" si="0"/>
        <v>3</v>
      </c>
      <c r="F21" s="23" t="s">
        <v>612</v>
      </c>
      <c r="G21" s="23">
        <f t="shared" si="1"/>
        <v>3</v>
      </c>
      <c r="H21" s="23" t="s">
        <v>615</v>
      </c>
      <c r="I21" s="23">
        <f t="shared" si="2"/>
        <v>1</v>
      </c>
      <c r="J21" s="27" t="s">
        <v>40</v>
      </c>
      <c r="K21" s="23">
        <f t="shared" si="3"/>
        <v>0</v>
      </c>
      <c r="L21" s="23" t="s">
        <v>610</v>
      </c>
      <c r="M21" s="23">
        <f t="shared" si="4"/>
        <v>2</v>
      </c>
      <c r="N21" s="23" t="s">
        <v>726</v>
      </c>
      <c r="O21" s="23">
        <f t="shared" si="5"/>
        <v>3</v>
      </c>
      <c r="P21" s="23" t="s">
        <v>610</v>
      </c>
      <c r="Q21" s="85">
        <f t="shared" si="6"/>
        <v>2</v>
      </c>
      <c r="R21" s="47" t="s">
        <v>736</v>
      </c>
      <c r="S21" s="27">
        <v>2</v>
      </c>
      <c r="T21" s="23" t="s">
        <v>611</v>
      </c>
      <c r="U21" s="85">
        <f t="shared" si="7"/>
        <v>1</v>
      </c>
      <c r="V21" s="83" t="s">
        <v>762</v>
      </c>
      <c r="W21" s="23">
        <f t="shared" si="8"/>
        <v>1</v>
      </c>
      <c r="X21" s="23" t="s">
        <v>612</v>
      </c>
      <c r="Y21" s="23">
        <f t="shared" si="9"/>
        <v>1</v>
      </c>
      <c r="Z21" s="23" t="s">
        <v>612</v>
      </c>
      <c r="AA21" s="23">
        <f t="shared" si="10"/>
        <v>1</v>
      </c>
      <c r="AB21" s="23" t="s">
        <v>763</v>
      </c>
      <c r="AC21" s="23">
        <f t="shared" si="11"/>
        <v>3</v>
      </c>
      <c r="AD21" s="27" t="s">
        <v>765</v>
      </c>
      <c r="AE21" s="85">
        <f t="shared" si="12"/>
        <v>1</v>
      </c>
      <c r="AF21" s="83" t="s">
        <v>610</v>
      </c>
      <c r="AG21" s="23">
        <f t="shared" si="13"/>
        <v>2</v>
      </c>
      <c r="AH21" s="23" t="s">
        <v>761</v>
      </c>
      <c r="AI21" s="23">
        <f t="shared" si="14"/>
        <v>3</v>
      </c>
      <c r="AJ21" s="23" t="s">
        <v>764</v>
      </c>
      <c r="AK21" s="23">
        <f t="shared" si="15"/>
        <v>3</v>
      </c>
      <c r="AL21" s="23" t="s">
        <v>610</v>
      </c>
      <c r="AM21" s="23">
        <f t="shared" si="16"/>
        <v>2</v>
      </c>
      <c r="AN21" s="23" t="s">
        <v>769</v>
      </c>
      <c r="AO21" s="23">
        <f t="shared" si="17"/>
        <v>3</v>
      </c>
      <c r="AP21" s="23" t="s">
        <v>772</v>
      </c>
      <c r="AQ21" s="85">
        <f t="shared" si="18"/>
        <v>1</v>
      </c>
      <c r="AR21" s="83" t="s">
        <v>611</v>
      </c>
      <c r="AS21" s="23">
        <f t="shared" si="19"/>
        <v>3</v>
      </c>
      <c r="AT21" s="27" t="s">
        <v>611</v>
      </c>
      <c r="AU21" s="23">
        <f t="shared" si="23"/>
        <v>1</v>
      </c>
      <c r="AV21" s="27" t="s">
        <v>612</v>
      </c>
      <c r="AW21" s="23">
        <f t="shared" si="20"/>
        <v>1</v>
      </c>
      <c r="AX21" s="51" t="s">
        <v>772</v>
      </c>
      <c r="AY21" s="85">
        <f t="shared" si="21"/>
        <v>1</v>
      </c>
      <c r="AZ21" s="83" t="s">
        <v>732</v>
      </c>
      <c r="BA21" s="85">
        <f t="shared" si="24"/>
        <v>1</v>
      </c>
    </row>
    <row r="22" spans="1:53" x14ac:dyDescent="0.25">
      <c r="A22">
        <v>21</v>
      </c>
      <c r="B22" s="23" t="s">
        <v>612</v>
      </c>
      <c r="C22" s="23">
        <f t="shared" si="22"/>
        <v>3</v>
      </c>
      <c r="D22" s="23" t="s">
        <v>611</v>
      </c>
      <c r="E22" s="23">
        <f t="shared" si="0"/>
        <v>3</v>
      </c>
      <c r="F22" s="23" t="s">
        <v>612</v>
      </c>
      <c r="G22" s="23">
        <f t="shared" si="1"/>
        <v>3</v>
      </c>
      <c r="H22" s="23" t="s">
        <v>615</v>
      </c>
      <c r="I22" s="23">
        <f t="shared" si="2"/>
        <v>1</v>
      </c>
      <c r="J22" s="27" t="s">
        <v>40</v>
      </c>
      <c r="K22" s="23">
        <f t="shared" si="3"/>
        <v>0</v>
      </c>
      <c r="L22" s="23" t="s">
        <v>610</v>
      </c>
      <c r="M22" s="23">
        <f t="shared" si="4"/>
        <v>2</v>
      </c>
      <c r="N22" s="23" t="s">
        <v>726</v>
      </c>
      <c r="O22" s="23">
        <f t="shared" si="5"/>
        <v>3</v>
      </c>
      <c r="P22" s="23" t="s">
        <v>610</v>
      </c>
      <c r="Q22" s="85">
        <f t="shared" si="6"/>
        <v>2</v>
      </c>
      <c r="R22" s="49" t="s">
        <v>741</v>
      </c>
      <c r="S22" s="51">
        <v>2</v>
      </c>
      <c r="T22" s="23" t="s">
        <v>611</v>
      </c>
      <c r="U22" s="85">
        <f t="shared" si="7"/>
        <v>1</v>
      </c>
      <c r="V22" s="83" t="s">
        <v>762</v>
      </c>
      <c r="W22" s="23">
        <f t="shared" si="8"/>
        <v>1</v>
      </c>
      <c r="X22" s="23" t="s">
        <v>612</v>
      </c>
      <c r="Y22" s="23">
        <f t="shared" si="9"/>
        <v>1</v>
      </c>
      <c r="Z22" s="23" t="s">
        <v>612</v>
      </c>
      <c r="AA22" s="23">
        <f t="shared" si="10"/>
        <v>1</v>
      </c>
      <c r="AB22" s="23" t="s">
        <v>763</v>
      </c>
      <c r="AC22" s="23">
        <f t="shared" si="11"/>
        <v>3</v>
      </c>
      <c r="AD22" s="27" t="s">
        <v>765</v>
      </c>
      <c r="AE22" s="85">
        <f t="shared" si="12"/>
        <v>1</v>
      </c>
      <c r="AF22" s="83" t="s">
        <v>610</v>
      </c>
      <c r="AG22" s="23">
        <f t="shared" si="13"/>
        <v>2</v>
      </c>
      <c r="AH22" s="23" t="s">
        <v>761</v>
      </c>
      <c r="AI22" s="23">
        <f t="shared" si="14"/>
        <v>3</v>
      </c>
      <c r="AJ22" s="23" t="s">
        <v>764</v>
      </c>
      <c r="AK22" s="23">
        <f t="shared" si="15"/>
        <v>3</v>
      </c>
      <c r="AL22" s="23" t="s">
        <v>610</v>
      </c>
      <c r="AM22" s="23">
        <f t="shared" si="16"/>
        <v>2</v>
      </c>
      <c r="AN22" s="23" t="s">
        <v>769</v>
      </c>
      <c r="AO22" s="23">
        <f t="shared" si="17"/>
        <v>3</v>
      </c>
      <c r="AP22" s="23" t="s">
        <v>772</v>
      </c>
      <c r="AQ22" s="85">
        <f t="shared" si="18"/>
        <v>1</v>
      </c>
      <c r="AR22" s="83" t="s">
        <v>611</v>
      </c>
      <c r="AS22" s="23">
        <f t="shared" si="19"/>
        <v>3</v>
      </c>
      <c r="AT22" s="27" t="s">
        <v>611</v>
      </c>
      <c r="AU22" s="23">
        <f t="shared" si="23"/>
        <v>1</v>
      </c>
      <c r="AV22" s="27" t="s">
        <v>610</v>
      </c>
      <c r="AW22" s="23">
        <f t="shared" si="20"/>
        <v>2</v>
      </c>
      <c r="AX22" s="51" t="s">
        <v>772</v>
      </c>
      <c r="AY22" s="85">
        <f t="shared" si="21"/>
        <v>1</v>
      </c>
      <c r="AZ22" s="83" t="s">
        <v>732</v>
      </c>
      <c r="BA22" s="85">
        <f t="shared" si="24"/>
        <v>1</v>
      </c>
    </row>
    <row r="23" spans="1:53" x14ac:dyDescent="0.25">
      <c r="A23">
        <v>22</v>
      </c>
      <c r="B23" s="23" t="s">
        <v>612</v>
      </c>
      <c r="C23" s="23">
        <f t="shared" si="22"/>
        <v>3</v>
      </c>
      <c r="D23" s="23" t="s">
        <v>611</v>
      </c>
      <c r="E23" s="23">
        <f t="shared" si="0"/>
        <v>3</v>
      </c>
      <c r="F23" s="23" t="s">
        <v>612</v>
      </c>
      <c r="G23" s="23">
        <f t="shared" si="1"/>
        <v>3</v>
      </c>
      <c r="H23" s="23" t="s">
        <v>615</v>
      </c>
      <c r="I23" s="23">
        <f t="shared" si="2"/>
        <v>1</v>
      </c>
      <c r="J23" s="27" t="s">
        <v>40</v>
      </c>
      <c r="K23" s="23">
        <f t="shared" si="3"/>
        <v>0</v>
      </c>
      <c r="L23" s="23" t="s">
        <v>610</v>
      </c>
      <c r="M23" s="23">
        <f t="shared" si="4"/>
        <v>2</v>
      </c>
      <c r="N23" s="23" t="s">
        <v>726</v>
      </c>
      <c r="O23" s="23">
        <f t="shared" si="5"/>
        <v>3</v>
      </c>
      <c r="P23" s="23" t="s">
        <v>610</v>
      </c>
      <c r="Q23" s="85">
        <f t="shared" si="6"/>
        <v>2</v>
      </c>
      <c r="R23" s="49" t="s">
        <v>741</v>
      </c>
      <c r="S23" s="51">
        <v>2</v>
      </c>
      <c r="T23" s="23" t="s">
        <v>611</v>
      </c>
      <c r="U23" s="85">
        <f t="shared" si="7"/>
        <v>1</v>
      </c>
      <c r="V23" s="83" t="s">
        <v>762</v>
      </c>
      <c r="W23" s="23">
        <f t="shared" si="8"/>
        <v>1</v>
      </c>
      <c r="X23" s="23" t="s">
        <v>612</v>
      </c>
      <c r="Y23" s="23">
        <f t="shared" si="9"/>
        <v>1</v>
      </c>
      <c r="Z23" s="23" t="s">
        <v>612</v>
      </c>
      <c r="AA23" s="23">
        <f t="shared" si="10"/>
        <v>1</v>
      </c>
      <c r="AB23" s="23" t="s">
        <v>763</v>
      </c>
      <c r="AC23" s="23">
        <f t="shared" si="11"/>
        <v>3</v>
      </c>
      <c r="AD23" s="27" t="s">
        <v>765</v>
      </c>
      <c r="AE23" s="85">
        <f t="shared" si="12"/>
        <v>1</v>
      </c>
      <c r="AF23" s="83" t="s">
        <v>610</v>
      </c>
      <c r="AG23" s="23">
        <f t="shared" si="13"/>
        <v>2</v>
      </c>
      <c r="AH23" s="23" t="s">
        <v>761</v>
      </c>
      <c r="AI23" s="23">
        <f t="shared" si="14"/>
        <v>3</v>
      </c>
      <c r="AJ23" s="23" t="s">
        <v>764</v>
      </c>
      <c r="AK23" s="23">
        <f t="shared" si="15"/>
        <v>3</v>
      </c>
      <c r="AL23" s="23" t="s">
        <v>611</v>
      </c>
      <c r="AM23" s="23">
        <f t="shared" si="16"/>
        <v>3</v>
      </c>
      <c r="AN23" s="23" t="s">
        <v>769</v>
      </c>
      <c r="AO23" s="23">
        <f t="shared" si="17"/>
        <v>3</v>
      </c>
      <c r="AP23" s="23" t="s">
        <v>772</v>
      </c>
      <c r="AQ23" s="85">
        <f t="shared" si="18"/>
        <v>1</v>
      </c>
      <c r="AR23" s="83" t="s">
        <v>611</v>
      </c>
      <c r="AS23" s="23">
        <f t="shared" si="19"/>
        <v>3</v>
      </c>
      <c r="AT23" s="27" t="s">
        <v>611</v>
      </c>
      <c r="AU23" s="23">
        <f t="shared" si="23"/>
        <v>1</v>
      </c>
      <c r="AV23" s="27" t="s">
        <v>612</v>
      </c>
      <c r="AW23" s="23">
        <f t="shared" si="20"/>
        <v>1</v>
      </c>
      <c r="AX23" s="27" t="s">
        <v>772</v>
      </c>
      <c r="AY23" s="85">
        <f t="shared" si="21"/>
        <v>1</v>
      </c>
      <c r="AZ23" s="83" t="s">
        <v>732</v>
      </c>
      <c r="BA23" s="85">
        <f t="shared" si="24"/>
        <v>1</v>
      </c>
    </row>
    <row r="24" spans="1:53" x14ac:dyDescent="0.25">
      <c r="A24">
        <v>23</v>
      </c>
      <c r="B24" s="23" t="s">
        <v>612</v>
      </c>
      <c r="C24" s="23">
        <f t="shared" si="22"/>
        <v>3</v>
      </c>
      <c r="D24" s="23" t="s">
        <v>611</v>
      </c>
      <c r="E24" s="23">
        <f t="shared" si="0"/>
        <v>3</v>
      </c>
      <c r="F24" s="23" t="s">
        <v>612</v>
      </c>
      <c r="G24" s="23">
        <f t="shared" si="1"/>
        <v>3</v>
      </c>
      <c r="H24" s="23" t="s">
        <v>615</v>
      </c>
      <c r="I24" s="23">
        <f t="shared" si="2"/>
        <v>1</v>
      </c>
      <c r="J24" s="27" t="s">
        <v>40</v>
      </c>
      <c r="K24" s="23">
        <f t="shared" si="3"/>
        <v>0</v>
      </c>
      <c r="L24" s="23" t="s">
        <v>610</v>
      </c>
      <c r="M24" s="23">
        <f t="shared" si="4"/>
        <v>2</v>
      </c>
      <c r="N24" s="23" t="s">
        <v>726</v>
      </c>
      <c r="O24" s="23">
        <f t="shared" si="5"/>
        <v>3</v>
      </c>
      <c r="P24" s="23" t="s">
        <v>610</v>
      </c>
      <c r="Q24" s="85">
        <f t="shared" si="6"/>
        <v>2</v>
      </c>
      <c r="R24" s="49" t="s">
        <v>741</v>
      </c>
      <c r="S24" s="51">
        <v>2</v>
      </c>
      <c r="T24" s="23" t="s">
        <v>611</v>
      </c>
      <c r="U24" s="85">
        <f t="shared" si="7"/>
        <v>1</v>
      </c>
      <c r="V24" s="83" t="s">
        <v>762</v>
      </c>
      <c r="W24" s="23">
        <f t="shared" si="8"/>
        <v>1</v>
      </c>
      <c r="X24" s="23" t="s">
        <v>612</v>
      </c>
      <c r="Y24" s="23">
        <f t="shared" si="9"/>
        <v>1</v>
      </c>
      <c r="Z24" s="23" t="s">
        <v>612</v>
      </c>
      <c r="AA24" s="23">
        <f t="shared" si="10"/>
        <v>1</v>
      </c>
      <c r="AB24" s="23" t="s">
        <v>763</v>
      </c>
      <c r="AC24" s="23">
        <f t="shared" si="11"/>
        <v>3</v>
      </c>
      <c r="AD24" s="27" t="s">
        <v>765</v>
      </c>
      <c r="AE24" s="85">
        <f t="shared" si="12"/>
        <v>1</v>
      </c>
      <c r="AF24" s="83" t="s">
        <v>610</v>
      </c>
      <c r="AG24" s="23">
        <f t="shared" si="13"/>
        <v>2</v>
      </c>
      <c r="AH24" s="23" t="s">
        <v>761</v>
      </c>
      <c r="AI24" s="23">
        <f t="shared" si="14"/>
        <v>3</v>
      </c>
      <c r="AJ24" s="23" t="s">
        <v>764</v>
      </c>
      <c r="AK24" s="23">
        <f t="shared" si="15"/>
        <v>3</v>
      </c>
      <c r="AL24" s="23" t="s">
        <v>611</v>
      </c>
      <c r="AM24" s="23">
        <f t="shared" si="16"/>
        <v>3</v>
      </c>
      <c r="AN24" s="23" t="s">
        <v>769</v>
      </c>
      <c r="AO24" s="23">
        <f t="shared" si="17"/>
        <v>3</v>
      </c>
      <c r="AP24" s="23" t="s">
        <v>772</v>
      </c>
      <c r="AQ24" s="85">
        <f t="shared" si="18"/>
        <v>1</v>
      </c>
      <c r="AR24" s="83" t="s">
        <v>611</v>
      </c>
      <c r="AS24" s="23">
        <f t="shared" si="19"/>
        <v>3</v>
      </c>
      <c r="AT24" s="27" t="s">
        <v>611</v>
      </c>
      <c r="AU24" s="23">
        <f t="shared" si="23"/>
        <v>1</v>
      </c>
      <c r="AV24" s="27" t="s">
        <v>612</v>
      </c>
      <c r="AW24" s="23">
        <f t="shared" si="20"/>
        <v>1</v>
      </c>
      <c r="AX24" s="27" t="s">
        <v>772</v>
      </c>
      <c r="AY24" s="85">
        <f t="shared" si="21"/>
        <v>1</v>
      </c>
      <c r="AZ24" s="83" t="s">
        <v>732</v>
      </c>
      <c r="BA24" s="85">
        <f t="shared" si="24"/>
        <v>1</v>
      </c>
    </row>
    <row r="25" spans="1:53" x14ac:dyDescent="0.25">
      <c r="A25">
        <v>24</v>
      </c>
      <c r="B25" s="23" t="s">
        <v>610</v>
      </c>
      <c r="C25" s="23">
        <f t="shared" si="22"/>
        <v>2</v>
      </c>
      <c r="D25" s="23" t="s">
        <v>612</v>
      </c>
      <c r="E25" s="23">
        <f t="shared" si="0"/>
        <v>1</v>
      </c>
      <c r="F25" s="23" t="s">
        <v>610</v>
      </c>
      <c r="G25" s="23">
        <f t="shared" si="1"/>
        <v>2</v>
      </c>
      <c r="H25" s="23" t="s">
        <v>615</v>
      </c>
      <c r="I25" s="23">
        <f t="shared" si="2"/>
        <v>1</v>
      </c>
      <c r="J25" s="26" t="s">
        <v>40</v>
      </c>
      <c r="K25" s="23">
        <f t="shared" si="3"/>
        <v>0</v>
      </c>
      <c r="L25" s="23" t="s">
        <v>610</v>
      </c>
      <c r="M25" s="23">
        <f t="shared" si="4"/>
        <v>2</v>
      </c>
      <c r="N25" s="23" t="s">
        <v>610</v>
      </c>
      <c r="O25" s="23">
        <f t="shared" si="5"/>
        <v>2</v>
      </c>
      <c r="P25" s="23" t="s">
        <v>731</v>
      </c>
      <c r="Q25" s="85">
        <f t="shared" si="6"/>
        <v>1</v>
      </c>
      <c r="R25" s="47" t="s">
        <v>735</v>
      </c>
      <c r="S25" s="27">
        <v>2</v>
      </c>
      <c r="T25" s="23" t="s">
        <v>611</v>
      </c>
      <c r="U25" s="85">
        <f t="shared" si="7"/>
        <v>1</v>
      </c>
      <c r="V25" s="83" t="s">
        <v>762</v>
      </c>
      <c r="W25" s="23">
        <f t="shared" si="8"/>
        <v>1</v>
      </c>
      <c r="X25" s="23" t="s">
        <v>610</v>
      </c>
      <c r="Y25" s="23">
        <f t="shared" si="9"/>
        <v>2</v>
      </c>
      <c r="Z25" s="23" t="s">
        <v>610</v>
      </c>
      <c r="AA25" s="23">
        <f t="shared" si="10"/>
        <v>2</v>
      </c>
      <c r="AB25" s="23" t="s">
        <v>763</v>
      </c>
      <c r="AC25" s="23">
        <f t="shared" si="11"/>
        <v>3</v>
      </c>
      <c r="AD25" s="27" t="s">
        <v>765</v>
      </c>
      <c r="AE25" s="85">
        <f t="shared" si="12"/>
        <v>1</v>
      </c>
      <c r="AF25" s="83" t="s">
        <v>612</v>
      </c>
      <c r="AG25" s="23">
        <f t="shared" si="13"/>
        <v>1</v>
      </c>
      <c r="AH25" s="23" t="s">
        <v>761</v>
      </c>
      <c r="AI25" s="23">
        <f t="shared" si="14"/>
        <v>3</v>
      </c>
      <c r="AJ25" s="23" t="s">
        <v>610</v>
      </c>
      <c r="AK25" s="23">
        <f t="shared" si="15"/>
        <v>2</v>
      </c>
      <c r="AL25" s="23" t="s">
        <v>612</v>
      </c>
      <c r="AM25" s="23">
        <f t="shared" si="16"/>
        <v>1</v>
      </c>
      <c r="AN25" s="23" t="s">
        <v>771</v>
      </c>
      <c r="AO25" s="23">
        <f t="shared" si="17"/>
        <v>1</v>
      </c>
      <c r="AP25" s="23" t="s">
        <v>732</v>
      </c>
      <c r="AQ25" s="85">
        <f t="shared" si="18"/>
        <v>0</v>
      </c>
      <c r="AR25" s="83" t="s">
        <v>612</v>
      </c>
      <c r="AS25" s="23">
        <f t="shared" si="19"/>
        <v>1</v>
      </c>
      <c r="AT25" s="27" t="s">
        <v>611</v>
      </c>
      <c r="AU25" s="23">
        <f t="shared" si="23"/>
        <v>1</v>
      </c>
      <c r="AV25" s="27" t="s">
        <v>612</v>
      </c>
      <c r="AW25" s="23">
        <f t="shared" si="20"/>
        <v>1</v>
      </c>
      <c r="AX25" s="27" t="s">
        <v>772</v>
      </c>
      <c r="AY25" s="85">
        <f t="shared" si="21"/>
        <v>1</v>
      </c>
      <c r="AZ25" s="83" t="s">
        <v>732</v>
      </c>
      <c r="BA25" s="85">
        <f t="shared" si="24"/>
        <v>1</v>
      </c>
    </row>
    <row r="26" spans="1:53" ht="30" x14ac:dyDescent="0.25">
      <c r="A26">
        <v>25</v>
      </c>
      <c r="B26" s="23" t="s">
        <v>612</v>
      </c>
      <c r="C26" s="23">
        <f t="shared" si="22"/>
        <v>3</v>
      </c>
      <c r="D26" s="23" t="s">
        <v>612</v>
      </c>
      <c r="E26" s="23">
        <f t="shared" si="0"/>
        <v>1</v>
      </c>
      <c r="F26" s="23" t="s">
        <v>610</v>
      </c>
      <c r="G26" s="23">
        <f t="shared" si="1"/>
        <v>2</v>
      </c>
      <c r="H26" s="23" t="s">
        <v>615</v>
      </c>
      <c r="I26" s="23">
        <f t="shared" si="2"/>
        <v>1</v>
      </c>
      <c r="J26" s="28" t="s">
        <v>56</v>
      </c>
      <c r="K26" s="23">
        <f t="shared" si="3"/>
        <v>1</v>
      </c>
      <c r="L26" s="23" t="s">
        <v>610</v>
      </c>
      <c r="M26" s="23">
        <f t="shared" si="4"/>
        <v>2</v>
      </c>
      <c r="N26" s="23" t="s">
        <v>610</v>
      </c>
      <c r="O26" s="23">
        <f t="shared" si="5"/>
        <v>2</v>
      </c>
      <c r="P26" s="23" t="s">
        <v>610</v>
      </c>
      <c r="Q26" s="85">
        <f t="shared" si="6"/>
        <v>2</v>
      </c>
      <c r="R26" s="49" t="s">
        <v>739</v>
      </c>
      <c r="S26" s="51">
        <v>1</v>
      </c>
      <c r="T26" s="23" t="s">
        <v>611</v>
      </c>
      <c r="U26" s="85">
        <f t="shared" si="7"/>
        <v>1</v>
      </c>
      <c r="V26" s="83" t="s">
        <v>762</v>
      </c>
      <c r="W26" s="23">
        <f t="shared" si="8"/>
        <v>1</v>
      </c>
      <c r="X26" s="23" t="s">
        <v>610</v>
      </c>
      <c r="Y26" s="23">
        <f t="shared" si="9"/>
        <v>2</v>
      </c>
      <c r="Z26" s="23" t="s">
        <v>610</v>
      </c>
      <c r="AA26" s="23">
        <f t="shared" si="10"/>
        <v>2</v>
      </c>
      <c r="AB26" s="23" t="s">
        <v>763</v>
      </c>
      <c r="AC26" s="23">
        <f t="shared" si="11"/>
        <v>3</v>
      </c>
      <c r="AD26" s="27" t="s">
        <v>765</v>
      </c>
      <c r="AE26" s="85">
        <f t="shared" si="12"/>
        <v>1</v>
      </c>
      <c r="AF26" s="83" t="s">
        <v>612</v>
      </c>
      <c r="AG26" s="23">
        <f t="shared" si="13"/>
        <v>1</v>
      </c>
      <c r="AH26" s="23" t="s">
        <v>762</v>
      </c>
      <c r="AI26" s="23">
        <f t="shared" si="14"/>
        <v>1</v>
      </c>
      <c r="AJ26" s="23" t="s">
        <v>610</v>
      </c>
      <c r="AK26" s="23">
        <f t="shared" si="15"/>
        <v>2</v>
      </c>
      <c r="AL26" s="23" t="s">
        <v>612</v>
      </c>
      <c r="AM26" s="23">
        <f t="shared" si="16"/>
        <v>1</v>
      </c>
      <c r="AN26" s="23" t="s">
        <v>770</v>
      </c>
      <c r="AO26" s="23">
        <f t="shared" si="17"/>
        <v>2</v>
      </c>
      <c r="AP26" s="23" t="s">
        <v>772</v>
      </c>
      <c r="AQ26" s="85">
        <f t="shared" si="18"/>
        <v>1</v>
      </c>
      <c r="AR26" s="83" t="s">
        <v>611</v>
      </c>
      <c r="AS26" s="23">
        <f t="shared" si="19"/>
        <v>3</v>
      </c>
      <c r="AT26" s="27" t="s">
        <v>610</v>
      </c>
      <c r="AU26" s="23">
        <f t="shared" si="23"/>
        <v>2</v>
      </c>
      <c r="AV26" s="27" t="s">
        <v>612</v>
      </c>
      <c r="AW26" s="23">
        <f t="shared" si="20"/>
        <v>1</v>
      </c>
      <c r="AX26" s="27" t="s">
        <v>772</v>
      </c>
      <c r="AY26" s="85">
        <f t="shared" si="21"/>
        <v>1</v>
      </c>
      <c r="AZ26" s="83" t="s">
        <v>732</v>
      </c>
      <c r="BA26" s="85">
        <f t="shared" si="24"/>
        <v>1</v>
      </c>
    </row>
    <row r="27" spans="1:53" ht="30" x14ac:dyDescent="0.25">
      <c r="A27">
        <v>26</v>
      </c>
      <c r="B27" s="23" t="s">
        <v>612</v>
      </c>
      <c r="C27" s="23">
        <f t="shared" si="22"/>
        <v>3</v>
      </c>
      <c r="D27" s="23" t="s">
        <v>612</v>
      </c>
      <c r="E27" s="23">
        <f t="shared" si="0"/>
        <v>1</v>
      </c>
      <c r="F27" s="23" t="s">
        <v>610</v>
      </c>
      <c r="G27" s="23">
        <f t="shared" si="1"/>
        <v>2</v>
      </c>
      <c r="H27" s="23" t="s">
        <v>615</v>
      </c>
      <c r="I27" s="23">
        <f t="shared" si="2"/>
        <v>1</v>
      </c>
      <c r="J27" s="28" t="s">
        <v>56</v>
      </c>
      <c r="K27" s="23">
        <f t="shared" si="3"/>
        <v>1</v>
      </c>
      <c r="L27" s="23" t="s">
        <v>610</v>
      </c>
      <c r="M27" s="23">
        <f t="shared" si="4"/>
        <v>2</v>
      </c>
      <c r="N27" s="23" t="s">
        <v>725</v>
      </c>
      <c r="O27" s="23">
        <f t="shared" si="5"/>
        <v>1</v>
      </c>
      <c r="P27" s="23" t="s">
        <v>731</v>
      </c>
      <c r="Q27" s="85">
        <f t="shared" si="6"/>
        <v>1</v>
      </c>
      <c r="R27" s="49" t="s">
        <v>739</v>
      </c>
      <c r="S27" s="51">
        <v>2</v>
      </c>
      <c r="T27" s="23" t="s">
        <v>611</v>
      </c>
      <c r="U27" s="85">
        <f t="shared" si="7"/>
        <v>1</v>
      </c>
      <c r="V27" s="83" t="s">
        <v>762</v>
      </c>
      <c r="W27" s="23">
        <f t="shared" si="8"/>
        <v>1</v>
      </c>
      <c r="X27" s="23" t="s">
        <v>610</v>
      </c>
      <c r="Y27" s="23">
        <f t="shared" si="9"/>
        <v>2</v>
      </c>
      <c r="Z27" s="23" t="s">
        <v>610</v>
      </c>
      <c r="AA27" s="23">
        <f t="shared" si="10"/>
        <v>2</v>
      </c>
      <c r="AB27" s="23" t="s">
        <v>763</v>
      </c>
      <c r="AC27" s="23">
        <f t="shared" si="11"/>
        <v>3</v>
      </c>
      <c r="AD27" s="27" t="s">
        <v>765</v>
      </c>
      <c r="AE27" s="85">
        <f t="shared" si="12"/>
        <v>1</v>
      </c>
      <c r="AF27" s="83" t="s">
        <v>611</v>
      </c>
      <c r="AG27" s="23">
        <f t="shared" si="13"/>
        <v>3</v>
      </c>
      <c r="AH27" s="23" t="s">
        <v>762</v>
      </c>
      <c r="AI27" s="23">
        <f t="shared" si="14"/>
        <v>1</v>
      </c>
      <c r="AJ27" s="23" t="s">
        <v>610</v>
      </c>
      <c r="AK27" s="23">
        <f t="shared" si="15"/>
        <v>2</v>
      </c>
      <c r="AL27" s="23" t="s">
        <v>610</v>
      </c>
      <c r="AM27" s="23">
        <f t="shared" si="16"/>
        <v>2</v>
      </c>
      <c r="AN27" s="23" t="s">
        <v>770</v>
      </c>
      <c r="AO27" s="23">
        <f t="shared" si="17"/>
        <v>2</v>
      </c>
      <c r="AP27" s="23" t="s">
        <v>772</v>
      </c>
      <c r="AQ27" s="85">
        <f t="shared" si="18"/>
        <v>1</v>
      </c>
      <c r="AR27" s="83" t="s">
        <v>611</v>
      </c>
      <c r="AS27" s="23">
        <f t="shared" si="19"/>
        <v>3</v>
      </c>
      <c r="AT27" s="27" t="s">
        <v>611</v>
      </c>
      <c r="AU27" s="23">
        <f t="shared" si="23"/>
        <v>1</v>
      </c>
      <c r="AV27" s="27" t="s">
        <v>612</v>
      </c>
      <c r="AW27" s="23">
        <f t="shared" si="20"/>
        <v>1</v>
      </c>
      <c r="AX27" s="27" t="s">
        <v>772</v>
      </c>
      <c r="AY27" s="85">
        <f t="shared" si="21"/>
        <v>1</v>
      </c>
      <c r="AZ27" s="83" t="s">
        <v>732</v>
      </c>
      <c r="BA27" s="85">
        <f t="shared" si="24"/>
        <v>1</v>
      </c>
    </row>
    <row r="28" spans="1:53" ht="30" x14ac:dyDescent="0.25">
      <c r="A28">
        <v>27</v>
      </c>
      <c r="B28" s="23" t="s">
        <v>612</v>
      </c>
      <c r="C28" s="23">
        <f t="shared" si="22"/>
        <v>3</v>
      </c>
      <c r="D28" s="23" t="s">
        <v>610</v>
      </c>
      <c r="E28" s="23">
        <f t="shared" si="0"/>
        <v>2</v>
      </c>
      <c r="F28" s="23" t="s">
        <v>610</v>
      </c>
      <c r="G28" s="23">
        <f t="shared" si="1"/>
        <v>2</v>
      </c>
      <c r="H28" s="23" t="s">
        <v>615</v>
      </c>
      <c r="I28" s="23">
        <f t="shared" si="2"/>
        <v>1</v>
      </c>
      <c r="J28" s="28" t="s">
        <v>56</v>
      </c>
      <c r="K28" s="23">
        <f t="shared" si="3"/>
        <v>1</v>
      </c>
      <c r="L28" s="23" t="s">
        <v>610</v>
      </c>
      <c r="M28" s="23">
        <f t="shared" si="4"/>
        <v>2</v>
      </c>
      <c r="N28" s="23" t="s">
        <v>725</v>
      </c>
      <c r="O28" s="23">
        <f t="shared" si="5"/>
        <v>1</v>
      </c>
      <c r="P28" s="23" t="s">
        <v>731</v>
      </c>
      <c r="Q28" s="85">
        <f t="shared" si="6"/>
        <v>1</v>
      </c>
      <c r="R28" s="49" t="s">
        <v>739</v>
      </c>
      <c r="S28" s="51">
        <v>2</v>
      </c>
      <c r="T28" s="23" t="s">
        <v>611</v>
      </c>
      <c r="U28" s="85">
        <f t="shared" si="7"/>
        <v>1</v>
      </c>
      <c r="V28" s="83" t="s">
        <v>762</v>
      </c>
      <c r="W28" s="23">
        <f t="shared" si="8"/>
        <v>1</v>
      </c>
      <c r="X28" s="23" t="s">
        <v>610</v>
      </c>
      <c r="Y28" s="23">
        <f t="shared" si="9"/>
        <v>2</v>
      </c>
      <c r="Z28" s="23" t="s">
        <v>610</v>
      </c>
      <c r="AA28" s="23">
        <f t="shared" si="10"/>
        <v>2</v>
      </c>
      <c r="AB28" s="23" t="s">
        <v>763</v>
      </c>
      <c r="AC28" s="23">
        <f t="shared" si="11"/>
        <v>3</v>
      </c>
      <c r="AD28" s="27" t="s">
        <v>765</v>
      </c>
      <c r="AE28" s="85">
        <f t="shared" si="12"/>
        <v>1</v>
      </c>
      <c r="AF28" s="83" t="s">
        <v>611</v>
      </c>
      <c r="AG28" s="23">
        <f t="shared" si="13"/>
        <v>3</v>
      </c>
      <c r="AH28" s="23" t="s">
        <v>762</v>
      </c>
      <c r="AI28" s="23">
        <f t="shared" si="14"/>
        <v>1</v>
      </c>
      <c r="AJ28" s="23" t="s">
        <v>610</v>
      </c>
      <c r="AK28" s="23">
        <f t="shared" si="15"/>
        <v>2</v>
      </c>
      <c r="AL28" s="23" t="s">
        <v>610</v>
      </c>
      <c r="AM28" s="23">
        <f t="shared" si="16"/>
        <v>2</v>
      </c>
      <c r="AN28" s="23" t="s">
        <v>770</v>
      </c>
      <c r="AO28" s="23">
        <f t="shared" si="17"/>
        <v>2</v>
      </c>
      <c r="AP28" s="23" t="s">
        <v>772</v>
      </c>
      <c r="AQ28" s="85">
        <f t="shared" si="18"/>
        <v>1</v>
      </c>
      <c r="AR28" s="83" t="s">
        <v>611</v>
      </c>
      <c r="AS28" s="23">
        <f t="shared" si="19"/>
        <v>3</v>
      </c>
      <c r="AT28" s="27" t="s">
        <v>611</v>
      </c>
      <c r="AU28" s="23">
        <f t="shared" si="23"/>
        <v>1</v>
      </c>
      <c r="AV28" s="27" t="s">
        <v>612</v>
      </c>
      <c r="AW28" s="23">
        <f t="shared" si="20"/>
        <v>1</v>
      </c>
      <c r="AX28" s="27" t="s">
        <v>772</v>
      </c>
      <c r="AY28" s="85">
        <f t="shared" si="21"/>
        <v>1</v>
      </c>
      <c r="AZ28" s="83" t="s">
        <v>732</v>
      </c>
      <c r="BA28" s="85">
        <f t="shared" si="24"/>
        <v>1</v>
      </c>
    </row>
    <row r="29" spans="1:53" x14ac:dyDescent="0.25">
      <c r="A29">
        <v>28</v>
      </c>
      <c r="B29" s="23" t="s">
        <v>612</v>
      </c>
      <c r="C29" s="23">
        <f t="shared" si="22"/>
        <v>3</v>
      </c>
      <c r="D29" s="23" t="s">
        <v>610</v>
      </c>
      <c r="E29" s="23">
        <f t="shared" si="0"/>
        <v>2</v>
      </c>
      <c r="F29" s="23" t="s">
        <v>612</v>
      </c>
      <c r="G29" s="23">
        <f t="shared" si="1"/>
        <v>3</v>
      </c>
      <c r="H29" s="23" t="s">
        <v>613</v>
      </c>
      <c r="I29" s="23">
        <f t="shared" si="2"/>
        <v>2</v>
      </c>
      <c r="J29" s="26" t="s">
        <v>40</v>
      </c>
      <c r="K29" s="23">
        <f t="shared" si="3"/>
        <v>0</v>
      </c>
      <c r="L29" s="23" t="s">
        <v>611</v>
      </c>
      <c r="M29" s="23">
        <f t="shared" si="4"/>
        <v>1</v>
      </c>
      <c r="N29" s="23" t="s">
        <v>726</v>
      </c>
      <c r="O29" s="23">
        <f t="shared" si="5"/>
        <v>3</v>
      </c>
      <c r="P29" s="23" t="s">
        <v>610</v>
      </c>
      <c r="Q29" s="85">
        <f t="shared" si="6"/>
        <v>2</v>
      </c>
      <c r="R29" s="47" t="s">
        <v>735</v>
      </c>
      <c r="S29" s="27">
        <v>2</v>
      </c>
      <c r="T29" s="23" t="s">
        <v>611</v>
      </c>
      <c r="U29" s="85">
        <f t="shared" si="7"/>
        <v>1</v>
      </c>
      <c r="V29" s="83" t="s">
        <v>610</v>
      </c>
      <c r="W29" s="23">
        <f t="shared" si="8"/>
        <v>2</v>
      </c>
      <c r="X29" s="23" t="s">
        <v>611</v>
      </c>
      <c r="Y29" s="23">
        <f t="shared" si="9"/>
        <v>3</v>
      </c>
      <c r="Z29" s="23" t="s">
        <v>611</v>
      </c>
      <c r="AA29" s="23">
        <f t="shared" si="10"/>
        <v>3</v>
      </c>
      <c r="AB29" s="23" t="s">
        <v>763</v>
      </c>
      <c r="AC29" s="23">
        <f t="shared" si="11"/>
        <v>3</v>
      </c>
      <c r="AD29" s="27" t="s">
        <v>765</v>
      </c>
      <c r="AE29" s="85">
        <f t="shared" si="12"/>
        <v>1</v>
      </c>
      <c r="AF29" s="83" t="s">
        <v>611</v>
      </c>
      <c r="AG29" s="23">
        <f t="shared" si="13"/>
        <v>3</v>
      </c>
      <c r="AH29" s="23" t="s">
        <v>610</v>
      </c>
      <c r="AI29" s="23">
        <f t="shared" si="14"/>
        <v>2</v>
      </c>
      <c r="AJ29" s="23" t="s">
        <v>763</v>
      </c>
      <c r="AK29" s="23">
        <f t="shared" si="15"/>
        <v>1</v>
      </c>
      <c r="AL29" s="23" t="s">
        <v>611</v>
      </c>
      <c r="AM29" s="23">
        <f t="shared" si="16"/>
        <v>3</v>
      </c>
      <c r="AN29" s="23" t="s">
        <v>771</v>
      </c>
      <c r="AO29" s="23">
        <f t="shared" si="17"/>
        <v>1</v>
      </c>
      <c r="AP29" s="23" t="s">
        <v>772</v>
      </c>
      <c r="AQ29" s="85">
        <f t="shared" si="18"/>
        <v>1</v>
      </c>
      <c r="AR29" s="83" t="s">
        <v>611</v>
      </c>
      <c r="AS29" s="23">
        <f t="shared" si="19"/>
        <v>3</v>
      </c>
      <c r="AT29" s="27" t="s">
        <v>610</v>
      </c>
      <c r="AU29" s="23">
        <f t="shared" si="23"/>
        <v>2</v>
      </c>
      <c r="AV29" s="27" t="s">
        <v>611</v>
      </c>
      <c r="AW29" s="23">
        <f t="shared" si="20"/>
        <v>3</v>
      </c>
      <c r="AX29" s="27" t="s">
        <v>772</v>
      </c>
      <c r="AY29" s="85">
        <f t="shared" si="21"/>
        <v>1</v>
      </c>
      <c r="AZ29" s="83" t="s">
        <v>732</v>
      </c>
      <c r="BA29" s="85">
        <f t="shared" si="24"/>
        <v>1</v>
      </c>
    </row>
    <row r="30" spans="1:53" x14ac:dyDescent="0.25">
      <c r="A30">
        <v>29</v>
      </c>
      <c r="B30" s="23" t="s">
        <v>610</v>
      </c>
      <c r="C30" s="23">
        <f t="shared" si="22"/>
        <v>2</v>
      </c>
      <c r="D30" s="23" t="s">
        <v>610</v>
      </c>
      <c r="E30" s="23">
        <f t="shared" si="0"/>
        <v>2</v>
      </c>
      <c r="F30" s="23" t="s">
        <v>612</v>
      </c>
      <c r="G30" s="23">
        <f t="shared" si="1"/>
        <v>3</v>
      </c>
      <c r="H30" s="23" t="s">
        <v>615</v>
      </c>
      <c r="I30" s="23">
        <f t="shared" si="2"/>
        <v>1</v>
      </c>
      <c r="J30" s="27" t="s">
        <v>40</v>
      </c>
      <c r="K30" s="23">
        <f t="shared" si="3"/>
        <v>0</v>
      </c>
      <c r="L30" s="23" t="s">
        <v>610</v>
      </c>
      <c r="M30" s="23">
        <f t="shared" si="4"/>
        <v>2</v>
      </c>
      <c r="N30" s="23" t="s">
        <v>726</v>
      </c>
      <c r="O30" s="23">
        <f t="shared" si="5"/>
        <v>3</v>
      </c>
      <c r="P30" s="23" t="s">
        <v>610</v>
      </c>
      <c r="Q30" s="85">
        <f t="shared" si="6"/>
        <v>2</v>
      </c>
      <c r="R30" s="47" t="s">
        <v>735</v>
      </c>
      <c r="S30" s="27">
        <v>2</v>
      </c>
      <c r="T30" s="23" t="s">
        <v>611</v>
      </c>
      <c r="U30" s="85">
        <f t="shared" si="7"/>
        <v>1</v>
      </c>
      <c r="V30" s="83" t="s">
        <v>610</v>
      </c>
      <c r="W30" s="23">
        <f t="shared" si="8"/>
        <v>2</v>
      </c>
      <c r="X30" s="23" t="s">
        <v>610</v>
      </c>
      <c r="Y30" s="23">
        <f t="shared" si="9"/>
        <v>2</v>
      </c>
      <c r="Z30" s="23" t="s">
        <v>610</v>
      </c>
      <c r="AA30" s="23">
        <f t="shared" si="10"/>
        <v>2</v>
      </c>
      <c r="AB30" s="23" t="s">
        <v>763</v>
      </c>
      <c r="AC30" s="23">
        <f t="shared" si="11"/>
        <v>3</v>
      </c>
      <c r="AD30" s="27" t="s">
        <v>765</v>
      </c>
      <c r="AE30" s="85">
        <f t="shared" si="12"/>
        <v>1</v>
      </c>
      <c r="AF30" s="83" t="s">
        <v>611</v>
      </c>
      <c r="AG30" s="23">
        <f t="shared" si="13"/>
        <v>3</v>
      </c>
      <c r="AH30" s="23" t="s">
        <v>610</v>
      </c>
      <c r="AI30" s="23">
        <f t="shared" si="14"/>
        <v>2</v>
      </c>
      <c r="AJ30" s="23" t="s">
        <v>610</v>
      </c>
      <c r="AK30" s="23">
        <f t="shared" si="15"/>
        <v>2</v>
      </c>
      <c r="AL30" s="23" t="s">
        <v>611</v>
      </c>
      <c r="AM30" s="23">
        <f t="shared" si="16"/>
        <v>3</v>
      </c>
      <c r="AN30" s="23" t="s">
        <v>771</v>
      </c>
      <c r="AO30" s="23">
        <f t="shared" si="17"/>
        <v>1</v>
      </c>
      <c r="AP30" s="23" t="s">
        <v>772</v>
      </c>
      <c r="AQ30" s="85">
        <f t="shared" si="18"/>
        <v>1</v>
      </c>
      <c r="AR30" s="83" t="s">
        <v>611</v>
      </c>
      <c r="AS30" s="23">
        <f t="shared" si="19"/>
        <v>3</v>
      </c>
      <c r="AT30" s="27" t="s">
        <v>611</v>
      </c>
      <c r="AU30" s="23">
        <f t="shared" si="23"/>
        <v>1</v>
      </c>
      <c r="AV30" s="27" t="s">
        <v>610</v>
      </c>
      <c r="AW30" s="23">
        <f t="shared" si="20"/>
        <v>2</v>
      </c>
      <c r="AX30" s="27" t="s">
        <v>772</v>
      </c>
      <c r="AY30" s="85">
        <f t="shared" si="21"/>
        <v>1</v>
      </c>
      <c r="AZ30" s="83" t="s">
        <v>732</v>
      </c>
      <c r="BA30" s="85">
        <f t="shared" si="24"/>
        <v>1</v>
      </c>
    </row>
    <row r="31" spans="1:53" x14ac:dyDescent="0.25">
      <c r="A31">
        <v>30</v>
      </c>
      <c r="B31" s="23" t="s">
        <v>611</v>
      </c>
      <c r="C31" s="23">
        <f t="shared" si="22"/>
        <v>1</v>
      </c>
      <c r="D31" s="23" t="s">
        <v>611</v>
      </c>
      <c r="E31" s="23">
        <f t="shared" si="0"/>
        <v>3</v>
      </c>
      <c r="F31" s="23" t="s">
        <v>611</v>
      </c>
      <c r="G31" s="23">
        <f t="shared" si="1"/>
        <v>1</v>
      </c>
      <c r="H31" s="23" t="s">
        <v>615</v>
      </c>
      <c r="I31" s="23">
        <f t="shared" si="2"/>
        <v>1</v>
      </c>
      <c r="J31" s="28" t="s">
        <v>56</v>
      </c>
      <c r="K31" s="23">
        <f t="shared" si="3"/>
        <v>1</v>
      </c>
      <c r="L31" s="23" t="s">
        <v>611</v>
      </c>
      <c r="M31" s="23">
        <f t="shared" si="4"/>
        <v>1</v>
      </c>
      <c r="N31" s="23" t="s">
        <v>725</v>
      </c>
      <c r="O31" s="23">
        <f t="shared" si="5"/>
        <v>1</v>
      </c>
      <c r="P31" s="23" t="s">
        <v>610</v>
      </c>
      <c r="Q31" s="85">
        <f t="shared" si="6"/>
        <v>2</v>
      </c>
      <c r="R31" s="50" t="s">
        <v>742</v>
      </c>
      <c r="S31" s="55">
        <v>1</v>
      </c>
      <c r="T31" s="23" t="s">
        <v>611</v>
      </c>
      <c r="U31" s="85">
        <f t="shared" si="7"/>
        <v>1</v>
      </c>
      <c r="V31" s="83" t="s">
        <v>761</v>
      </c>
      <c r="W31" s="23">
        <f t="shared" si="8"/>
        <v>3</v>
      </c>
      <c r="X31" s="23" t="s">
        <v>612</v>
      </c>
      <c r="Y31" s="23">
        <f t="shared" si="9"/>
        <v>1</v>
      </c>
      <c r="Z31" s="23" t="s">
        <v>610</v>
      </c>
      <c r="AA31" s="23">
        <f t="shared" si="10"/>
        <v>2</v>
      </c>
      <c r="AB31" s="23" t="s">
        <v>763</v>
      </c>
      <c r="AC31" s="23">
        <f t="shared" si="11"/>
        <v>3</v>
      </c>
      <c r="AD31" s="27" t="s">
        <v>765</v>
      </c>
      <c r="AE31" s="85">
        <f t="shared" si="12"/>
        <v>1</v>
      </c>
      <c r="AF31" s="83" t="s">
        <v>610</v>
      </c>
      <c r="AG31" s="23">
        <f t="shared" si="13"/>
        <v>2</v>
      </c>
      <c r="AH31" s="23" t="s">
        <v>762</v>
      </c>
      <c r="AI31" s="23">
        <f t="shared" si="14"/>
        <v>1</v>
      </c>
      <c r="AJ31" s="23" t="s">
        <v>610</v>
      </c>
      <c r="AK31" s="23">
        <f t="shared" si="15"/>
        <v>2</v>
      </c>
      <c r="AL31" s="23" t="s">
        <v>610</v>
      </c>
      <c r="AM31" s="23">
        <f t="shared" si="16"/>
        <v>2</v>
      </c>
      <c r="AN31" s="23" t="s">
        <v>771</v>
      </c>
      <c r="AO31" s="23">
        <f t="shared" si="17"/>
        <v>1</v>
      </c>
      <c r="AP31" s="23" t="s">
        <v>732</v>
      </c>
      <c r="AQ31" s="85">
        <f t="shared" si="18"/>
        <v>0</v>
      </c>
      <c r="AR31" s="83" t="s">
        <v>612</v>
      </c>
      <c r="AS31" s="23">
        <f t="shared" si="19"/>
        <v>1</v>
      </c>
      <c r="AT31" s="28" t="s">
        <v>611</v>
      </c>
      <c r="AU31" s="23">
        <f t="shared" si="23"/>
        <v>1</v>
      </c>
      <c r="AV31" s="27" t="s">
        <v>610</v>
      </c>
      <c r="AW31" s="23">
        <f t="shared" si="20"/>
        <v>2</v>
      </c>
      <c r="AX31" s="27" t="s">
        <v>772</v>
      </c>
      <c r="AY31" s="85">
        <f t="shared" si="21"/>
        <v>1</v>
      </c>
      <c r="AZ31" s="83" t="s">
        <v>732</v>
      </c>
      <c r="BA31" s="85">
        <f t="shared" si="24"/>
        <v>1</v>
      </c>
    </row>
    <row r="32" spans="1:53" x14ac:dyDescent="0.25">
      <c r="A32">
        <v>31</v>
      </c>
      <c r="B32" s="23" t="s">
        <v>610</v>
      </c>
      <c r="C32" s="23">
        <f t="shared" si="22"/>
        <v>2</v>
      </c>
      <c r="D32" s="23" t="s">
        <v>611</v>
      </c>
      <c r="E32" s="23">
        <f t="shared" si="0"/>
        <v>3</v>
      </c>
      <c r="F32" s="23" t="s">
        <v>611</v>
      </c>
      <c r="G32" s="23">
        <f t="shared" si="1"/>
        <v>1</v>
      </c>
      <c r="H32" s="23" t="s">
        <v>613</v>
      </c>
      <c r="I32" s="23">
        <f t="shared" si="2"/>
        <v>2</v>
      </c>
      <c r="J32" s="27" t="s">
        <v>56</v>
      </c>
      <c r="K32" s="23">
        <f t="shared" si="3"/>
        <v>1</v>
      </c>
      <c r="L32" s="23" t="s">
        <v>610</v>
      </c>
      <c r="M32" s="23">
        <f t="shared" si="4"/>
        <v>2</v>
      </c>
      <c r="N32" s="23" t="s">
        <v>610</v>
      </c>
      <c r="O32" s="23">
        <f t="shared" si="5"/>
        <v>2</v>
      </c>
      <c r="P32" s="23" t="s">
        <v>610</v>
      </c>
      <c r="Q32" s="85">
        <f t="shared" si="6"/>
        <v>2</v>
      </c>
      <c r="R32" s="47" t="s">
        <v>735</v>
      </c>
      <c r="S32" s="27">
        <v>2</v>
      </c>
      <c r="T32" s="23" t="s">
        <v>610</v>
      </c>
      <c r="U32" s="85">
        <f t="shared" si="7"/>
        <v>2</v>
      </c>
      <c r="V32" s="83" t="s">
        <v>610</v>
      </c>
      <c r="W32" s="23">
        <f t="shared" si="8"/>
        <v>2</v>
      </c>
      <c r="X32" s="23" t="s">
        <v>611</v>
      </c>
      <c r="Y32" s="23">
        <f t="shared" si="9"/>
        <v>3</v>
      </c>
      <c r="Z32" s="23" t="s">
        <v>610</v>
      </c>
      <c r="AA32" s="23">
        <f t="shared" si="10"/>
        <v>2</v>
      </c>
      <c r="AB32" s="23" t="s">
        <v>763</v>
      </c>
      <c r="AC32" s="23">
        <f t="shared" si="11"/>
        <v>3</v>
      </c>
      <c r="AD32" s="27" t="s">
        <v>765</v>
      </c>
      <c r="AE32" s="85">
        <f t="shared" si="12"/>
        <v>1</v>
      </c>
      <c r="AF32" s="83" t="s">
        <v>611</v>
      </c>
      <c r="AG32" s="23">
        <f t="shared" si="13"/>
        <v>3</v>
      </c>
      <c r="AH32" s="23" t="s">
        <v>610</v>
      </c>
      <c r="AI32" s="23">
        <f t="shared" si="14"/>
        <v>2</v>
      </c>
      <c r="AJ32" s="23" t="s">
        <v>763</v>
      </c>
      <c r="AK32" s="23">
        <f t="shared" si="15"/>
        <v>1</v>
      </c>
      <c r="AL32" s="23" t="s">
        <v>610</v>
      </c>
      <c r="AM32" s="23">
        <f t="shared" si="16"/>
        <v>2</v>
      </c>
      <c r="AN32" s="23" t="s">
        <v>770</v>
      </c>
      <c r="AO32" s="23">
        <f t="shared" si="17"/>
        <v>2</v>
      </c>
      <c r="AP32" s="23" t="s">
        <v>772</v>
      </c>
      <c r="AQ32" s="85">
        <f t="shared" si="18"/>
        <v>1</v>
      </c>
      <c r="AR32" s="83" t="s">
        <v>610</v>
      </c>
      <c r="AS32" s="23">
        <f t="shared" si="19"/>
        <v>2</v>
      </c>
      <c r="AT32" s="27" t="s">
        <v>610</v>
      </c>
      <c r="AU32" s="23">
        <f t="shared" si="23"/>
        <v>2</v>
      </c>
      <c r="AV32" s="27" t="s">
        <v>612</v>
      </c>
      <c r="AW32" s="23">
        <f t="shared" si="20"/>
        <v>1</v>
      </c>
      <c r="AX32" s="27" t="s">
        <v>772</v>
      </c>
      <c r="AY32" s="85">
        <f t="shared" si="21"/>
        <v>1</v>
      </c>
      <c r="AZ32" s="83" t="s">
        <v>732</v>
      </c>
      <c r="BA32" s="85">
        <f t="shared" si="24"/>
        <v>1</v>
      </c>
    </row>
    <row r="33" spans="1:53" x14ac:dyDescent="0.25">
      <c r="A33">
        <v>32</v>
      </c>
      <c r="B33" s="23" t="s">
        <v>611</v>
      </c>
      <c r="C33" s="23">
        <f t="shared" si="22"/>
        <v>1</v>
      </c>
      <c r="D33" s="23" t="s">
        <v>611</v>
      </c>
      <c r="E33" s="23">
        <f t="shared" si="0"/>
        <v>3</v>
      </c>
      <c r="F33" s="23" t="s">
        <v>611</v>
      </c>
      <c r="G33" s="23">
        <f t="shared" si="1"/>
        <v>1</v>
      </c>
      <c r="H33" s="23" t="s">
        <v>615</v>
      </c>
      <c r="I33" s="23">
        <f t="shared" si="2"/>
        <v>1</v>
      </c>
      <c r="J33" s="28" t="s">
        <v>56</v>
      </c>
      <c r="K33" s="23">
        <f t="shared" si="3"/>
        <v>1</v>
      </c>
      <c r="L33" s="23" t="s">
        <v>611</v>
      </c>
      <c r="M33" s="23">
        <f t="shared" si="4"/>
        <v>1</v>
      </c>
      <c r="N33" s="23" t="s">
        <v>610</v>
      </c>
      <c r="O33" s="23">
        <f t="shared" si="5"/>
        <v>2</v>
      </c>
      <c r="P33" s="23" t="s">
        <v>610</v>
      </c>
      <c r="Q33" s="85">
        <f t="shared" si="6"/>
        <v>2</v>
      </c>
      <c r="R33" s="49" t="s">
        <v>743</v>
      </c>
      <c r="S33" s="27">
        <v>1</v>
      </c>
      <c r="T33" s="23" t="s">
        <v>611</v>
      </c>
      <c r="U33" s="85">
        <f t="shared" si="7"/>
        <v>1</v>
      </c>
      <c r="V33" s="83" t="s">
        <v>610</v>
      </c>
      <c r="W33" s="23">
        <f t="shared" si="8"/>
        <v>2</v>
      </c>
      <c r="X33" s="23" t="s">
        <v>611</v>
      </c>
      <c r="Y33" s="23">
        <f t="shared" si="9"/>
        <v>3</v>
      </c>
      <c r="Z33" s="23" t="s">
        <v>611</v>
      </c>
      <c r="AA33" s="23">
        <f t="shared" si="10"/>
        <v>3</v>
      </c>
      <c r="AB33" s="23" t="s">
        <v>763</v>
      </c>
      <c r="AC33" s="23">
        <f t="shared" si="11"/>
        <v>3</v>
      </c>
      <c r="AD33" s="27" t="s">
        <v>766</v>
      </c>
      <c r="AE33" s="85">
        <f t="shared" si="12"/>
        <v>0</v>
      </c>
      <c r="AF33" s="83" t="s">
        <v>612</v>
      </c>
      <c r="AG33" s="23">
        <f t="shared" si="13"/>
        <v>1</v>
      </c>
      <c r="AH33" s="23" t="s">
        <v>762</v>
      </c>
      <c r="AI33" s="23">
        <f t="shared" si="14"/>
        <v>1</v>
      </c>
      <c r="AJ33" s="23" t="s">
        <v>763</v>
      </c>
      <c r="AK33" s="23">
        <f t="shared" si="15"/>
        <v>1</v>
      </c>
      <c r="AL33" s="23" t="s">
        <v>612</v>
      </c>
      <c r="AM33" s="23">
        <f t="shared" si="16"/>
        <v>1</v>
      </c>
      <c r="AN33" s="23" t="s">
        <v>771</v>
      </c>
      <c r="AO33" s="23">
        <f t="shared" si="17"/>
        <v>1</v>
      </c>
      <c r="AP33" s="23" t="s">
        <v>732</v>
      </c>
      <c r="AQ33" s="85">
        <f t="shared" si="18"/>
        <v>0</v>
      </c>
      <c r="AR33" s="83" t="s">
        <v>612</v>
      </c>
      <c r="AS33" s="23">
        <f t="shared" si="19"/>
        <v>1</v>
      </c>
      <c r="AT33" s="27" t="s">
        <v>773</v>
      </c>
      <c r="AU33" s="23">
        <f t="shared" si="23"/>
        <v>0</v>
      </c>
      <c r="AV33" s="27" t="s">
        <v>610</v>
      </c>
      <c r="AW33" s="23">
        <f t="shared" si="20"/>
        <v>2</v>
      </c>
      <c r="AX33" s="27" t="s">
        <v>732</v>
      </c>
      <c r="AY33" s="85">
        <f t="shared" si="21"/>
        <v>0</v>
      </c>
      <c r="AZ33" s="83" t="s">
        <v>732</v>
      </c>
      <c r="BA33" s="85">
        <f t="shared" si="24"/>
        <v>1</v>
      </c>
    </row>
    <row r="34" spans="1:53" ht="30" x14ac:dyDescent="0.25">
      <c r="A34">
        <v>33</v>
      </c>
      <c r="B34" s="23" t="s">
        <v>612</v>
      </c>
      <c r="C34" s="23">
        <f t="shared" si="22"/>
        <v>3</v>
      </c>
      <c r="D34" s="23" t="s">
        <v>611</v>
      </c>
      <c r="E34" s="23">
        <f t="shared" ref="E34:E65" si="25">IF(D34="High",3, IF(D34="Middle",2, IF(D34="Low",1, "")))</f>
        <v>3</v>
      </c>
      <c r="F34" s="23" t="s">
        <v>611</v>
      </c>
      <c r="G34" s="23">
        <f t="shared" ref="G34:G65" si="26">IF(F34="High",1, IF(F34="Middle",2, IF(F34="Low",3, "")))</f>
        <v>1</v>
      </c>
      <c r="H34" s="23" t="s">
        <v>615</v>
      </c>
      <c r="I34" s="23">
        <f t="shared" ref="I34:I65" si="27">IF(H34="Cologne",3, IF(H34="Gregaroius",2, IF(H34="Solitaire",1, "")))</f>
        <v>1</v>
      </c>
      <c r="J34" s="27" t="s">
        <v>56</v>
      </c>
      <c r="K34" s="23">
        <f t="shared" ref="K34:K65" si="28">IF(J34="Diurnal",1, IF(J34="Nocturnal",0, ""))</f>
        <v>1</v>
      </c>
      <c r="L34" s="23" t="s">
        <v>612</v>
      </c>
      <c r="M34" s="23">
        <f t="shared" ref="M34:M65" si="29">IF(L34="High",1, IF(L34="Middle",2, IF(L34="Low",3, "")))</f>
        <v>3</v>
      </c>
      <c r="N34" s="23" t="s">
        <v>726</v>
      </c>
      <c r="O34" s="23">
        <f t="shared" ref="O34:O65" si="30">IF(N34="Difficult",1, IF(N34="Middle",2, IF(N34="Simple",3, "")))</f>
        <v>3</v>
      </c>
      <c r="P34" s="23" t="s">
        <v>726</v>
      </c>
      <c r="Q34" s="85">
        <f t="shared" ref="Q34:Q65" si="31">IF(P34="Complex",1, IF(P34="Middle",2, IF(P34="Simple",3, "")))</f>
        <v>3</v>
      </c>
      <c r="R34" s="49" t="s">
        <v>744</v>
      </c>
      <c r="S34" s="51">
        <v>1</v>
      </c>
      <c r="T34" s="23" t="s">
        <v>612</v>
      </c>
      <c r="U34" s="85">
        <f t="shared" ref="U34:U65" si="32">IF(T34="High",1, IF(T34="Middle",2, IF(T34="Low",3, "")))</f>
        <v>3</v>
      </c>
      <c r="V34" s="83" t="s">
        <v>761</v>
      </c>
      <c r="W34" s="23">
        <f t="shared" ref="W34:W65" si="33">IF(V34="Late",1, IF(V34="Middle",2, IF(V34="Early",3, "")))</f>
        <v>3</v>
      </c>
      <c r="X34" s="23" t="s">
        <v>611</v>
      </c>
      <c r="Y34" s="23">
        <f t="shared" ref="Y34:Y65" si="34">IF(X34="Low",1, IF(X34="Middle",2, IF(X34="High",3, "")))</f>
        <v>3</v>
      </c>
      <c r="Z34" s="23" t="s">
        <v>611</v>
      </c>
      <c r="AA34" s="23">
        <f t="shared" ref="AA34:AA65" si="35">IF(Z34="Low",1, IF(Z34="Middle",2, IF(Z34="High",3, "")))</f>
        <v>3</v>
      </c>
      <c r="AB34" s="23" t="s">
        <v>763</v>
      </c>
      <c r="AC34" s="23">
        <f t="shared" ref="AC34:AC65" si="36">IF(AB34="Long",1, IF(AB34="Middle",2, IF(AB34="Short",3, "")))</f>
        <v>3</v>
      </c>
      <c r="AD34" s="27" t="s">
        <v>765</v>
      </c>
      <c r="AE34" s="85">
        <f t="shared" ref="AE34:AE65" si="37">IF(AD34="Monogamy",0,IF(AD34="Polygamy",1,""))</f>
        <v>1</v>
      </c>
      <c r="AF34" s="83" t="s">
        <v>612</v>
      </c>
      <c r="AG34" s="23">
        <f t="shared" ref="AG34:AG65" si="38">IF(AF34="Low",1, IF(AF34="Middle",2, IF(AF34="High",3, "")))</f>
        <v>1</v>
      </c>
      <c r="AH34" s="23" t="s">
        <v>761</v>
      </c>
      <c r="AI34" s="23">
        <f t="shared" ref="AI34:AI65" si="39">IF(AH34="Late",1, IF(AH34="Middle",2, IF(AH34="Early",3, "")))</f>
        <v>3</v>
      </c>
      <c r="AJ34" s="23" t="s">
        <v>763</v>
      </c>
      <c r="AK34" s="23">
        <f t="shared" ref="AK34:AK65" si="40">IF(AJ34="Short",1, IF(AJ34="Middle",2, IF(AJ34="Long",3, "")))</f>
        <v>1</v>
      </c>
      <c r="AL34" s="23" t="s">
        <v>612</v>
      </c>
      <c r="AM34" s="23">
        <f t="shared" ref="AM34:AM65" si="41">IF(AL34="Low",1, IF(AL34="Middle",2, IF(AL34="High",3, "")))</f>
        <v>1</v>
      </c>
      <c r="AN34" s="23" t="s">
        <v>771</v>
      </c>
      <c r="AO34" s="23">
        <f t="shared" ref="AO34:AO65" si="42">IF(AN34="Open cycle",1, IF(AN34="Mixed cycle",2, IF(AN34="Closed Cycle",3, "")))</f>
        <v>1</v>
      </c>
      <c r="AP34" s="23" t="s">
        <v>732</v>
      </c>
      <c r="AQ34" s="85">
        <f t="shared" ref="AQ34:AQ65" si="43">IF(AP34="No",0,IF(AP34="Yes",1,""))</f>
        <v>0</v>
      </c>
      <c r="AR34" s="83" t="s">
        <v>612</v>
      </c>
      <c r="AS34" s="23">
        <f t="shared" ref="AS34:AS65" si="44">IF(AR34="Low",1, IF(AR34="Middle",2, IF(AR34="High",3, "")))</f>
        <v>1</v>
      </c>
      <c r="AT34" s="27" t="s">
        <v>773</v>
      </c>
      <c r="AU34" s="23">
        <f t="shared" si="23"/>
        <v>0</v>
      </c>
      <c r="AV34" s="27" t="s">
        <v>610</v>
      </c>
      <c r="AW34" s="23">
        <f t="shared" ref="AW34:AW65" si="45">IF(AV34="Low",1, IF(AV34="Middle",2, IF(AV34="High",3, "")))</f>
        <v>2</v>
      </c>
      <c r="AX34" s="27" t="s">
        <v>732</v>
      </c>
      <c r="AY34" s="85">
        <f t="shared" ref="AY34:AY65" si="46">IF(AX34="Yes",1, IF(AX34="No",0,""))</f>
        <v>0</v>
      </c>
      <c r="AZ34" s="83" t="s">
        <v>732</v>
      </c>
      <c r="BA34" s="85">
        <f t="shared" si="24"/>
        <v>1</v>
      </c>
    </row>
    <row r="35" spans="1:53" x14ac:dyDescent="0.25">
      <c r="A35">
        <v>34</v>
      </c>
      <c r="B35" s="23" t="s">
        <v>610</v>
      </c>
      <c r="C35" s="23">
        <f t="shared" si="22"/>
        <v>2</v>
      </c>
      <c r="D35" s="23" t="s">
        <v>610</v>
      </c>
      <c r="E35" s="23">
        <f t="shared" si="25"/>
        <v>2</v>
      </c>
      <c r="F35" s="23" t="s">
        <v>611</v>
      </c>
      <c r="G35" s="23">
        <f t="shared" si="26"/>
        <v>1</v>
      </c>
      <c r="H35" s="23" t="s">
        <v>615</v>
      </c>
      <c r="I35" s="23">
        <f t="shared" si="27"/>
        <v>1</v>
      </c>
      <c r="J35" s="27" t="s">
        <v>40</v>
      </c>
      <c r="K35" s="23">
        <f t="shared" si="28"/>
        <v>0</v>
      </c>
      <c r="L35" s="23" t="s">
        <v>610</v>
      </c>
      <c r="M35" s="23">
        <f t="shared" si="29"/>
        <v>2</v>
      </c>
      <c r="N35" s="23" t="s">
        <v>610</v>
      </c>
      <c r="O35" s="23">
        <f t="shared" si="30"/>
        <v>2</v>
      </c>
      <c r="P35" s="23" t="s">
        <v>610</v>
      </c>
      <c r="Q35" s="85">
        <f t="shared" si="31"/>
        <v>2</v>
      </c>
      <c r="R35" s="47" t="s">
        <v>735</v>
      </c>
      <c r="S35" s="27">
        <v>2</v>
      </c>
      <c r="T35" s="23" t="s">
        <v>610</v>
      </c>
      <c r="U35" s="85">
        <f t="shared" si="32"/>
        <v>2</v>
      </c>
      <c r="V35" s="83" t="s">
        <v>610</v>
      </c>
      <c r="W35" s="23">
        <f t="shared" si="33"/>
        <v>2</v>
      </c>
      <c r="X35" s="23" t="s">
        <v>610</v>
      </c>
      <c r="Y35" s="23">
        <f t="shared" si="34"/>
        <v>2</v>
      </c>
      <c r="Z35" s="23" t="s">
        <v>611</v>
      </c>
      <c r="AA35" s="23">
        <f t="shared" si="35"/>
        <v>3</v>
      </c>
      <c r="AB35" s="23" t="s">
        <v>763</v>
      </c>
      <c r="AC35" s="23">
        <f t="shared" si="36"/>
        <v>3</v>
      </c>
      <c r="AD35" s="27" t="s">
        <v>765</v>
      </c>
      <c r="AE35" s="85">
        <f t="shared" si="37"/>
        <v>1</v>
      </c>
      <c r="AF35" s="83" t="s">
        <v>610</v>
      </c>
      <c r="AG35" s="23">
        <f t="shared" si="38"/>
        <v>2</v>
      </c>
      <c r="AH35" s="23" t="s">
        <v>761</v>
      </c>
      <c r="AI35" s="23">
        <f t="shared" si="39"/>
        <v>3</v>
      </c>
      <c r="AJ35" s="23" t="s">
        <v>610</v>
      </c>
      <c r="AK35" s="23">
        <f t="shared" si="40"/>
        <v>2</v>
      </c>
      <c r="AL35" s="23" t="s">
        <v>610</v>
      </c>
      <c r="AM35" s="23">
        <f t="shared" si="41"/>
        <v>2</v>
      </c>
      <c r="AN35" s="23" t="s">
        <v>770</v>
      </c>
      <c r="AO35" s="23">
        <f t="shared" si="42"/>
        <v>2</v>
      </c>
      <c r="AP35" s="23" t="s">
        <v>732</v>
      </c>
      <c r="AQ35" s="85">
        <f t="shared" si="43"/>
        <v>0</v>
      </c>
      <c r="AR35" s="83" t="s">
        <v>610</v>
      </c>
      <c r="AS35" s="23">
        <f t="shared" si="44"/>
        <v>2</v>
      </c>
      <c r="AT35" s="27" t="s">
        <v>773</v>
      </c>
      <c r="AU35" s="23">
        <f t="shared" si="23"/>
        <v>0</v>
      </c>
      <c r="AV35" s="27" t="s">
        <v>612</v>
      </c>
      <c r="AW35" s="23">
        <f t="shared" si="45"/>
        <v>1</v>
      </c>
      <c r="AX35" s="27" t="s">
        <v>732</v>
      </c>
      <c r="AY35" s="85">
        <f t="shared" si="46"/>
        <v>0</v>
      </c>
      <c r="AZ35" s="83" t="s">
        <v>732</v>
      </c>
      <c r="BA35" s="85">
        <f t="shared" si="24"/>
        <v>1</v>
      </c>
    </row>
    <row r="36" spans="1:53" x14ac:dyDescent="0.25">
      <c r="A36">
        <v>35</v>
      </c>
      <c r="B36" s="23" t="s">
        <v>612</v>
      </c>
      <c r="C36" s="23">
        <f t="shared" si="22"/>
        <v>3</v>
      </c>
      <c r="D36" s="23" t="s">
        <v>611</v>
      </c>
      <c r="E36" s="23">
        <f t="shared" si="25"/>
        <v>3</v>
      </c>
      <c r="F36" s="23" t="s">
        <v>610</v>
      </c>
      <c r="G36" s="23">
        <f t="shared" si="26"/>
        <v>2</v>
      </c>
      <c r="H36" s="23" t="s">
        <v>613</v>
      </c>
      <c r="I36" s="23">
        <f t="shared" si="27"/>
        <v>2</v>
      </c>
      <c r="J36" s="27" t="s">
        <v>40</v>
      </c>
      <c r="K36" s="23">
        <f t="shared" si="28"/>
        <v>0</v>
      </c>
      <c r="L36" s="23" t="s">
        <v>612</v>
      </c>
      <c r="M36" s="23">
        <f t="shared" si="29"/>
        <v>3</v>
      </c>
      <c r="N36" s="23" t="s">
        <v>726</v>
      </c>
      <c r="O36" s="23">
        <f t="shared" si="30"/>
        <v>3</v>
      </c>
      <c r="P36" s="23" t="s">
        <v>726</v>
      </c>
      <c r="Q36" s="85">
        <f t="shared" si="31"/>
        <v>3</v>
      </c>
      <c r="R36" s="49" t="s">
        <v>750</v>
      </c>
      <c r="S36" s="54">
        <v>3</v>
      </c>
      <c r="T36" s="23" t="s">
        <v>612</v>
      </c>
      <c r="U36" s="85">
        <f t="shared" si="32"/>
        <v>3</v>
      </c>
      <c r="V36" s="83" t="s">
        <v>761</v>
      </c>
      <c r="W36" s="23">
        <f t="shared" si="33"/>
        <v>3</v>
      </c>
      <c r="X36" s="23" t="s">
        <v>611</v>
      </c>
      <c r="Y36" s="23">
        <f t="shared" si="34"/>
        <v>3</v>
      </c>
      <c r="Z36" s="23" t="s">
        <v>611</v>
      </c>
      <c r="AA36" s="23">
        <f t="shared" si="35"/>
        <v>3</v>
      </c>
      <c r="AB36" s="23" t="s">
        <v>610</v>
      </c>
      <c r="AC36" s="23">
        <f t="shared" si="36"/>
        <v>2</v>
      </c>
      <c r="AD36" s="27" t="s">
        <v>765</v>
      </c>
      <c r="AE36" s="85">
        <f t="shared" si="37"/>
        <v>1</v>
      </c>
      <c r="AF36" s="83" t="s">
        <v>611</v>
      </c>
      <c r="AG36" s="23">
        <f t="shared" si="38"/>
        <v>3</v>
      </c>
      <c r="AH36" s="23" t="s">
        <v>761</v>
      </c>
      <c r="AI36" s="23">
        <f t="shared" si="39"/>
        <v>3</v>
      </c>
      <c r="AJ36" s="23" t="s">
        <v>610</v>
      </c>
      <c r="AK36" s="23">
        <f t="shared" si="40"/>
        <v>2</v>
      </c>
      <c r="AL36" s="23" t="s">
        <v>610</v>
      </c>
      <c r="AM36" s="23">
        <f t="shared" si="41"/>
        <v>2</v>
      </c>
      <c r="AN36" s="23" t="s">
        <v>770</v>
      </c>
      <c r="AO36" s="23">
        <f t="shared" si="42"/>
        <v>2</v>
      </c>
      <c r="AP36" s="23" t="s">
        <v>772</v>
      </c>
      <c r="AQ36" s="85">
        <f t="shared" si="43"/>
        <v>1</v>
      </c>
      <c r="AR36" s="83" t="s">
        <v>612</v>
      </c>
      <c r="AS36" s="23">
        <f t="shared" si="44"/>
        <v>1</v>
      </c>
      <c r="AT36" s="27" t="s">
        <v>612</v>
      </c>
      <c r="AU36" s="23">
        <f t="shared" si="23"/>
        <v>3</v>
      </c>
      <c r="AV36" s="27" t="s">
        <v>612</v>
      </c>
      <c r="AW36" s="23">
        <f t="shared" si="45"/>
        <v>1</v>
      </c>
      <c r="AX36" s="27" t="s">
        <v>772</v>
      </c>
      <c r="AY36" s="85">
        <f t="shared" si="46"/>
        <v>1</v>
      </c>
      <c r="AZ36" s="83" t="s">
        <v>732</v>
      </c>
      <c r="BA36" s="85">
        <f t="shared" si="24"/>
        <v>1</v>
      </c>
    </row>
    <row r="37" spans="1:53" ht="30" x14ac:dyDescent="0.25">
      <c r="A37">
        <v>36</v>
      </c>
      <c r="B37" s="23" t="s">
        <v>611</v>
      </c>
      <c r="C37" s="23">
        <f t="shared" si="22"/>
        <v>1</v>
      </c>
      <c r="D37" s="23" t="s">
        <v>611</v>
      </c>
      <c r="E37" s="23">
        <f t="shared" si="25"/>
        <v>3</v>
      </c>
      <c r="F37" s="23" t="s">
        <v>611</v>
      </c>
      <c r="G37" s="23">
        <f t="shared" si="26"/>
        <v>1</v>
      </c>
      <c r="H37" s="23" t="s">
        <v>614</v>
      </c>
      <c r="I37" s="23">
        <f t="shared" si="27"/>
        <v>3</v>
      </c>
      <c r="J37" s="26" t="s">
        <v>40</v>
      </c>
      <c r="K37" s="23">
        <f t="shared" si="28"/>
        <v>0</v>
      </c>
      <c r="L37" s="23" t="s">
        <v>611</v>
      </c>
      <c r="M37" s="23">
        <f t="shared" si="29"/>
        <v>1</v>
      </c>
      <c r="N37" s="23" t="s">
        <v>725</v>
      </c>
      <c r="O37" s="23">
        <f t="shared" si="30"/>
        <v>1</v>
      </c>
      <c r="P37" s="23" t="s">
        <v>731</v>
      </c>
      <c r="Q37" s="85">
        <f t="shared" si="31"/>
        <v>1</v>
      </c>
      <c r="R37" s="49" t="s">
        <v>745</v>
      </c>
      <c r="S37" s="51">
        <v>2</v>
      </c>
      <c r="T37" s="23" t="s">
        <v>611</v>
      </c>
      <c r="U37" s="85">
        <f t="shared" si="32"/>
        <v>1</v>
      </c>
      <c r="V37" s="83" t="s">
        <v>610</v>
      </c>
      <c r="W37" s="23">
        <f t="shared" si="33"/>
        <v>2</v>
      </c>
      <c r="X37" s="23" t="s">
        <v>610</v>
      </c>
      <c r="Y37" s="23">
        <f t="shared" si="34"/>
        <v>2</v>
      </c>
      <c r="Z37" s="23" t="s">
        <v>611</v>
      </c>
      <c r="AA37" s="23">
        <f t="shared" si="35"/>
        <v>3</v>
      </c>
      <c r="AB37" s="23" t="s">
        <v>763</v>
      </c>
      <c r="AC37" s="23">
        <f t="shared" si="36"/>
        <v>3</v>
      </c>
      <c r="AD37" s="27" t="s">
        <v>765</v>
      </c>
      <c r="AE37" s="85">
        <f t="shared" si="37"/>
        <v>1</v>
      </c>
      <c r="AF37" s="83" t="s">
        <v>611</v>
      </c>
      <c r="AG37" s="23">
        <f t="shared" si="38"/>
        <v>3</v>
      </c>
      <c r="AH37" s="23" t="s">
        <v>761</v>
      </c>
      <c r="AI37" s="23">
        <f t="shared" si="39"/>
        <v>3</v>
      </c>
      <c r="AJ37" s="23" t="s">
        <v>763</v>
      </c>
      <c r="AK37" s="23">
        <f t="shared" si="40"/>
        <v>1</v>
      </c>
      <c r="AL37" s="23" t="s">
        <v>610</v>
      </c>
      <c r="AM37" s="23">
        <f t="shared" si="41"/>
        <v>2</v>
      </c>
      <c r="AN37" s="23" t="s">
        <v>770</v>
      </c>
      <c r="AO37" s="23">
        <f t="shared" si="42"/>
        <v>2</v>
      </c>
      <c r="AP37" s="23" t="s">
        <v>732</v>
      </c>
      <c r="AQ37" s="85">
        <f t="shared" si="43"/>
        <v>0</v>
      </c>
      <c r="AR37" s="83" t="s">
        <v>610</v>
      </c>
      <c r="AS37" s="23">
        <f t="shared" si="44"/>
        <v>2</v>
      </c>
      <c r="AT37" s="27" t="s">
        <v>610</v>
      </c>
      <c r="AU37" s="23">
        <f t="shared" si="23"/>
        <v>2</v>
      </c>
      <c r="AV37" s="27" t="s">
        <v>612</v>
      </c>
      <c r="AW37" s="23">
        <f t="shared" si="45"/>
        <v>1</v>
      </c>
      <c r="AX37" s="27" t="s">
        <v>772</v>
      </c>
      <c r="AY37" s="85">
        <f t="shared" si="46"/>
        <v>1</v>
      </c>
      <c r="AZ37" s="83" t="s">
        <v>732</v>
      </c>
      <c r="BA37" s="85">
        <f t="shared" si="24"/>
        <v>1</v>
      </c>
    </row>
    <row r="38" spans="1:53" ht="30" x14ac:dyDescent="0.25">
      <c r="A38">
        <v>37</v>
      </c>
      <c r="B38" s="23" t="s">
        <v>610</v>
      </c>
      <c r="C38" s="23">
        <f t="shared" si="22"/>
        <v>2</v>
      </c>
      <c r="D38" s="23" t="s">
        <v>612</v>
      </c>
      <c r="E38" s="23">
        <f t="shared" si="25"/>
        <v>1</v>
      </c>
      <c r="F38" s="23" t="s">
        <v>610</v>
      </c>
      <c r="G38" s="23">
        <f t="shared" si="26"/>
        <v>2</v>
      </c>
      <c r="H38" s="23" t="s">
        <v>613</v>
      </c>
      <c r="I38" s="23">
        <f t="shared" si="27"/>
        <v>2</v>
      </c>
      <c r="J38" s="27" t="s">
        <v>40</v>
      </c>
      <c r="K38" s="23">
        <f t="shared" si="28"/>
        <v>0</v>
      </c>
      <c r="L38" s="23" t="s">
        <v>612</v>
      </c>
      <c r="M38" s="23">
        <f t="shared" si="29"/>
        <v>3</v>
      </c>
      <c r="N38" s="23" t="s">
        <v>610</v>
      </c>
      <c r="O38" s="23">
        <f t="shared" si="30"/>
        <v>2</v>
      </c>
      <c r="P38" s="23" t="s">
        <v>610</v>
      </c>
      <c r="Q38" s="85">
        <f t="shared" si="31"/>
        <v>2</v>
      </c>
      <c r="R38" s="49" t="s">
        <v>746</v>
      </c>
      <c r="S38" s="51">
        <v>1</v>
      </c>
      <c r="T38" s="23" t="s">
        <v>610</v>
      </c>
      <c r="U38" s="85">
        <f t="shared" si="32"/>
        <v>2</v>
      </c>
      <c r="V38" s="83" t="s">
        <v>762</v>
      </c>
      <c r="W38" s="23">
        <f t="shared" si="33"/>
        <v>1</v>
      </c>
      <c r="X38" s="23" t="s">
        <v>610</v>
      </c>
      <c r="Y38" s="23">
        <f t="shared" si="34"/>
        <v>2</v>
      </c>
      <c r="Z38" s="23" t="s">
        <v>610</v>
      </c>
      <c r="AA38" s="23">
        <f t="shared" si="35"/>
        <v>2</v>
      </c>
      <c r="AB38" s="23" t="s">
        <v>763</v>
      </c>
      <c r="AC38" s="23">
        <f t="shared" si="36"/>
        <v>3</v>
      </c>
      <c r="AD38" s="27" t="s">
        <v>766</v>
      </c>
      <c r="AE38" s="85">
        <f t="shared" si="37"/>
        <v>0</v>
      </c>
      <c r="AF38" s="83" t="s">
        <v>612</v>
      </c>
      <c r="AG38" s="23">
        <f t="shared" si="38"/>
        <v>1</v>
      </c>
      <c r="AH38" s="23" t="s">
        <v>762</v>
      </c>
      <c r="AI38" s="23">
        <f t="shared" si="39"/>
        <v>1</v>
      </c>
      <c r="AJ38" s="23" t="s">
        <v>764</v>
      </c>
      <c r="AK38" s="23">
        <f t="shared" si="40"/>
        <v>3</v>
      </c>
      <c r="AL38" s="23" t="s">
        <v>612</v>
      </c>
      <c r="AM38" s="23">
        <f t="shared" si="41"/>
        <v>1</v>
      </c>
      <c r="AN38" s="23" t="s">
        <v>771</v>
      </c>
      <c r="AO38" s="23">
        <f t="shared" si="42"/>
        <v>1</v>
      </c>
      <c r="AP38" s="23" t="s">
        <v>732</v>
      </c>
      <c r="AQ38" s="85">
        <f t="shared" si="43"/>
        <v>0</v>
      </c>
      <c r="AR38" s="83" t="s">
        <v>610</v>
      </c>
      <c r="AS38" s="23">
        <f t="shared" si="44"/>
        <v>2</v>
      </c>
      <c r="AT38" s="27" t="s">
        <v>773</v>
      </c>
      <c r="AU38" s="23">
        <f t="shared" si="23"/>
        <v>0</v>
      </c>
      <c r="AV38" s="27" t="s">
        <v>612</v>
      </c>
      <c r="AW38" s="23">
        <f t="shared" si="45"/>
        <v>1</v>
      </c>
      <c r="AX38" s="27" t="s">
        <v>732</v>
      </c>
      <c r="AY38" s="85">
        <f t="shared" si="46"/>
        <v>0</v>
      </c>
      <c r="AZ38" s="83" t="s">
        <v>732</v>
      </c>
      <c r="BA38" s="85">
        <f t="shared" si="24"/>
        <v>1</v>
      </c>
    </row>
    <row r="39" spans="1:53" x14ac:dyDescent="0.25">
      <c r="A39">
        <v>38</v>
      </c>
      <c r="B39" s="23" t="s">
        <v>610</v>
      </c>
      <c r="C39" s="23">
        <f t="shared" si="22"/>
        <v>2</v>
      </c>
      <c r="D39" s="23" t="s">
        <v>612</v>
      </c>
      <c r="E39" s="23">
        <f t="shared" si="25"/>
        <v>1</v>
      </c>
      <c r="F39" s="23" t="s">
        <v>610</v>
      </c>
      <c r="G39" s="23">
        <f t="shared" si="26"/>
        <v>2</v>
      </c>
      <c r="H39" s="23" t="s">
        <v>615</v>
      </c>
      <c r="I39" s="23">
        <f t="shared" si="27"/>
        <v>1</v>
      </c>
      <c r="J39" s="27" t="s">
        <v>40</v>
      </c>
      <c r="K39" s="23">
        <f t="shared" si="28"/>
        <v>0</v>
      </c>
      <c r="L39" s="23" t="s">
        <v>611</v>
      </c>
      <c r="M39" s="23">
        <f t="shared" si="29"/>
        <v>1</v>
      </c>
      <c r="N39" s="23" t="s">
        <v>610</v>
      </c>
      <c r="O39" s="23">
        <f t="shared" si="30"/>
        <v>2</v>
      </c>
      <c r="P39" s="23" t="s">
        <v>610</v>
      </c>
      <c r="Q39" s="85">
        <f t="shared" si="31"/>
        <v>2</v>
      </c>
      <c r="R39" s="49" t="s">
        <v>736</v>
      </c>
      <c r="S39" s="51">
        <v>2</v>
      </c>
      <c r="T39" s="23" t="s">
        <v>611</v>
      </c>
      <c r="U39" s="85">
        <f t="shared" si="32"/>
        <v>1</v>
      </c>
      <c r="V39" s="83" t="s">
        <v>762</v>
      </c>
      <c r="W39" s="23">
        <f t="shared" si="33"/>
        <v>1</v>
      </c>
      <c r="X39" s="23" t="s">
        <v>610</v>
      </c>
      <c r="Y39" s="23">
        <f t="shared" si="34"/>
        <v>2</v>
      </c>
      <c r="Z39" s="23" t="s">
        <v>612</v>
      </c>
      <c r="AA39" s="23">
        <f t="shared" si="35"/>
        <v>1</v>
      </c>
      <c r="AB39" s="23" t="s">
        <v>763</v>
      </c>
      <c r="AC39" s="23">
        <f t="shared" si="36"/>
        <v>3</v>
      </c>
      <c r="AD39" s="27" t="s">
        <v>765</v>
      </c>
      <c r="AE39" s="85">
        <f t="shared" si="37"/>
        <v>1</v>
      </c>
      <c r="AF39" s="83" t="s">
        <v>612</v>
      </c>
      <c r="AG39" s="23">
        <f t="shared" si="38"/>
        <v>1</v>
      </c>
      <c r="AH39" s="23" t="s">
        <v>762</v>
      </c>
      <c r="AI39" s="23">
        <f t="shared" si="39"/>
        <v>1</v>
      </c>
      <c r="AJ39" s="23" t="s">
        <v>764</v>
      </c>
      <c r="AK39" s="23">
        <f t="shared" si="40"/>
        <v>3</v>
      </c>
      <c r="AL39" s="23" t="s">
        <v>612</v>
      </c>
      <c r="AM39" s="23">
        <f t="shared" si="41"/>
        <v>1</v>
      </c>
      <c r="AN39" s="23" t="s">
        <v>771</v>
      </c>
      <c r="AO39" s="23">
        <f t="shared" si="42"/>
        <v>1</v>
      </c>
      <c r="AP39" s="23" t="s">
        <v>732</v>
      </c>
      <c r="AQ39" s="85">
        <f t="shared" si="43"/>
        <v>0</v>
      </c>
      <c r="AR39" s="83" t="s">
        <v>610</v>
      </c>
      <c r="AS39" s="23">
        <f t="shared" si="44"/>
        <v>2</v>
      </c>
      <c r="AT39" s="27" t="s">
        <v>773</v>
      </c>
      <c r="AU39" s="23">
        <f t="shared" si="23"/>
        <v>0</v>
      </c>
      <c r="AV39" s="27" t="s">
        <v>612</v>
      </c>
      <c r="AW39" s="23">
        <f t="shared" si="45"/>
        <v>1</v>
      </c>
      <c r="AX39" s="27" t="s">
        <v>732</v>
      </c>
      <c r="AY39" s="85">
        <f t="shared" si="46"/>
        <v>0</v>
      </c>
      <c r="AZ39" s="83" t="s">
        <v>732</v>
      </c>
      <c r="BA39" s="85">
        <f t="shared" si="24"/>
        <v>1</v>
      </c>
    </row>
    <row r="40" spans="1:53" x14ac:dyDescent="0.25">
      <c r="A40">
        <v>39</v>
      </c>
      <c r="B40" s="23" t="s">
        <v>611</v>
      </c>
      <c r="C40" s="23">
        <f t="shared" si="22"/>
        <v>1</v>
      </c>
      <c r="D40" s="23" t="s">
        <v>611</v>
      </c>
      <c r="E40" s="23">
        <f t="shared" si="25"/>
        <v>3</v>
      </c>
      <c r="F40" s="23" t="s">
        <v>611</v>
      </c>
      <c r="G40" s="23">
        <f t="shared" si="26"/>
        <v>1</v>
      </c>
      <c r="H40" s="23" t="s">
        <v>615</v>
      </c>
      <c r="I40" s="23">
        <f t="shared" si="27"/>
        <v>1</v>
      </c>
      <c r="J40" s="27" t="s">
        <v>40</v>
      </c>
      <c r="K40" s="23">
        <f t="shared" si="28"/>
        <v>0</v>
      </c>
      <c r="L40" s="23" t="s">
        <v>611</v>
      </c>
      <c r="M40" s="23">
        <f t="shared" si="29"/>
        <v>1</v>
      </c>
      <c r="N40" s="23" t="s">
        <v>610</v>
      </c>
      <c r="O40" s="23">
        <f t="shared" si="30"/>
        <v>2</v>
      </c>
      <c r="P40" s="23" t="s">
        <v>610</v>
      </c>
      <c r="Q40" s="85">
        <f t="shared" si="31"/>
        <v>2</v>
      </c>
      <c r="R40" s="47" t="s">
        <v>747</v>
      </c>
      <c r="S40" s="27">
        <v>2</v>
      </c>
      <c r="T40" s="23" t="s">
        <v>611</v>
      </c>
      <c r="U40" s="85">
        <f t="shared" si="32"/>
        <v>1</v>
      </c>
      <c r="V40" s="83" t="s">
        <v>762</v>
      </c>
      <c r="W40" s="23">
        <f t="shared" si="33"/>
        <v>1</v>
      </c>
      <c r="X40" s="23" t="s">
        <v>610</v>
      </c>
      <c r="Y40" s="23">
        <f t="shared" si="34"/>
        <v>2</v>
      </c>
      <c r="Z40" s="23" t="s">
        <v>612</v>
      </c>
      <c r="AA40" s="23">
        <f t="shared" si="35"/>
        <v>1</v>
      </c>
      <c r="AB40" s="23" t="s">
        <v>763</v>
      </c>
      <c r="AC40" s="23">
        <f t="shared" si="36"/>
        <v>3</v>
      </c>
      <c r="AD40" s="27" t="s">
        <v>766</v>
      </c>
      <c r="AE40" s="85">
        <f t="shared" si="37"/>
        <v>0</v>
      </c>
      <c r="AF40" s="83" t="s">
        <v>612</v>
      </c>
      <c r="AG40" s="23">
        <f t="shared" si="38"/>
        <v>1</v>
      </c>
      <c r="AH40" s="23" t="s">
        <v>762</v>
      </c>
      <c r="AI40" s="23">
        <f t="shared" si="39"/>
        <v>1</v>
      </c>
      <c r="AJ40" s="23" t="s">
        <v>764</v>
      </c>
      <c r="AK40" s="23">
        <f t="shared" si="40"/>
        <v>3</v>
      </c>
      <c r="AL40" s="23" t="s">
        <v>612</v>
      </c>
      <c r="AM40" s="23">
        <f t="shared" si="41"/>
        <v>1</v>
      </c>
      <c r="AN40" s="23" t="s">
        <v>771</v>
      </c>
      <c r="AO40" s="23">
        <f t="shared" si="42"/>
        <v>1</v>
      </c>
      <c r="AP40" s="23" t="s">
        <v>732</v>
      </c>
      <c r="AQ40" s="85">
        <f t="shared" si="43"/>
        <v>0</v>
      </c>
      <c r="AR40" s="83" t="s">
        <v>612</v>
      </c>
      <c r="AS40" s="23">
        <f t="shared" si="44"/>
        <v>1</v>
      </c>
      <c r="AT40" s="27" t="s">
        <v>611</v>
      </c>
      <c r="AU40" s="23">
        <f t="shared" si="23"/>
        <v>1</v>
      </c>
      <c r="AV40" s="27" t="s">
        <v>612</v>
      </c>
      <c r="AW40" s="23">
        <f t="shared" si="45"/>
        <v>1</v>
      </c>
      <c r="AX40" s="27" t="s">
        <v>772</v>
      </c>
      <c r="AY40" s="85">
        <f t="shared" si="46"/>
        <v>1</v>
      </c>
      <c r="AZ40" s="83" t="s">
        <v>732</v>
      </c>
      <c r="BA40" s="85">
        <f t="shared" si="24"/>
        <v>1</v>
      </c>
    </row>
    <row r="41" spans="1:53" x14ac:dyDescent="0.25">
      <c r="A41">
        <v>40</v>
      </c>
      <c r="B41" s="23" t="s">
        <v>611</v>
      </c>
      <c r="C41" s="23">
        <f t="shared" si="22"/>
        <v>1</v>
      </c>
      <c r="D41" s="23" t="s">
        <v>611</v>
      </c>
      <c r="E41" s="23">
        <f t="shared" si="25"/>
        <v>3</v>
      </c>
      <c r="F41" s="23" t="s">
        <v>611</v>
      </c>
      <c r="G41" s="23">
        <f t="shared" si="26"/>
        <v>1</v>
      </c>
      <c r="H41" s="23" t="s">
        <v>614</v>
      </c>
      <c r="I41" s="23">
        <f t="shared" si="27"/>
        <v>3</v>
      </c>
      <c r="J41" s="28" t="s">
        <v>56</v>
      </c>
      <c r="K41" s="23">
        <f t="shared" si="28"/>
        <v>1</v>
      </c>
      <c r="L41" s="23" t="s">
        <v>611</v>
      </c>
      <c r="M41" s="23">
        <f t="shared" si="29"/>
        <v>1</v>
      </c>
      <c r="N41" s="23" t="s">
        <v>725</v>
      </c>
      <c r="O41" s="23">
        <f t="shared" si="30"/>
        <v>1</v>
      </c>
      <c r="P41" s="23" t="s">
        <v>731</v>
      </c>
      <c r="Q41" s="85">
        <f t="shared" si="31"/>
        <v>1</v>
      </c>
      <c r="R41" s="47" t="s">
        <v>738</v>
      </c>
      <c r="S41" s="27">
        <v>1</v>
      </c>
      <c r="T41" s="23" t="s">
        <v>611</v>
      </c>
      <c r="U41" s="85">
        <f t="shared" si="32"/>
        <v>1</v>
      </c>
      <c r="V41" s="83" t="s">
        <v>610</v>
      </c>
      <c r="W41" s="23">
        <f t="shared" si="33"/>
        <v>2</v>
      </c>
      <c r="X41" s="23" t="s">
        <v>610</v>
      </c>
      <c r="Y41" s="23">
        <f t="shared" si="34"/>
        <v>2</v>
      </c>
      <c r="Z41" s="23" t="s">
        <v>611</v>
      </c>
      <c r="AA41" s="23">
        <f t="shared" si="35"/>
        <v>3</v>
      </c>
      <c r="AB41" s="23" t="s">
        <v>763</v>
      </c>
      <c r="AC41" s="23">
        <f t="shared" si="36"/>
        <v>3</v>
      </c>
      <c r="AD41" s="27" t="s">
        <v>765</v>
      </c>
      <c r="AE41" s="85">
        <f t="shared" si="37"/>
        <v>1</v>
      </c>
      <c r="AF41" s="83" t="s">
        <v>612</v>
      </c>
      <c r="AG41" s="23">
        <f t="shared" si="38"/>
        <v>1</v>
      </c>
      <c r="AH41" s="23" t="s">
        <v>761</v>
      </c>
      <c r="AI41" s="23">
        <f t="shared" si="39"/>
        <v>3</v>
      </c>
      <c r="AJ41" s="23" t="s">
        <v>763</v>
      </c>
      <c r="AK41" s="23">
        <f t="shared" si="40"/>
        <v>1</v>
      </c>
      <c r="AL41" s="23" t="s">
        <v>610</v>
      </c>
      <c r="AM41" s="23">
        <f t="shared" si="41"/>
        <v>2</v>
      </c>
      <c r="AN41" s="23" t="s">
        <v>771</v>
      </c>
      <c r="AO41" s="23">
        <f t="shared" si="42"/>
        <v>1</v>
      </c>
      <c r="AP41" s="23" t="s">
        <v>732</v>
      </c>
      <c r="AQ41" s="85">
        <f t="shared" si="43"/>
        <v>0</v>
      </c>
      <c r="AR41" s="83" t="s">
        <v>610</v>
      </c>
      <c r="AS41" s="23">
        <f t="shared" si="44"/>
        <v>2</v>
      </c>
      <c r="AT41" s="27" t="s">
        <v>773</v>
      </c>
      <c r="AU41" s="23">
        <f t="shared" si="23"/>
        <v>0</v>
      </c>
      <c r="AV41" s="27" t="s">
        <v>612</v>
      </c>
      <c r="AW41" s="23">
        <f t="shared" si="45"/>
        <v>1</v>
      </c>
      <c r="AX41" s="27" t="s">
        <v>772</v>
      </c>
      <c r="AY41" s="85">
        <f t="shared" si="46"/>
        <v>1</v>
      </c>
      <c r="AZ41" s="83" t="s">
        <v>732</v>
      </c>
      <c r="BA41" s="85">
        <f t="shared" si="24"/>
        <v>1</v>
      </c>
    </row>
    <row r="42" spans="1:53" x14ac:dyDescent="0.25">
      <c r="A42">
        <v>41</v>
      </c>
      <c r="B42" s="23" t="s">
        <v>611</v>
      </c>
      <c r="C42" s="23">
        <f t="shared" si="22"/>
        <v>1</v>
      </c>
      <c r="D42" s="23" t="s">
        <v>611</v>
      </c>
      <c r="E42" s="23">
        <f t="shared" si="25"/>
        <v>3</v>
      </c>
      <c r="F42" s="23" t="s">
        <v>611</v>
      </c>
      <c r="G42" s="23">
        <f t="shared" si="26"/>
        <v>1</v>
      </c>
      <c r="H42" s="23" t="s">
        <v>614</v>
      </c>
      <c r="I42" s="23">
        <f t="shared" si="27"/>
        <v>3</v>
      </c>
      <c r="J42" s="26" t="s">
        <v>40</v>
      </c>
      <c r="K42" s="23">
        <f t="shared" si="28"/>
        <v>0</v>
      </c>
      <c r="L42" s="23" t="s">
        <v>611</v>
      </c>
      <c r="M42" s="23">
        <f t="shared" si="29"/>
        <v>1</v>
      </c>
      <c r="N42" s="23" t="s">
        <v>725</v>
      </c>
      <c r="O42" s="23">
        <f t="shared" si="30"/>
        <v>1</v>
      </c>
      <c r="P42" s="23" t="s">
        <v>731</v>
      </c>
      <c r="Q42" s="85">
        <f t="shared" si="31"/>
        <v>1</v>
      </c>
      <c r="R42" s="47" t="s">
        <v>738</v>
      </c>
      <c r="S42" s="27">
        <v>1</v>
      </c>
      <c r="T42" s="23" t="s">
        <v>611</v>
      </c>
      <c r="U42" s="85">
        <f t="shared" si="32"/>
        <v>1</v>
      </c>
      <c r="V42" s="83" t="s">
        <v>610</v>
      </c>
      <c r="W42" s="23">
        <f t="shared" si="33"/>
        <v>2</v>
      </c>
      <c r="X42" s="23" t="s">
        <v>610</v>
      </c>
      <c r="Y42" s="23">
        <f t="shared" si="34"/>
        <v>2</v>
      </c>
      <c r="Z42" s="23" t="s">
        <v>611</v>
      </c>
      <c r="AA42" s="23">
        <f t="shared" si="35"/>
        <v>3</v>
      </c>
      <c r="AB42" s="23" t="s">
        <v>763</v>
      </c>
      <c r="AC42" s="23">
        <f t="shared" si="36"/>
        <v>3</v>
      </c>
      <c r="AD42" s="27" t="s">
        <v>765</v>
      </c>
      <c r="AE42" s="85">
        <f t="shared" si="37"/>
        <v>1</v>
      </c>
      <c r="AF42" s="83" t="s">
        <v>610</v>
      </c>
      <c r="AG42" s="23">
        <f t="shared" si="38"/>
        <v>2</v>
      </c>
      <c r="AH42" s="23" t="s">
        <v>761</v>
      </c>
      <c r="AI42" s="23">
        <f t="shared" si="39"/>
        <v>3</v>
      </c>
      <c r="AJ42" s="23" t="s">
        <v>763</v>
      </c>
      <c r="AK42" s="23">
        <f t="shared" si="40"/>
        <v>1</v>
      </c>
      <c r="AL42" s="23" t="s">
        <v>610</v>
      </c>
      <c r="AM42" s="23">
        <f t="shared" si="41"/>
        <v>2</v>
      </c>
      <c r="AN42" s="23" t="s">
        <v>771</v>
      </c>
      <c r="AO42" s="23">
        <f t="shared" si="42"/>
        <v>1</v>
      </c>
      <c r="AP42" s="23" t="s">
        <v>732</v>
      </c>
      <c r="AQ42" s="85">
        <f t="shared" si="43"/>
        <v>0</v>
      </c>
      <c r="AR42" s="83" t="s">
        <v>610</v>
      </c>
      <c r="AS42" s="23">
        <f t="shared" si="44"/>
        <v>2</v>
      </c>
      <c r="AT42" s="27" t="s">
        <v>773</v>
      </c>
      <c r="AU42" s="23">
        <f t="shared" si="23"/>
        <v>0</v>
      </c>
      <c r="AV42" s="27" t="s">
        <v>612</v>
      </c>
      <c r="AW42" s="23">
        <f t="shared" si="45"/>
        <v>1</v>
      </c>
      <c r="AX42" s="27" t="s">
        <v>732</v>
      </c>
      <c r="AY42" s="85">
        <f t="shared" si="46"/>
        <v>0</v>
      </c>
      <c r="AZ42" s="83" t="s">
        <v>732</v>
      </c>
      <c r="BA42" s="85">
        <f t="shared" si="24"/>
        <v>1</v>
      </c>
    </row>
    <row r="43" spans="1:53" x14ac:dyDescent="0.25">
      <c r="A43">
        <v>42</v>
      </c>
      <c r="B43" s="23" t="s">
        <v>611</v>
      </c>
      <c r="C43" s="23">
        <f t="shared" si="22"/>
        <v>1</v>
      </c>
      <c r="D43" s="23" t="s">
        <v>611</v>
      </c>
      <c r="E43" s="23">
        <f t="shared" si="25"/>
        <v>3</v>
      </c>
      <c r="F43" s="23" t="s">
        <v>611</v>
      </c>
      <c r="G43" s="23">
        <f t="shared" si="26"/>
        <v>1</v>
      </c>
      <c r="H43" s="23" t="s">
        <v>615</v>
      </c>
      <c r="I43" s="23">
        <f t="shared" si="27"/>
        <v>1</v>
      </c>
      <c r="J43" s="27" t="s">
        <v>40</v>
      </c>
      <c r="K43" s="23">
        <f t="shared" si="28"/>
        <v>0</v>
      </c>
      <c r="L43" s="23" t="s">
        <v>611</v>
      </c>
      <c r="M43" s="23">
        <f t="shared" si="29"/>
        <v>1</v>
      </c>
      <c r="N43" s="23" t="s">
        <v>725</v>
      </c>
      <c r="O43" s="23">
        <f t="shared" si="30"/>
        <v>1</v>
      </c>
      <c r="P43" s="23" t="s">
        <v>731</v>
      </c>
      <c r="Q43" s="85">
        <f t="shared" si="31"/>
        <v>1</v>
      </c>
      <c r="R43" s="47" t="s">
        <v>748</v>
      </c>
      <c r="S43" s="27">
        <v>1</v>
      </c>
      <c r="T43" s="23" t="s">
        <v>611</v>
      </c>
      <c r="U43" s="85">
        <f t="shared" si="32"/>
        <v>1</v>
      </c>
      <c r="V43" s="83" t="s">
        <v>610</v>
      </c>
      <c r="W43" s="23">
        <f t="shared" si="33"/>
        <v>2</v>
      </c>
      <c r="X43" s="23" t="s">
        <v>610</v>
      </c>
      <c r="Y43" s="23">
        <f t="shared" si="34"/>
        <v>2</v>
      </c>
      <c r="Z43" s="23" t="s">
        <v>610</v>
      </c>
      <c r="AA43" s="23">
        <f t="shared" si="35"/>
        <v>2</v>
      </c>
      <c r="AB43" s="23" t="s">
        <v>763</v>
      </c>
      <c r="AC43" s="23">
        <f t="shared" si="36"/>
        <v>3</v>
      </c>
      <c r="AD43" s="27" t="s">
        <v>765</v>
      </c>
      <c r="AE43" s="85">
        <f t="shared" si="37"/>
        <v>1</v>
      </c>
      <c r="AF43" s="83" t="s">
        <v>612</v>
      </c>
      <c r="AG43" s="23">
        <f t="shared" si="38"/>
        <v>1</v>
      </c>
      <c r="AH43" s="23" t="s">
        <v>610</v>
      </c>
      <c r="AI43" s="23">
        <f t="shared" si="39"/>
        <v>2</v>
      </c>
      <c r="AJ43" s="23" t="s">
        <v>610</v>
      </c>
      <c r="AK43" s="23">
        <f t="shared" si="40"/>
        <v>2</v>
      </c>
      <c r="AL43" s="23" t="s">
        <v>612</v>
      </c>
      <c r="AM43" s="23">
        <f t="shared" si="41"/>
        <v>1</v>
      </c>
      <c r="AN43" s="23" t="s">
        <v>771</v>
      </c>
      <c r="AO43" s="23">
        <f t="shared" si="42"/>
        <v>1</v>
      </c>
      <c r="AP43" s="23" t="s">
        <v>732</v>
      </c>
      <c r="AQ43" s="85">
        <f t="shared" si="43"/>
        <v>0</v>
      </c>
      <c r="AR43" s="83" t="s">
        <v>612</v>
      </c>
      <c r="AS43" s="23">
        <f t="shared" si="44"/>
        <v>1</v>
      </c>
      <c r="AT43" s="27" t="s">
        <v>773</v>
      </c>
      <c r="AU43" s="23">
        <f t="shared" si="23"/>
        <v>0</v>
      </c>
      <c r="AV43" s="27" t="s">
        <v>612</v>
      </c>
      <c r="AW43" s="23">
        <f t="shared" si="45"/>
        <v>1</v>
      </c>
      <c r="AX43" s="28" t="s">
        <v>772</v>
      </c>
      <c r="AY43" s="85">
        <f t="shared" si="46"/>
        <v>1</v>
      </c>
      <c r="AZ43" s="83" t="s">
        <v>732</v>
      </c>
      <c r="BA43" s="85">
        <f t="shared" si="24"/>
        <v>1</v>
      </c>
    </row>
    <row r="44" spans="1:53" x14ac:dyDescent="0.25">
      <c r="A44">
        <v>43</v>
      </c>
      <c r="B44" s="23" t="s">
        <v>612</v>
      </c>
      <c r="C44" s="23">
        <f t="shared" si="22"/>
        <v>3</v>
      </c>
      <c r="D44" s="23" t="s">
        <v>612</v>
      </c>
      <c r="E44" s="23">
        <f t="shared" si="25"/>
        <v>1</v>
      </c>
      <c r="F44" s="23" t="s">
        <v>611</v>
      </c>
      <c r="G44" s="23">
        <f t="shared" si="26"/>
        <v>1</v>
      </c>
      <c r="H44" s="23" t="s">
        <v>613</v>
      </c>
      <c r="I44" s="23">
        <f t="shared" si="27"/>
        <v>2</v>
      </c>
      <c r="J44" s="26" t="s">
        <v>56</v>
      </c>
      <c r="K44" s="23">
        <f t="shared" si="28"/>
        <v>1</v>
      </c>
      <c r="L44" s="23" t="s">
        <v>612</v>
      </c>
      <c r="M44" s="23">
        <f t="shared" si="29"/>
        <v>3</v>
      </c>
      <c r="N44" s="23" t="s">
        <v>610</v>
      </c>
      <c r="O44" s="23">
        <f t="shared" si="30"/>
        <v>2</v>
      </c>
      <c r="P44" s="23" t="s">
        <v>610</v>
      </c>
      <c r="Q44" s="85">
        <f t="shared" si="31"/>
        <v>2</v>
      </c>
      <c r="R44" s="49" t="s">
        <v>749</v>
      </c>
      <c r="S44" s="51">
        <v>3</v>
      </c>
      <c r="T44" s="23" t="s">
        <v>612</v>
      </c>
      <c r="U44" s="85">
        <f t="shared" si="32"/>
        <v>3</v>
      </c>
      <c r="V44" s="83" t="s">
        <v>610</v>
      </c>
      <c r="W44" s="23">
        <f t="shared" si="33"/>
        <v>2</v>
      </c>
      <c r="X44" s="23" t="s">
        <v>611</v>
      </c>
      <c r="Y44" s="23">
        <f t="shared" si="34"/>
        <v>3</v>
      </c>
      <c r="Z44" s="23" t="s">
        <v>610</v>
      </c>
      <c r="AA44" s="23">
        <f t="shared" si="35"/>
        <v>2</v>
      </c>
      <c r="AB44" s="23" t="s">
        <v>763</v>
      </c>
      <c r="AC44" s="23">
        <f t="shared" si="36"/>
        <v>3</v>
      </c>
      <c r="AD44" s="27" t="s">
        <v>765</v>
      </c>
      <c r="AE44" s="85">
        <f t="shared" si="37"/>
        <v>1</v>
      </c>
      <c r="AF44" s="83" t="s">
        <v>612</v>
      </c>
      <c r="AG44" s="23">
        <f t="shared" si="38"/>
        <v>1</v>
      </c>
      <c r="AH44" s="23" t="s">
        <v>762</v>
      </c>
      <c r="AI44" s="23">
        <f t="shared" si="39"/>
        <v>1</v>
      </c>
      <c r="AJ44" s="23" t="s">
        <v>763</v>
      </c>
      <c r="AK44" s="23">
        <f t="shared" si="40"/>
        <v>1</v>
      </c>
      <c r="AL44" s="23" t="s">
        <v>612</v>
      </c>
      <c r="AM44" s="23">
        <f t="shared" si="41"/>
        <v>1</v>
      </c>
      <c r="AN44" s="23" t="s">
        <v>771</v>
      </c>
      <c r="AO44" s="23">
        <f t="shared" si="42"/>
        <v>1</v>
      </c>
      <c r="AP44" s="23" t="s">
        <v>732</v>
      </c>
      <c r="AQ44" s="85">
        <f t="shared" si="43"/>
        <v>0</v>
      </c>
      <c r="AR44" s="83" t="s">
        <v>612</v>
      </c>
      <c r="AS44" s="23">
        <f t="shared" si="44"/>
        <v>1</v>
      </c>
      <c r="AT44" s="27" t="s">
        <v>773</v>
      </c>
      <c r="AU44" s="23">
        <f t="shared" si="23"/>
        <v>0</v>
      </c>
      <c r="AV44" s="27" t="s">
        <v>612</v>
      </c>
      <c r="AW44" s="23">
        <f t="shared" si="45"/>
        <v>1</v>
      </c>
      <c r="AX44" s="27" t="s">
        <v>772</v>
      </c>
      <c r="AY44" s="85">
        <f t="shared" si="46"/>
        <v>1</v>
      </c>
      <c r="AZ44" s="83" t="s">
        <v>732</v>
      </c>
      <c r="BA44" s="85">
        <f t="shared" si="24"/>
        <v>1</v>
      </c>
    </row>
    <row r="45" spans="1:53" x14ac:dyDescent="0.25">
      <c r="A45">
        <v>44</v>
      </c>
      <c r="B45" s="23" t="s">
        <v>610</v>
      </c>
      <c r="C45" s="23">
        <f t="shared" si="22"/>
        <v>2</v>
      </c>
      <c r="D45" s="23" t="s">
        <v>610</v>
      </c>
      <c r="E45" s="23">
        <f t="shared" si="25"/>
        <v>2</v>
      </c>
      <c r="F45" s="23" t="s">
        <v>610</v>
      </c>
      <c r="G45" s="23">
        <f t="shared" si="26"/>
        <v>2</v>
      </c>
      <c r="H45" s="23" t="s">
        <v>615</v>
      </c>
      <c r="I45" s="23">
        <f t="shared" si="27"/>
        <v>1</v>
      </c>
      <c r="J45" s="26" t="s">
        <v>40</v>
      </c>
      <c r="K45" s="23">
        <f t="shared" si="28"/>
        <v>0</v>
      </c>
      <c r="L45" s="23" t="s">
        <v>610</v>
      </c>
      <c r="M45" s="23">
        <f t="shared" si="29"/>
        <v>2</v>
      </c>
      <c r="N45" s="23" t="s">
        <v>610</v>
      </c>
      <c r="O45" s="23">
        <f t="shared" si="30"/>
        <v>2</v>
      </c>
      <c r="P45" s="23" t="s">
        <v>610</v>
      </c>
      <c r="Q45" s="85">
        <f t="shared" si="31"/>
        <v>2</v>
      </c>
      <c r="R45" s="49" t="s">
        <v>736</v>
      </c>
      <c r="S45" s="51">
        <v>2</v>
      </c>
      <c r="T45" s="23" t="s">
        <v>611</v>
      </c>
      <c r="U45" s="85">
        <f t="shared" si="32"/>
        <v>1</v>
      </c>
      <c r="V45" s="83" t="s">
        <v>762</v>
      </c>
      <c r="W45" s="23">
        <f t="shared" si="33"/>
        <v>1</v>
      </c>
      <c r="X45" s="23" t="s">
        <v>612</v>
      </c>
      <c r="Y45" s="23">
        <f t="shared" si="34"/>
        <v>1</v>
      </c>
      <c r="Z45" s="23" t="s">
        <v>612</v>
      </c>
      <c r="AA45" s="23">
        <f t="shared" si="35"/>
        <v>1</v>
      </c>
      <c r="AB45" s="23" t="s">
        <v>763</v>
      </c>
      <c r="AC45" s="23">
        <f t="shared" si="36"/>
        <v>3</v>
      </c>
      <c r="AD45" s="27" t="s">
        <v>765</v>
      </c>
      <c r="AE45" s="85">
        <f t="shared" si="37"/>
        <v>1</v>
      </c>
      <c r="AF45" s="83" t="s">
        <v>612</v>
      </c>
      <c r="AG45" s="23">
        <f t="shared" si="38"/>
        <v>1</v>
      </c>
      <c r="AH45" s="23" t="s">
        <v>761</v>
      </c>
      <c r="AI45" s="23">
        <f t="shared" si="39"/>
        <v>3</v>
      </c>
      <c r="AJ45" s="23" t="s">
        <v>764</v>
      </c>
      <c r="AK45" s="23">
        <f t="shared" si="40"/>
        <v>3</v>
      </c>
      <c r="AL45" s="23" t="s">
        <v>612</v>
      </c>
      <c r="AM45" s="23">
        <f t="shared" si="41"/>
        <v>1</v>
      </c>
      <c r="AN45" s="23" t="s">
        <v>770</v>
      </c>
      <c r="AO45" s="23">
        <f t="shared" si="42"/>
        <v>2</v>
      </c>
      <c r="AP45" s="23" t="s">
        <v>772</v>
      </c>
      <c r="AQ45" s="85">
        <f t="shared" si="43"/>
        <v>1</v>
      </c>
      <c r="AR45" s="83" t="s">
        <v>610</v>
      </c>
      <c r="AS45" s="23">
        <f t="shared" si="44"/>
        <v>2</v>
      </c>
      <c r="AT45" s="27" t="s">
        <v>773</v>
      </c>
      <c r="AU45" s="23">
        <f t="shared" si="23"/>
        <v>0</v>
      </c>
      <c r="AV45" s="27" t="s">
        <v>612</v>
      </c>
      <c r="AW45" s="23">
        <f t="shared" si="45"/>
        <v>1</v>
      </c>
      <c r="AX45" s="28" t="s">
        <v>772</v>
      </c>
      <c r="AY45" s="85">
        <f t="shared" si="46"/>
        <v>1</v>
      </c>
      <c r="AZ45" s="83" t="s">
        <v>732</v>
      </c>
      <c r="BA45" s="85">
        <f t="shared" si="24"/>
        <v>1</v>
      </c>
    </row>
    <row r="46" spans="1:53" x14ac:dyDescent="0.25">
      <c r="A46">
        <v>45</v>
      </c>
      <c r="B46" s="23" t="s">
        <v>610</v>
      </c>
      <c r="C46" s="23">
        <f t="shared" si="22"/>
        <v>2</v>
      </c>
      <c r="D46" s="23" t="s">
        <v>610</v>
      </c>
      <c r="E46" s="23">
        <f t="shared" si="25"/>
        <v>2</v>
      </c>
      <c r="F46" s="23" t="s">
        <v>610</v>
      </c>
      <c r="G46" s="23">
        <f t="shared" si="26"/>
        <v>2</v>
      </c>
      <c r="H46" s="23" t="s">
        <v>615</v>
      </c>
      <c r="I46" s="23">
        <f t="shared" si="27"/>
        <v>1</v>
      </c>
      <c r="J46" s="27" t="s">
        <v>56</v>
      </c>
      <c r="K46" s="23">
        <f t="shared" si="28"/>
        <v>1</v>
      </c>
      <c r="L46" s="23" t="s">
        <v>610</v>
      </c>
      <c r="M46" s="23">
        <f t="shared" si="29"/>
        <v>2</v>
      </c>
      <c r="N46" s="23" t="s">
        <v>725</v>
      </c>
      <c r="O46" s="23">
        <f t="shared" si="30"/>
        <v>1</v>
      </c>
      <c r="P46" s="23" t="s">
        <v>610</v>
      </c>
      <c r="Q46" s="85">
        <f t="shared" si="31"/>
        <v>2</v>
      </c>
      <c r="R46" s="49" t="s">
        <v>740</v>
      </c>
      <c r="S46" s="51">
        <v>1</v>
      </c>
      <c r="T46" s="23" t="s">
        <v>612</v>
      </c>
      <c r="U46" s="85">
        <f t="shared" si="32"/>
        <v>3</v>
      </c>
      <c r="V46" s="83" t="s">
        <v>762</v>
      </c>
      <c r="W46" s="23">
        <f t="shared" si="33"/>
        <v>1</v>
      </c>
      <c r="X46" s="23" t="s">
        <v>612</v>
      </c>
      <c r="Y46" s="23">
        <f t="shared" si="34"/>
        <v>1</v>
      </c>
      <c r="Z46" s="23" t="s">
        <v>612</v>
      </c>
      <c r="AA46" s="23">
        <f t="shared" si="35"/>
        <v>1</v>
      </c>
      <c r="AB46" s="23" t="s">
        <v>763</v>
      </c>
      <c r="AC46" s="23">
        <f t="shared" si="36"/>
        <v>3</v>
      </c>
      <c r="AD46" s="27" t="s">
        <v>765</v>
      </c>
      <c r="AE46" s="85">
        <f t="shared" si="37"/>
        <v>1</v>
      </c>
      <c r="AF46" s="83" t="s">
        <v>610</v>
      </c>
      <c r="AG46" s="23">
        <f t="shared" si="38"/>
        <v>2</v>
      </c>
      <c r="AH46" s="23" t="s">
        <v>761</v>
      </c>
      <c r="AI46" s="23">
        <f t="shared" si="39"/>
        <v>3</v>
      </c>
      <c r="AJ46" s="23" t="s">
        <v>610</v>
      </c>
      <c r="AK46" s="23">
        <f t="shared" si="40"/>
        <v>2</v>
      </c>
      <c r="AL46" s="23" t="s">
        <v>610</v>
      </c>
      <c r="AM46" s="23">
        <f t="shared" si="41"/>
        <v>2</v>
      </c>
      <c r="AN46" s="23" t="s">
        <v>770</v>
      </c>
      <c r="AO46" s="23">
        <f t="shared" si="42"/>
        <v>2</v>
      </c>
      <c r="AP46" s="23" t="s">
        <v>772</v>
      </c>
      <c r="AQ46" s="85">
        <f t="shared" si="43"/>
        <v>1</v>
      </c>
      <c r="AR46" s="83" t="s">
        <v>610</v>
      </c>
      <c r="AS46" s="23">
        <f t="shared" si="44"/>
        <v>2</v>
      </c>
      <c r="AT46" s="27" t="s">
        <v>611</v>
      </c>
      <c r="AU46" s="23">
        <f t="shared" si="23"/>
        <v>1</v>
      </c>
      <c r="AV46" s="27" t="s">
        <v>612</v>
      </c>
      <c r="AW46" s="23">
        <f t="shared" si="45"/>
        <v>1</v>
      </c>
      <c r="AX46" s="27" t="s">
        <v>772</v>
      </c>
      <c r="AY46" s="85">
        <f t="shared" si="46"/>
        <v>1</v>
      </c>
      <c r="AZ46" s="83" t="s">
        <v>732</v>
      </c>
      <c r="BA46" s="85">
        <f t="shared" si="24"/>
        <v>1</v>
      </c>
    </row>
    <row r="47" spans="1:53" x14ac:dyDescent="0.25">
      <c r="A47">
        <v>46</v>
      </c>
      <c r="B47" s="23" t="s">
        <v>611</v>
      </c>
      <c r="C47" s="23">
        <f t="shared" si="22"/>
        <v>1</v>
      </c>
      <c r="D47" s="23" t="s">
        <v>610</v>
      </c>
      <c r="E47" s="23">
        <f t="shared" si="25"/>
        <v>2</v>
      </c>
      <c r="F47" s="23" t="s">
        <v>611</v>
      </c>
      <c r="G47" s="23">
        <f t="shared" si="26"/>
        <v>1</v>
      </c>
      <c r="H47" s="23" t="s">
        <v>614</v>
      </c>
      <c r="I47" s="23">
        <f t="shared" si="27"/>
        <v>3</v>
      </c>
      <c r="J47" s="28" t="s">
        <v>56</v>
      </c>
      <c r="K47" s="23">
        <f t="shared" si="28"/>
        <v>1</v>
      </c>
      <c r="L47" s="23" t="s">
        <v>611</v>
      </c>
      <c r="M47" s="23">
        <f t="shared" si="29"/>
        <v>1</v>
      </c>
      <c r="N47" s="23" t="s">
        <v>725</v>
      </c>
      <c r="O47" s="23">
        <f t="shared" si="30"/>
        <v>1</v>
      </c>
      <c r="P47" s="23" t="s">
        <v>731</v>
      </c>
      <c r="Q47" s="85">
        <f t="shared" si="31"/>
        <v>1</v>
      </c>
      <c r="R47" s="49" t="s">
        <v>740</v>
      </c>
      <c r="S47" s="51">
        <v>1</v>
      </c>
      <c r="T47" s="23" t="s">
        <v>612</v>
      </c>
      <c r="U47" s="85">
        <f t="shared" si="32"/>
        <v>3</v>
      </c>
      <c r="V47" s="83" t="s">
        <v>762</v>
      </c>
      <c r="W47" s="23">
        <f t="shared" si="33"/>
        <v>1</v>
      </c>
      <c r="X47" s="23" t="s">
        <v>610</v>
      </c>
      <c r="Y47" s="23">
        <f t="shared" si="34"/>
        <v>2</v>
      </c>
      <c r="Z47" s="23" t="s">
        <v>610</v>
      </c>
      <c r="AA47" s="23">
        <f t="shared" si="35"/>
        <v>2</v>
      </c>
      <c r="AB47" s="23" t="s">
        <v>763</v>
      </c>
      <c r="AC47" s="23">
        <f t="shared" si="36"/>
        <v>3</v>
      </c>
      <c r="AD47" s="27" t="s">
        <v>765</v>
      </c>
      <c r="AE47" s="85">
        <f t="shared" si="37"/>
        <v>1</v>
      </c>
      <c r="AF47" s="83" t="s">
        <v>611</v>
      </c>
      <c r="AG47" s="23">
        <f t="shared" si="38"/>
        <v>3</v>
      </c>
      <c r="AH47" s="23" t="s">
        <v>762</v>
      </c>
      <c r="AI47" s="23">
        <f t="shared" si="39"/>
        <v>1</v>
      </c>
      <c r="AJ47" s="23" t="s">
        <v>610</v>
      </c>
      <c r="AK47" s="23">
        <f t="shared" si="40"/>
        <v>2</v>
      </c>
      <c r="AL47" s="23" t="s">
        <v>610</v>
      </c>
      <c r="AM47" s="23">
        <f t="shared" si="41"/>
        <v>2</v>
      </c>
      <c r="AN47" s="23" t="s">
        <v>769</v>
      </c>
      <c r="AO47" s="23">
        <f t="shared" si="42"/>
        <v>3</v>
      </c>
      <c r="AP47" s="23" t="s">
        <v>772</v>
      </c>
      <c r="AQ47" s="85">
        <f t="shared" si="43"/>
        <v>1</v>
      </c>
      <c r="AR47" s="83" t="s">
        <v>610</v>
      </c>
      <c r="AS47" s="23">
        <f t="shared" si="44"/>
        <v>2</v>
      </c>
      <c r="AT47" s="27" t="s">
        <v>610</v>
      </c>
      <c r="AU47" s="23">
        <f t="shared" si="23"/>
        <v>2</v>
      </c>
      <c r="AV47" s="27" t="s">
        <v>610</v>
      </c>
      <c r="AW47" s="23">
        <f t="shared" si="45"/>
        <v>2</v>
      </c>
      <c r="AX47" s="27" t="s">
        <v>772</v>
      </c>
      <c r="AY47" s="85">
        <f t="shared" si="46"/>
        <v>1</v>
      </c>
      <c r="AZ47" s="83" t="s">
        <v>732</v>
      </c>
      <c r="BA47" s="85">
        <f t="shared" si="24"/>
        <v>1</v>
      </c>
    </row>
    <row r="48" spans="1:53" x14ac:dyDescent="0.25">
      <c r="A48">
        <v>47</v>
      </c>
      <c r="B48" s="23" t="s">
        <v>612</v>
      </c>
      <c r="C48" s="23">
        <f t="shared" si="22"/>
        <v>3</v>
      </c>
      <c r="D48" s="23" t="s">
        <v>611</v>
      </c>
      <c r="E48" s="23">
        <f t="shared" si="25"/>
        <v>3</v>
      </c>
      <c r="F48" s="23" t="s">
        <v>610</v>
      </c>
      <c r="G48" s="23">
        <f t="shared" si="26"/>
        <v>2</v>
      </c>
      <c r="H48" s="23" t="s">
        <v>613</v>
      </c>
      <c r="I48" s="23">
        <f t="shared" si="27"/>
        <v>2</v>
      </c>
      <c r="J48" s="27" t="s">
        <v>40</v>
      </c>
      <c r="K48" s="23">
        <f t="shared" si="28"/>
        <v>0</v>
      </c>
      <c r="L48" s="23" t="s">
        <v>612</v>
      </c>
      <c r="M48" s="23">
        <f t="shared" si="29"/>
        <v>3</v>
      </c>
      <c r="N48" s="23" t="s">
        <v>726</v>
      </c>
      <c r="O48" s="23">
        <f t="shared" si="30"/>
        <v>3</v>
      </c>
      <c r="P48" s="23" t="s">
        <v>726</v>
      </c>
      <c r="Q48" s="85">
        <f t="shared" si="31"/>
        <v>3</v>
      </c>
      <c r="R48" s="49" t="s">
        <v>750</v>
      </c>
      <c r="S48" s="54">
        <v>3</v>
      </c>
      <c r="T48" s="23" t="s">
        <v>612</v>
      </c>
      <c r="U48" s="85">
        <f t="shared" si="32"/>
        <v>3</v>
      </c>
      <c r="V48" s="83" t="s">
        <v>761</v>
      </c>
      <c r="W48" s="23">
        <f t="shared" si="33"/>
        <v>3</v>
      </c>
      <c r="X48" s="23" t="s">
        <v>611</v>
      </c>
      <c r="Y48" s="23">
        <f t="shared" si="34"/>
        <v>3</v>
      </c>
      <c r="Z48" s="23" t="s">
        <v>611</v>
      </c>
      <c r="AA48" s="23">
        <f t="shared" si="35"/>
        <v>3</v>
      </c>
      <c r="AB48" s="23" t="s">
        <v>610</v>
      </c>
      <c r="AC48" s="23">
        <f t="shared" si="36"/>
        <v>2</v>
      </c>
      <c r="AD48" s="27" t="s">
        <v>765</v>
      </c>
      <c r="AE48" s="85">
        <f t="shared" si="37"/>
        <v>1</v>
      </c>
      <c r="AF48" s="83" t="s">
        <v>612</v>
      </c>
      <c r="AG48" s="23">
        <f t="shared" si="38"/>
        <v>1</v>
      </c>
      <c r="AH48" s="23" t="s">
        <v>761</v>
      </c>
      <c r="AI48" s="23">
        <f t="shared" si="39"/>
        <v>3</v>
      </c>
      <c r="AJ48" s="23" t="s">
        <v>610</v>
      </c>
      <c r="AK48" s="23">
        <f t="shared" si="40"/>
        <v>2</v>
      </c>
      <c r="AL48" s="23" t="s">
        <v>612</v>
      </c>
      <c r="AM48" s="23">
        <f t="shared" si="41"/>
        <v>1</v>
      </c>
      <c r="AN48" s="23" t="s">
        <v>771</v>
      </c>
      <c r="AO48" s="23">
        <f t="shared" si="42"/>
        <v>1</v>
      </c>
      <c r="AP48" s="23" t="s">
        <v>732</v>
      </c>
      <c r="AQ48" s="85">
        <f t="shared" si="43"/>
        <v>0</v>
      </c>
      <c r="AR48" s="83" t="s">
        <v>612</v>
      </c>
      <c r="AS48" s="23">
        <f t="shared" si="44"/>
        <v>1</v>
      </c>
      <c r="AT48" s="27" t="s">
        <v>773</v>
      </c>
      <c r="AU48" s="23">
        <f t="shared" si="23"/>
        <v>0</v>
      </c>
      <c r="AV48" s="27" t="s">
        <v>612</v>
      </c>
      <c r="AW48" s="23">
        <f t="shared" si="45"/>
        <v>1</v>
      </c>
      <c r="AX48" s="27" t="s">
        <v>732</v>
      </c>
      <c r="AY48" s="85">
        <f t="shared" si="46"/>
        <v>0</v>
      </c>
      <c r="AZ48" s="83" t="s">
        <v>732</v>
      </c>
      <c r="BA48" s="85">
        <f t="shared" si="24"/>
        <v>1</v>
      </c>
    </row>
    <row r="49" spans="1:53" x14ac:dyDescent="0.25">
      <c r="A49">
        <v>48</v>
      </c>
      <c r="B49" s="23" t="s">
        <v>612</v>
      </c>
      <c r="C49" s="23">
        <f t="shared" si="22"/>
        <v>3</v>
      </c>
      <c r="D49" s="23" t="s">
        <v>610</v>
      </c>
      <c r="E49" s="23">
        <f t="shared" si="25"/>
        <v>2</v>
      </c>
      <c r="F49" s="23" t="s">
        <v>610</v>
      </c>
      <c r="G49" s="23">
        <f t="shared" si="26"/>
        <v>2</v>
      </c>
      <c r="H49" s="23" t="s">
        <v>613</v>
      </c>
      <c r="I49" s="23">
        <f t="shared" si="27"/>
        <v>2</v>
      </c>
      <c r="J49" s="27" t="s">
        <v>40</v>
      </c>
      <c r="K49" s="23">
        <f t="shared" si="28"/>
        <v>0</v>
      </c>
      <c r="L49" s="23" t="s">
        <v>610</v>
      </c>
      <c r="M49" s="23">
        <f t="shared" si="29"/>
        <v>2</v>
      </c>
      <c r="N49" s="23" t="s">
        <v>726</v>
      </c>
      <c r="O49" s="23">
        <f t="shared" si="30"/>
        <v>3</v>
      </c>
      <c r="P49" s="23" t="s">
        <v>726</v>
      </c>
      <c r="Q49" s="85">
        <f t="shared" si="31"/>
        <v>3</v>
      </c>
      <c r="R49" s="46" t="s">
        <v>734</v>
      </c>
      <c r="S49" s="54">
        <v>3</v>
      </c>
      <c r="T49" s="23" t="s">
        <v>612</v>
      </c>
      <c r="U49" s="85">
        <f t="shared" si="32"/>
        <v>3</v>
      </c>
      <c r="V49" s="83" t="s">
        <v>610</v>
      </c>
      <c r="W49" s="23">
        <f t="shared" si="33"/>
        <v>2</v>
      </c>
      <c r="X49" s="23" t="s">
        <v>610</v>
      </c>
      <c r="Y49" s="23">
        <f t="shared" si="34"/>
        <v>2</v>
      </c>
      <c r="Z49" s="23" t="s">
        <v>611</v>
      </c>
      <c r="AA49" s="23">
        <f t="shared" si="35"/>
        <v>3</v>
      </c>
      <c r="AB49" s="23" t="s">
        <v>763</v>
      </c>
      <c r="AC49" s="23">
        <f t="shared" si="36"/>
        <v>3</v>
      </c>
      <c r="AD49" s="27" t="s">
        <v>765</v>
      </c>
      <c r="AE49" s="85">
        <f t="shared" si="37"/>
        <v>1</v>
      </c>
      <c r="AF49" s="83" t="s">
        <v>610</v>
      </c>
      <c r="AG49" s="23">
        <f t="shared" si="38"/>
        <v>2</v>
      </c>
      <c r="AH49" s="23" t="s">
        <v>761</v>
      </c>
      <c r="AI49" s="23">
        <f t="shared" si="39"/>
        <v>3</v>
      </c>
      <c r="AJ49" s="23" t="s">
        <v>610</v>
      </c>
      <c r="AK49" s="23">
        <f t="shared" si="40"/>
        <v>2</v>
      </c>
      <c r="AL49" s="23" t="s">
        <v>610</v>
      </c>
      <c r="AM49" s="23">
        <f t="shared" si="41"/>
        <v>2</v>
      </c>
      <c r="AN49" s="23" t="s">
        <v>769</v>
      </c>
      <c r="AO49" s="23">
        <f t="shared" si="42"/>
        <v>3</v>
      </c>
      <c r="AP49" s="23" t="s">
        <v>732</v>
      </c>
      <c r="AQ49" s="85">
        <f t="shared" si="43"/>
        <v>0</v>
      </c>
      <c r="AR49" s="83" t="s">
        <v>612</v>
      </c>
      <c r="AS49" s="23">
        <f t="shared" si="44"/>
        <v>1</v>
      </c>
      <c r="AT49" s="27" t="s">
        <v>612</v>
      </c>
      <c r="AU49" s="23">
        <f t="shared" si="23"/>
        <v>3</v>
      </c>
      <c r="AV49" s="27" t="s">
        <v>610</v>
      </c>
      <c r="AW49" s="23">
        <f t="shared" si="45"/>
        <v>2</v>
      </c>
      <c r="AX49" s="27" t="s">
        <v>772</v>
      </c>
      <c r="AY49" s="85">
        <f t="shared" si="46"/>
        <v>1</v>
      </c>
      <c r="AZ49" s="83" t="s">
        <v>732</v>
      </c>
      <c r="BA49" s="85">
        <f t="shared" si="24"/>
        <v>1</v>
      </c>
    </row>
    <row r="50" spans="1:53" x14ac:dyDescent="0.25">
      <c r="A50">
        <v>49</v>
      </c>
      <c r="B50" s="23" t="s">
        <v>612</v>
      </c>
      <c r="C50" s="23">
        <f t="shared" si="22"/>
        <v>3</v>
      </c>
      <c r="D50" s="23" t="s">
        <v>610</v>
      </c>
      <c r="E50" s="23">
        <f t="shared" si="25"/>
        <v>2</v>
      </c>
      <c r="F50" s="23" t="s">
        <v>610</v>
      </c>
      <c r="G50" s="23">
        <f t="shared" si="26"/>
        <v>2</v>
      </c>
      <c r="H50" s="23" t="s">
        <v>615</v>
      </c>
      <c r="I50" s="23">
        <f t="shared" si="27"/>
        <v>1</v>
      </c>
      <c r="J50" s="27" t="s">
        <v>56</v>
      </c>
      <c r="K50" s="23">
        <f t="shared" si="28"/>
        <v>1</v>
      </c>
      <c r="L50" s="23" t="s">
        <v>612</v>
      </c>
      <c r="M50" s="23">
        <f t="shared" si="29"/>
        <v>3</v>
      </c>
      <c r="N50" s="23" t="s">
        <v>726</v>
      </c>
      <c r="O50" s="23">
        <f t="shared" si="30"/>
        <v>3</v>
      </c>
      <c r="P50" s="23" t="s">
        <v>726</v>
      </c>
      <c r="Q50" s="85">
        <f t="shared" si="31"/>
        <v>3</v>
      </c>
      <c r="R50" s="46" t="s">
        <v>734</v>
      </c>
      <c r="S50" s="54">
        <v>3</v>
      </c>
      <c r="T50" s="23" t="s">
        <v>612</v>
      </c>
      <c r="U50" s="85">
        <f t="shared" si="32"/>
        <v>3</v>
      </c>
      <c r="V50" s="83" t="s">
        <v>761</v>
      </c>
      <c r="W50" s="23">
        <f t="shared" si="33"/>
        <v>3</v>
      </c>
      <c r="X50" s="23" t="s">
        <v>611</v>
      </c>
      <c r="Y50" s="23">
        <f t="shared" si="34"/>
        <v>3</v>
      </c>
      <c r="Z50" s="23" t="s">
        <v>611</v>
      </c>
      <c r="AA50" s="23">
        <f t="shared" si="35"/>
        <v>3</v>
      </c>
      <c r="AB50" s="23" t="s">
        <v>763</v>
      </c>
      <c r="AC50" s="23">
        <f t="shared" si="36"/>
        <v>3</v>
      </c>
      <c r="AD50" s="27" t="s">
        <v>765</v>
      </c>
      <c r="AE50" s="85">
        <f t="shared" si="37"/>
        <v>1</v>
      </c>
      <c r="AF50" s="83" t="s">
        <v>612</v>
      </c>
      <c r="AG50" s="23">
        <f t="shared" si="38"/>
        <v>1</v>
      </c>
      <c r="AH50" s="23" t="s">
        <v>761</v>
      </c>
      <c r="AI50" s="23">
        <f t="shared" si="39"/>
        <v>3</v>
      </c>
      <c r="AJ50" s="23" t="s">
        <v>763</v>
      </c>
      <c r="AK50" s="23">
        <f t="shared" si="40"/>
        <v>1</v>
      </c>
      <c r="AL50" s="23" t="s">
        <v>612</v>
      </c>
      <c r="AM50" s="23">
        <f t="shared" si="41"/>
        <v>1</v>
      </c>
      <c r="AN50" s="23" t="s">
        <v>771</v>
      </c>
      <c r="AO50" s="23">
        <f t="shared" si="42"/>
        <v>1</v>
      </c>
      <c r="AP50" s="23" t="s">
        <v>732</v>
      </c>
      <c r="AQ50" s="85">
        <f t="shared" si="43"/>
        <v>0</v>
      </c>
      <c r="AR50" s="83" t="s">
        <v>612</v>
      </c>
      <c r="AS50" s="23">
        <f t="shared" si="44"/>
        <v>1</v>
      </c>
      <c r="AT50" s="27" t="s">
        <v>773</v>
      </c>
      <c r="AU50" s="23">
        <f t="shared" si="23"/>
        <v>0</v>
      </c>
      <c r="AV50" s="27" t="s">
        <v>612</v>
      </c>
      <c r="AW50" s="23">
        <f t="shared" si="45"/>
        <v>1</v>
      </c>
      <c r="AX50" s="27" t="s">
        <v>732</v>
      </c>
      <c r="AY50" s="85">
        <f t="shared" si="46"/>
        <v>0</v>
      </c>
      <c r="AZ50" s="83" t="s">
        <v>732</v>
      </c>
      <c r="BA50" s="85">
        <f t="shared" si="24"/>
        <v>1</v>
      </c>
    </row>
    <row r="51" spans="1:53" x14ac:dyDescent="0.25">
      <c r="A51">
        <v>50</v>
      </c>
      <c r="B51" s="23" t="s">
        <v>612</v>
      </c>
      <c r="C51" s="23">
        <f t="shared" si="22"/>
        <v>3</v>
      </c>
      <c r="D51" s="23" t="s">
        <v>611</v>
      </c>
      <c r="E51" s="23">
        <f t="shared" si="25"/>
        <v>3</v>
      </c>
      <c r="F51" s="23" t="s">
        <v>610</v>
      </c>
      <c r="G51" s="23">
        <f t="shared" si="26"/>
        <v>2</v>
      </c>
      <c r="H51" s="23" t="s">
        <v>613</v>
      </c>
      <c r="I51" s="23">
        <f t="shared" si="27"/>
        <v>2</v>
      </c>
      <c r="J51" s="27" t="s">
        <v>40</v>
      </c>
      <c r="K51" s="23">
        <f t="shared" si="28"/>
        <v>0</v>
      </c>
      <c r="L51" s="23" t="s">
        <v>610</v>
      </c>
      <c r="M51" s="23">
        <f t="shared" si="29"/>
        <v>2</v>
      </c>
      <c r="N51" s="23" t="s">
        <v>726</v>
      </c>
      <c r="O51" s="23">
        <f t="shared" si="30"/>
        <v>3</v>
      </c>
      <c r="P51" s="23" t="s">
        <v>726</v>
      </c>
      <c r="Q51" s="85">
        <f t="shared" si="31"/>
        <v>3</v>
      </c>
      <c r="R51" s="46" t="s">
        <v>734</v>
      </c>
      <c r="S51" s="54">
        <v>3</v>
      </c>
      <c r="T51" s="23" t="s">
        <v>612</v>
      </c>
      <c r="U51" s="85">
        <f t="shared" si="32"/>
        <v>3</v>
      </c>
      <c r="V51" s="83" t="s">
        <v>610</v>
      </c>
      <c r="W51" s="23">
        <f t="shared" si="33"/>
        <v>2</v>
      </c>
      <c r="X51" s="23" t="s">
        <v>610</v>
      </c>
      <c r="Y51" s="23">
        <f t="shared" si="34"/>
        <v>2</v>
      </c>
      <c r="Z51" s="23" t="s">
        <v>611</v>
      </c>
      <c r="AA51" s="23">
        <f t="shared" si="35"/>
        <v>3</v>
      </c>
      <c r="AB51" s="23" t="s">
        <v>763</v>
      </c>
      <c r="AC51" s="23">
        <f t="shared" si="36"/>
        <v>3</v>
      </c>
      <c r="AD51" s="27" t="s">
        <v>765</v>
      </c>
      <c r="AE51" s="85">
        <f t="shared" si="37"/>
        <v>1</v>
      </c>
      <c r="AF51" s="83" t="s">
        <v>611</v>
      </c>
      <c r="AG51" s="23">
        <f t="shared" si="38"/>
        <v>3</v>
      </c>
      <c r="AH51" s="23" t="s">
        <v>761</v>
      </c>
      <c r="AI51" s="23">
        <f t="shared" si="39"/>
        <v>3</v>
      </c>
      <c r="AJ51" s="23" t="s">
        <v>610</v>
      </c>
      <c r="AK51" s="23">
        <f t="shared" si="40"/>
        <v>2</v>
      </c>
      <c r="AL51" s="23" t="s">
        <v>611</v>
      </c>
      <c r="AM51" s="23">
        <f t="shared" si="41"/>
        <v>3</v>
      </c>
      <c r="AN51" s="23" t="s">
        <v>769</v>
      </c>
      <c r="AO51" s="23">
        <f t="shared" si="42"/>
        <v>3</v>
      </c>
      <c r="AP51" s="23" t="s">
        <v>772</v>
      </c>
      <c r="AQ51" s="85">
        <f t="shared" si="43"/>
        <v>1</v>
      </c>
      <c r="AR51" s="83" t="s">
        <v>610</v>
      </c>
      <c r="AS51" s="23">
        <f t="shared" si="44"/>
        <v>2</v>
      </c>
      <c r="AT51" s="27" t="s">
        <v>773</v>
      </c>
      <c r="AU51" s="23">
        <f t="shared" si="23"/>
        <v>0</v>
      </c>
      <c r="AV51" s="27" t="s">
        <v>612</v>
      </c>
      <c r="AW51" s="23">
        <f t="shared" si="45"/>
        <v>1</v>
      </c>
      <c r="AX51" s="28" t="s">
        <v>732</v>
      </c>
      <c r="AY51" s="85">
        <f t="shared" si="46"/>
        <v>0</v>
      </c>
      <c r="AZ51" s="83" t="s">
        <v>732</v>
      </c>
      <c r="BA51" s="85">
        <f t="shared" si="24"/>
        <v>1</v>
      </c>
    </row>
    <row r="52" spans="1:53" x14ac:dyDescent="0.25">
      <c r="A52">
        <v>51</v>
      </c>
      <c r="B52" s="23" t="s">
        <v>610</v>
      </c>
      <c r="C52" s="23">
        <f t="shared" si="22"/>
        <v>2</v>
      </c>
      <c r="D52" s="23" t="s">
        <v>612</v>
      </c>
      <c r="E52" s="23">
        <f t="shared" si="25"/>
        <v>1</v>
      </c>
      <c r="F52" s="23" t="s">
        <v>610</v>
      </c>
      <c r="G52" s="23">
        <f t="shared" si="26"/>
        <v>2</v>
      </c>
      <c r="H52" s="23" t="s">
        <v>613</v>
      </c>
      <c r="I52" s="23">
        <f t="shared" si="27"/>
        <v>2</v>
      </c>
      <c r="J52" s="26" t="s">
        <v>40</v>
      </c>
      <c r="K52" s="23">
        <f t="shared" si="28"/>
        <v>0</v>
      </c>
      <c r="L52" s="23" t="s">
        <v>610</v>
      </c>
      <c r="M52" s="23">
        <f t="shared" si="29"/>
        <v>2</v>
      </c>
      <c r="N52" s="23" t="s">
        <v>610</v>
      </c>
      <c r="O52" s="23">
        <f t="shared" si="30"/>
        <v>2</v>
      </c>
      <c r="P52" s="23" t="s">
        <v>731</v>
      </c>
      <c r="Q52" s="85">
        <f t="shared" si="31"/>
        <v>1</v>
      </c>
      <c r="R52" s="47" t="s">
        <v>751</v>
      </c>
      <c r="S52" s="27">
        <v>1</v>
      </c>
      <c r="T52" s="23" t="s">
        <v>611</v>
      </c>
      <c r="U52" s="85">
        <f t="shared" si="32"/>
        <v>1</v>
      </c>
      <c r="V52" s="83" t="s">
        <v>762</v>
      </c>
      <c r="W52" s="23">
        <f t="shared" si="33"/>
        <v>1</v>
      </c>
      <c r="X52" s="23" t="s">
        <v>612</v>
      </c>
      <c r="Y52" s="23">
        <f t="shared" si="34"/>
        <v>1</v>
      </c>
      <c r="Z52" s="23" t="s">
        <v>612</v>
      </c>
      <c r="AA52" s="23">
        <f t="shared" si="35"/>
        <v>1</v>
      </c>
      <c r="AB52" s="23" t="s">
        <v>764</v>
      </c>
      <c r="AC52" s="23">
        <f t="shared" si="36"/>
        <v>1</v>
      </c>
      <c r="AD52" s="27" t="s">
        <v>765</v>
      </c>
      <c r="AE52" s="85">
        <f t="shared" si="37"/>
        <v>1</v>
      </c>
      <c r="AF52" s="83" t="s">
        <v>610</v>
      </c>
      <c r="AG52" s="23">
        <f t="shared" si="38"/>
        <v>2</v>
      </c>
      <c r="AH52" s="23" t="s">
        <v>761</v>
      </c>
      <c r="AI52" s="23">
        <f t="shared" si="39"/>
        <v>3</v>
      </c>
      <c r="AJ52" s="23" t="s">
        <v>764</v>
      </c>
      <c r="AK52" s="23">
        <f t="shared" si="40"/>
        <v>3</v>
      </c>
      <c r="AL52" s="23" t="s">
        <v>610</v>
      </c>
      <c r="AM52" s="23">
        <f t="shared" si="41"/>
        <v>2</v>
      </c>
      <c r="AN52" s="23" t="s">
        <v>771</v>
      </c>
      <c r="AO52" s="23">
        <f t="shared" si="42"/>
        <v>1</v>
      </c>
      <c r="AP52" s="23" t="s">
        <v>732</v>
      </c>
      <c r="AQ52" s="85">
        <f t="shared" si="43"/>
        <v>0</v>
      </c>
      <c r="AR52" s="83" t="s">
        <v>612</v>
      </c>
      <c r="AS52" s="23">
        <f t="shared" si="44"/>
        <v>1</v>
      </c>
      <c r="AT52" s="27" t="s">
        <v>773</v>
      </c>
      <c r="AU52" s="23">
        <f t="shared" si="23"/>
        <v>0</v>
      </c>
      <c r="AV52" s="27" t="s">
        <v>612</v>
      </c>
      <c r="AW52" s="23">
        <f t="shared" si="45"/>
        <v>1</v>
      </c>
      <c r="AX52" s="27" t="s">
        <v>772</v>
      </c>
      <c r="AY52" s="85">
        <f t="shared" si="46"/>
        <v>1</v>
      </c>
      <c r="AZ52" s="83" t="s">
        <v>732</v>
      </c>
      <c r="BA52" s="85">
        <f t="shared" si="24"/>
        <v>1</v>
      </c>
    </row>
    <row r="53" spans="1:53" x14ac:dyDescent="0.25">
      <c r="A53">
        <v>52</v>
      </c>
      <c r="B53" s="23" t="s">
        <v>610</v>
      </c>
      <c r="C53" s="23">
        <f t="shared" si="22"/>
        <v>2</v>
      </c>
      <c r="D53" s="23" t="s">
        <v>610</v>
      </c>
      <c r="E53" s="23">
        <f t="shared" si="25"/>
        <v>2</v>
      </c>
      <c r="F53" s="23" t="s">
        <v>610</v>
      </c>
      <c r="G53" s="23">
        <f t="shared" si="26"/>
        <v>2</v>
      </c>
      <c r="H53" s="23" t="s">
        <v>613</v>
      </c>
      <c r="I53" s="23">
        <f t="shared" si="27"/>
        <v>2</v>
      </c>
      <c r="J53" s="26" t="s">
        <v>40</v>
      </c>
      <c r="K53" s="23">
        <f t="shared" si="28"/>
        <v>0</v>
      </c>
      <c r="L53" s="23" t="s">
        <v>610</v>
      </c>
      <c r="M53" s="23">
        <f t="shared" si="29"/>
        <v>2</v>
      </c>
      <c r="N53" s="23" t="s">
        <v>610</v>
      </c>
      <c r="O53" s="23">
        <f t="shared" si="30"/>
        <v>2</v>
      </c>
      <c r="P53" s="23" t="s">
        <v>610</v>
      </c>
      <c r="Q53" s="85">
        <f t="shared" si="31"/>
        <v>2</v>
      </c>
      <c r="R53" s="47" t="s">
        <v>736</v>
      </c>
      <c r="S53" s="27">
        <v>2</v>
      </c>
      <c r="T53" s="23" t="s">
        <v>611</v>
      </c>
      <c r="U53" s="85">
        <f t="shared" si="32"/>
        <v>1</v>
      </c>
      <c r="V53" s="83" t="s">
        <v>762</v>
      </c>
      <c r="W53" s="23">
        <f t="shared" si="33"/>
        <v>1</v>
      </c>
      <c r="X53" s="23" t="s">
        <v>612</v>
      </c>
      <c r="Y53" s="23">
        <f t="shared" si="34"/>
        <v>1</v>
      </c>
      <c r="Z53" s="23" t="s">
        <v>612</v>
      </c>
      <c r="AA53" s="23">
        <f t="shared" si="35"/>
        <v>1</v>
      </c>
      <c r="AB53" s="23" t="s">
        <v>763</v>
      </c>
      <c r="AC53" s="23">
        <f t="shared" si="36"/>
        <v>3</v>
      </c>
      <c r="AD53" s="27" t="s">
        <v>765</v>
      </c>
      <c r="AE53" s="85">
        <f t="shared" si="37"/>
        <v>1</v>
      </c>
      <c r="AF53" s="83" t="s">
        <v>610</v>
      </c>
      <c r="AG53" s="23">
        <f t="shared" si="38"/>
        <v>2</v>
      </c>
      <c r="AH53" s="23" t="s">
        <v>761</v>
      </c>
      <c r="AI53" s="23">
        <f t="shared" si="39"/>
        <v>3</v>
      </c>
      <c r="AJ53" s="23" t="s">
        <v>764</v>
      </c>
      <c r="AK53" s="23">
        <f t="shared" si="40"/>
        <v>3</v>
      </c>
      <c r="AL53" s="23" t="s">
        <v>610</v>
      </c>
      <c r="AM53" s="23">
        <f t="shared" si="41"/>
        <v>2</v>
      </c>
      <c r="AN53" s="23" t="s">
        <v>770</v>
      </c>
      <c r="AO53" s="23">
        <f t="shared" si="42"/>
        <v>2</v>
      </c>
      <c r="AP53" s="23" t="s">
        <v>772</v>
      </c>
      <c r="AQ53" s="85">
        <f t="shared" si="43"/>
        <v>1</v>
      </c>
      <c r="AR53" s="83" t="s">
        <v>610</v>
      </c>
      <c r="AS53" s="23">
        <f t="shared" si="44"/>
        <v>2</v>
      </c>
      <c r="AT53" s="27" t="s">
        <v>773</v>
      </c>
      <c r="AU53" s="23">
        <f t="shared" si="23"/>
        <v>0</v>
      </c>
      <c r="AV53" s="27" t="s">
        <v>612</v>
      </c>
      <c r="AW53" s="23">
        <f t="shared" si="45"/>
        <v>1</v>
      </c>
      <c r="AX53" s="27" t="s">
        <v>772</v>
      </c>
      <c r="AY53" s="85">
        <f t="shared" si="46"/>
        <v>1</v>
      </c>
      <c r="AZ53" s="83" t="s">
        <v>732</v>
      </c>
      <c r="BA53" s="85">
        <f t="shared" si="24"/>
        <v>1</v>
      </c>
    </row>
    <row r="54" spans="1:53" x14ac:dyDescent="0.25">
      <c r="A54">
        <v>53</v>
      </c>
      <c r="B54" s="23" t="s">
        <v>611</v>
      </c>
      <c r="C54" s="23">
        <f t="shared" si="22"/>
        <v>1</v>
      </c>
      <c r="D54" s="23" t="s">
        <v>611</v>
      </c>
      <c r="E54" s="23">
        <f t="shared" si="25"/>
        <v>3</v>
      </c>
      <c r="F54" s="23" t="s">
        <v>611</v>
      </c>
      <c r="G54" s="23">
        <f t="shared" si="26"/>
        <v>1</v>
      </c>
      <c r="H54" s="23" t="s">
        <v>614</v>
      </c>
      <c r="I54" s="23">
        <f t="shared" si="27"/>
        <v>3</v>
      </c>
      <c r="J54" s="27" t="s">
        <v>40</v>
      </c>
      <c r="K54" s="23">
        <f t="shared" si="28"/>
        <v>0</v>
      </c>
      <c r="L54" s="23" t="s">
        <v>611</v>
      </c>
      <c r="M54" s="23">
        <f t="shared" si="29"/>
        <v>1</v>
      </c>
      <c r="N54" s="23" t="s">
        <v>725</v>
      </c>
      <c r="O54" s="23">
        <f t="shared" si="30"/>
        <v>1</v>
      </c>
      <c r="P54" s="23" t="s">
        <v>731</v>
      </c>
      <c r="Q54" s="85">
        <f t="shared" si="31"/>
        <v>1</v>
      </c>
      <c r="R54" s="47" t="s">
        <v>738</v>
      </c>
      <c r="S54" s="27">
        <v>1</v>
      </c>
      <c r="T54" s="23" t="s">
        <v>611</v>
      </c>
      <c r="U54" s="85">
        <f t="shared" si="32"/>
        <v>1</v>
      </c>
      <c r="V54" s="83" t="s">
        <v>762</v>
      </c>
      <c r="W54" s="23">
        <f t="shared" si="33"/>
        <v>1</v>
      </c>
      <c r="X54" s="23" t="s">
        <v>611</v>
      </c>
      <c r="Y54" s="23">
        <f t="shared" si="34"/>
        <v>3</v>
      </c>
      <c r="Z54" s="23" t="s">
        <v>611</v>
      </c>
      <c r="AA54" s="23">
        <f t="shared" si="35"/>
        <v>3</v>
      </c>
      <c r="AB54" s="23" t="s">
        <v>763</v>
      </c>
      <c r="AC54" s="23">
        <f t="shared" si="36"/>
        <v>3</v>
      </c>
      <c r="AD54" s="27" t="s">
        <v>765</v>
      </c>
      <c r="AE54" s="85">
        <f t="shared" si="37"/>
        <v>1</v>
      </c>
      <c r="AF54" s="83" t="s">
        <v>610</v>
      </c>
      <c r="AG54" s="23">
        <f t="shared" si="38"/>
        <v>2</v>
      </c>
      <c r="AH54" s="23" t="s">
        <v>761</v>
      </c>
      <c r="AI54" s="23">
        <f t="shared" si="39"/>
        <v>3</v>
      </c>
      <c r="AJ54" s="23" t="s">
        <v>763</v>
      </c>
      <c r="AK54" s="23">
        <f t="shared" si="40"/>
        <v>1</v>
      </c>
      <c r="AL54" s="23" t="s">
        <v>611</v>
      </c>
      <c r="AM54" s="23">
        <f t="shared" si="41"/>
        <v>3</v>
      </c>
      <c r="AN54" s="23" t="s">
        <v>771</v>
      </c>
      <c r="AO54" s="23">
        <f t="shared" si="42"/>
        <v>1</v>
      </c>
      <c r="AP54" s="23" t="s">
        <v>732</v>
      </c>
      <c r="AQ54" s="85">
        <f t="shared" si="43"/>
        <v>0</v>
      </c>
      <c r="AR54" s="83" t="s">
        <v>610</v>
      </c>
      <c r="AS54" s="23">
        <f t="shared" si="44"/>
        <v>2</v>
      </c>
      <c r="AT54" s="27" t="s">
        <v>773</v>
      </c>
      <c r="AU54" s="23">
        <f t="shared" si="23"/>
        <v>0</v>
      </c>
      <c r="AV54" s="27" t="s">
        <v>612</v>
      </c>
      <c r="AW54" s="23">
        <f t="shared" si="45"/>
        <v>1</v>
      </c>
      <c r="AX54" s="27" t="s">
        <v>732</v>
      </c>
      <c r="AY54" s="85">
        <f t="shared" si="46"/>
        <v>0</v>
      </c>
      <c r="AZ54" s="83" t="s">
        <v>732</v>
      </c>
      <c r="BA54" s="85">
        <f t="shared" si="24"/>
        <v>1</v>
      </c>
    </row>
    <row r="55" spans="1:53" x14ac:dyDescent="0.25">
      <c r="A55">
        <v>54</v>
      </c>
      <c r="B55" s="23" t="s">
        <v>611</v>
      </c>
      <c r="C55" s="23">
        <f t="shared" si="22"/>
        <v>1</v>
      </c>
      <c r="D55" s="23" t="s">
        <v>611</v>
      </c>
      <c r="E55" s="23">
        <f t="shared" si="25"/>
        <v>3</v>
      </c>
      <c r="F55" s="23" t="s">
        <v>611</v>
      </c>
      <c r="G55" s="23">
        <f t="shared" si="26"/>
        <v>1</v>
      </c>
      <c r="H55" s="23" t="s">
        <v>614</v>
      </c>
      <c r="I55" s="23">
        <f t="shared" si="27"/>
        <v>3</v>
      </c>
      <c r="J55" s="27" t="s">
        <v>56</v>
      </c>
      <c r="K55" s="23">
        <f t="shared" si="28"/>
        <v>1</v>
      </c>
      <c r="L55" s="23" t="s">
        <v>611</v>
      </c>
      <c r="M55" s="23">
        <f t="shared" si="29"/>
        <v>1</v>
      </c>
      <c r="N55" s="23" t="s">
        <v>725</v>
      </c>
      <c r="O55" s="23">
        <f t="shared" si="30"/>
        <v>1</v>
      </c>
      <c r="P55" s="23" t="s">
        <v>731</v>
      </c>
      <c r="Q55" s="85">
        <f t="shared" si="31"/>
        <v>1</v>
      </c>
      <c r="R55" s="47" t="s">
        <v>740</v>
      </c>
      <c r="S55" s="51">
        <v>1</v>
      </c>
      <c r="T55" s="23" t="s">
        <v>612</v>
      </c>
      <c r="U55" s="85">
        <f t="shared" si="32"/>
        <v>3</v>
      </c>
      <c r="V55" s="83" t="s">
        <v>610</v>
      </c>
      <c r="W55" s="23">
        <f t="shared" si="33"/>
        <v>2</v>
      </c>
      <c r="X55" s="23" t="s">
        <v>611</v>
      </c>
      <c r="Y55" s="23">
        <f t="shared" si="34"/>
        <v>3</v>
      </c>
      <c r="Z55" s="23" t="s">
        <v>611</v>
      </c>
      <c r="AA55" s="23">
        <f t="shared" si="35"/>
        <v>3</v>
      </c>
      <c r="AB55" s="23" t="s">
        <v>763</v>
      </c>
      <c r="AC55" s="23">
        <f t="shared" si="36"/>
        <v>3</v>
      </c>
      <c r="AD55" s="27" t="s">
        <v>765</v>
      </c>
      <c r="AE55" s="85">
        <f t="shared" si="37"/>
        <v>1</v>
      </c>
      <c r="AF55" s="83" t="s">
        <v>611</v>
      </c>
      <c r="AG55" s="23">
        <f t="shared" si="38"/>
        <v>3</v>
      </c>
      <c r="AH55" s="23" t="s">
        <v>762</v>
      </c>
      <c r="AI55" s="23">
        <f t="shared" si="39"/>
        <v>1</v>
      </c>
      <c r="AJ55" s="23" t="s">
        <v>763</v>
      </c>
      <c r="AK55" s="23">
        <f t="shared" si="40"/>
        <v>1</v>
      </c>
      <c r="AL55" s="23" t="s">
        <v>611</v>
      </c>
      <c r="AM55" s="23">
        <f t="shared" si="41"/>
        <v>3</v>
      </c>
      <c r="AN55" s="23" t="s">
        <v>769</v>
      </c>
      <c r="AO55" s="23">
        <f t="shared" si="42"/>
        <v>3</v>
      </c>
      <c r="AP55" s="23" t="s">
        <v>772</v>
      </c>
      <c r="AQ55" s="85">
        <f t="shared" si="43"/>
        <v>1</v>
      </c>
      <c r="AR55" s="83" t="s">
        <v>611</v>
      </c>
      <c r="AS55" s="23">
        <f t="shared" si="44"/>
        <v>3</v>
      </c>
      <c r="AT55" s="27" t="s">
        <v>610</v>
      </c>
      <c r="AU55" s="23">
        <f t="shared" si="23"/>
        <v>2</v>
      </c>
      <c r="AV55" s="27" t="s">
        <v>611</v>
      </c>
      <c r="AW55" s="23">
        <f t="shared" si="45"/>
        <v>3</v>
      </c>
      <c r="AX55" s="27" t="s">
        <v>772</v>
      </c>
      <c r="AY55" s="85">
        <f t="shared" si="46"/>
        <v>1</v>
      </c>
      <c r="AZ55" s="83" t="s">
        <v>732</v>
      </c>
      <c r="BA55" s="85">
        <f t="shared" si="24"/>
        <v>1</v>
      </c>
    </row>
    <row r="56" spans="1:53" x14ac:dyDescent="0.25">
      <c r="A56">
        <v>55</v>
      </c>
      <c r="B56" s="23" t="s">
        <v>611</v>
      </c>
      <c r="C56" s="23">
        <f t="shared" si="22"/>
        <v>1</v>
      </c>
      <c r="D56" s="23" t="s">
        <v>611</v>
      </c>
      <c r="E56" s="23">
        <f t="shared" si="25"/>
        <v>3</v>
      </c>
      <c r="F56" s="23" t="s">
        <v>611</v>
      </c>
      <c r="G56" s="23">
        <f t="shared" si="26"/>
        <v>1</v>
      </c>
      <c r="H56" s="23" t="s">
        <v>614</v>
      </c>
      <c r="I56" s="23">
        <f t="shared" si="27"/>
        <v>3</v>
      </c>
      <c r="J56" s="26" t="s">
        <v>40</v>
      </c>
      <c r="K56" s="23">
        <f t="shared" si="28"/>
        <v>0</v>
      </c>
      <c r="L56" s="23" t="s">
        <v>611</v>
      </c>
      <c r="M56" s="23">
        <f t="shared" si="29"/>
        <v>1</v>
      </c>
      <c r="N56" s="23" t="s">
        <v>725</v>
      </c>
      <c r="O56" s="23">
        <f t="shared" si="30"/>
        <v>1</v>
      </c>
      <c r="P56" s="23" t="s">
        <v>731</v>
      </c>
      <c r="Q56" s="85">
        <f t="shared" si="31"/>
        <v>1</v>
      </c>
      <c r="R56" s="46" t="s">
        <v>734</v>
      </c>
      <c r="S56" s="54">
        <v>3</v>
      </c>
      <c r="T56" s="23" t="s">
        <v>610</v>
      </c>
      <c r="U56" s="85">
        <f t="shared" si="32"/>
        <v>2</v>
      </c>
      <c r="V56" s="83" t="s">
        <v>610</v>
      </c>
      <c r="W56" s="23">
        <f t="shared" si="33"/>
        <v>2</v>
      </c>
      <c r="X56" s="23" t="s">
        <v>611</v>
      </c>
      <c r="Y56" s="23">
        <f t="shared" si="34"/>
        <v>3</v>
      </c>
      <c r="Z56" s="23" t="s">
        <v>611</v>
      </c>
      <c r="AA56" s="23">
        <f t="shared" si="35"/>
        <v>3</v>
      </c>
      <c r="AB56" s="23" t="s">
        <v>763</v>
      </c>
      <c r="AC56" s="23">
        <f t="shared" si="36"/>
        <v>3</v>
      </c>
      <c r="AD56" s="27" t="s">
        <v>765</v>
      </c>
      <c r="AE56" s="85">
        <f t="shared" si="37"/>
        <v>1</v>
      </c>
      <c r="AF56" s="83" t="s">
        <v>611</v>
      </c>
      <c r="AG56" s="23">
        <f t="shared" si="38"/>
        <v>3</v>
      </c>
      <c r="AH56" s="23" t="s">
        <v>761</v>
      </c>
      <c r="AI56" s="23">
        <f t="shared" si="39"/>
        <v>3</v>
      </c>
      <c r="AJ56" s="23" t="s">
        <v>763</v>
      </c>
      <c r="AK56" s="23">
        <f t="shared" si="40"/>
        <v>1</v>
      </c>
      <c r="AL56" s="23" t="s">
        <v>611</v>
      </c>
      <c r="AM56" s="23">
        <f t="shared" si="41"/>
        <v>3</v>
      </c>
      <c r="AN56" s="23" t="s">
        <v>770</v>
      </c>
      <c r="AO56" s="23">
        <f t="shared" si="42"/>
        <v>2</v>
      </c>
      <c r="AP56" s="23" t="s">
        <v>772</v>
      </c>
      <c r="AQ56" s="85">
        <f t="shared" si="43"/>
        <v>1</v>
      </c>
      <c r="AR56" s="83" t="s">
        <v>610</v>
      </c>
      <c r="AS56" s="23">
        <f t="shared" si="44"/>
        <v>2</v>
      </c>
      <c r="AT56" s="27" t="s">
        <v>773</v>
      </c>
      <c r="AU56" s="23">
        <f t="shared" si="23"/>
        <v>0</v>
      </c>
      <c r="AV56" s="27" t="s">
        <v>612</v>
      </c>
      <c r="AW56" s="23">
        <f t="shared" si="45"/>
        <v>1</v>
      </c>
      <c r="AX56" s="27" t="s">
        <v>772</v>
      </c>
      <c r="AY56" s="85">
        <f t="shared" si="46"/>
        <v>1</v>
      </c>
      <c r="AZ56" s="83" t="s">
        <v>732</v>
      </c>
      <c r="BA56" s="85">
        <f t="shared" si="24"/>
        <v>1</v>
      </c>
    </row>
    <row r="57" spans="1:53" x14ac:dyDescent="0.25">
      <c r="A57">
        <v>56</v>
      </c>
      <c r="B57" s="23" t="s">
        <v>611</v>
      </c>
      <c r="C57" s="23">
        <f t="shared" si="22"/>
        <v>1</v>
      </c>
      <c r="D57" s="23" t="s">
        <v>611</v>
      </c>
      <c r="E57" s="23">
        <f t="shared" si="25"/>
        <v>3</v>
      </c>
      <c r="F57" s="23" t="s">
        <v>611</v>
      </c>
      <c r="G57" s="23">
        <f t="shared" si="26"/>
        <v>1</v>
      </c>
      <c r="H57" s="23" t="s">
        <v>614</v>
      </c>
      <c r="I57" s="23">
        <f t="shared" si="27"/>
        <v>3</v>
      </c>
      <c r="J57" s="26" t="s">
        <v>56</v>
      </c>
      <c r="K57" s="23">
        <f t="shared" si="28"/>
        <v>1</v>
      </c>
      <c r="L57" s="23" t="s">
        <v>611</v>
      </c>
      <c r="M57" s="23">
        <f t="shared" si="29"/>
        <v>1</v>
      </c>
      <c r="N57" s="23" t="s">
        <v>725</v>
      </c>
      <c r="O57" s="23">
        <f t="shared" si="30"/>
        <v>1</v>
      </c>
      <c r="P57" s="23" t="s">
        <v>731</v>
      </c>
      <c r="Q57" s="85">
        <f t="shared" si="31"/>
        <v>1</v>
      </c>
      <c r="R57" s="47" t="s">
        <v>735</v>
      </c>
      <c r="S57" s="27">
        <v>2</v>
      </c>
      <c r="T57" s="23" t="s">
        <v>610</v>
      </c>
      <c r="U57" s="85">
        <f t="shared" si="32"/>
        <v>2</v>
      </c>
      <c r="V57" s="83" t="s">
        <v>762</v>
      </c>
      <c r="W57" s="23">
        <f t="shared" si="33"/>
        <v>1</v>
      </c>
      <c r="X57" s="23" t="s">
        <v>610</v>
      </c>
      <c r="Y57" s="23">
        <f t="shared" si="34"/>
        <v>2</v>
      </c>
      <c r="Z57" s="23" t="s">
        <v>611</v>
      </c>
      <c r="AA57" s="23">
        <f t="shared" si="35"/>
        <v>3</v>
      </c>
      <c r="AB57" s="23" t="s">
        <v>763</v>
      </c>
      <c r="AC57" s="23">
        <f t="shared" si="36"/>
        <v>3</v>
      </c>
      <c r="AD57" s="27" t="s">
        <v>765</v>
      </c>
      <c r="AE57" s="85">
        <f t="shared" si="37"/>
        <v>1</v>
      </c>
      <c r="AF57" s="83" t="s">
        <v>611</v>
      </c>
      <c r="AG57" s="23">
        <f t="shared" si="38"/>
        <v>3</v>
      </c>
      <c r="AH57" s="23" t="s">
        <v>761</v>
      </c>
      <c r="AI57" s="23">
        <f t="shared" si="39"/>
        <v>3</v>
      </c>
      <c r="AJ57" s="23" t="s">
        <v>763</v>
      </c>
      <c r="AK57" s="23">
        <f t="shared" si="40"/>
        <v>1</v>
      </c>
      <c r="AL57" s="23" t="s">
        <v>611</v>
      </c>
      <c r="AM57" s="23">
        <f t="shared" si="41"/>
        <v>3</v>
      </c>
      <c r="AN57" s="23" t="s">
        <v>770</v>
      </c>
      <c r="AO57" s="23">
        <f t="shared" si="42"/>
        <v>2</v>
      </c>
      <c r="AP57" s="23" t="s">
        <v>772</v>
      </c>
      <c r="AQ57" s="85">
        <f t="shared" si="43"/>
        <v>1</v>
      </c>
      <c r="AR57" s="83" t="s">
        <v>612</v>
      </c>
      <c r="AS57" s="23">
        <f t="shared" si="44"/>
        <v>1</v>
      </c>
      <c r="AT57" s="27" t="s">
        <v>773</v>
      </c>
      <c r="AU57" s="23">
        <f t="shared" si="23"/>
        <v>0</v>
      </c>
      <c r="AV57" s="27" t="s">
        <v>612</v>
      </c>
      <c r="AW57" s="23">
        <f t="shared" si="45"/>
        <v>1</v>
      </c>
      <c r="AX57" s="27" t="s">
        <v>732</v>
      </c>
      <c r="AY57" s="85">
        <f t="shared" si="46"/>
        <v>0</v>
      </c>
      <c r="AZ57" s="83" t="s">
        <v>732</v>
      </c>
      <c r="BA57" s="85">
        <f t="shared" si="24"/>
        <v>1</v>
      </c>
    </row>
    <row r="58" spans="1:53" x14ac:dyDescent="0.25">
      <c r="A58">
        <v>57</v>
      </c>
      <c r="B58" s="23" t="s">
        <v>612</v>
      </c>
      <c r="C58" s="23">
        <f t="shared" si="22"/>
        <v>3</v>
      </c>
      <c r="D58" s="23" t="s">
        <v>611</v>
      </c>
      <c r="E58" s="23">
        <f t="shared" si="25"/>
        <v>3</v>
      </c>
      <c r="F58" s="23" t="s">
        <v>610</v>
      </c>
      <c r="G58" s="23">
        <f t="shared" si="26"/>
        <v>2</v>
      </c>
      <c r="H58" s="23" t="s">
        <v>613</v>
      </c>
      <c r="I58" s="23">
        <f t="shared" si="27"/>
        <v>2</v>
      </c>
      <c r="J58" s="27" t="s">
        <v>40</v>
      </c>
      <c r="K58" s="23">
        <f t="shared" si="28"/>
        <v>0</v>
      </c>
      <c r="L58" s="23" t="s">
        <v>610</v>
      </c>
      <c r="M58" s="23">
        <f t="shared" si="29"/>
        <v>2</v>
      </c>
      <c r="N58" s="23" t="s">
        <v>726</v>
      </c>
      <c r="O58" s="23">
        <f t="shared" si="30"/>
        <v>3</v>
      </c>
      <c r="P58" s="23" t="s">
        <v>726</v>
      </c>
      <c r="Q58" s="85">
        <f t="shared" si="31"/>
        <v>3</v>
      </c>
      <c r="R58" s="46" t="s">
        <v>734</v>
      </c>
      <c r="S58" s="54">
        <v>3</v>
      </c>
      <c r="T58" s="23" t="s">
        <v>612</v>
      </c>
      <c r="U58" s="85">
        <f t="shared" si="32"/>
        <v>3</v>
      </c>
      <c r="V58" s="83" t="s">
        <v>761</v>
      </c>
      <c r="W58" s="23">
        <f t="shared" si="33"/>
        <v>3</v>
      </c>
      <c r="X58" s="23" t="s">
        <v>611</v>
      </c>
      <c r="Y58" s="23">
        <f t="shared" si="34"/>
        <v>3</v>
      </c>
      <c r="Z58" s="23" t="s">
        <v>611</v>
      </c>
      <c r="AA58" s="23">
        <f t="shared" si="35"/>
        <v>3</v>
      </c>
      <c r="AB58" s="23" t="s">
        <v>763</v>
      </c>
      <c r="AC58" s="23">
        <f t="shared" si="36"/>
        <v>3</v>
      </c>
      <c r="AD58" s="27" t="s">
        <v>765</v>
      </c>
      <c r="AE58" s="85">
        <f t="shared" si="37"/>
        <v>1</v>
      </c>
      <c r="AF58" s="83" t="s">
        <v>611</v>
      </c>
      <c r="AG58" s="23">
        <f t="shared" si="38"/>
        <v>3</v>
      </c>
      <c r="AH58" s="23" t="s">
        <v>762</v>
      </c>
      <c r="AI58" s="23">
        <f t="shared" si="39"/>
        <v>1</v>
      </c>
      <c r="AJ58" s="23" t="s">
        <v>763</v>
      </c>
      <c r="AK58" s="23">
        <f t="shared" si="40"/>
        <v>1</v>
      </c>
      <c r="AL58" s="23" t="s">
        <v>610</v>
      </c>
      <c r="AM58" s="23">
        <f t="shared" si="41"/>
        <v>2</v>
      </c>
      <c r="AN58" s="23" t="s">
        <v>769</v>
      </c>
      <c r="AO58" s="23">
        <f t="shared" si="42"/>
        <v>3</v>
      </c>
      <c r="AP58" s="23" t="s">
        <v>772</v>
      </c>
      <c r="AQ58" s="85">
        <f t="shared" si="43"/>
        <v>1</v>
      </c>
      <c r="AR58" s="83" t="s">
        <v>610</v>
      </c>
      <c r="AS58" s="23">
        <f t="shared" si="44"/>
        <v>2</v>
      </c>
      <c r="AT58" s="27" t="s">
        <v>612</v>
      </c>
      <c r="AU58" s="23">
        <f t="shared" si="23"/>
        <v>3</v>
      </c>
      <c r="AV58" s="27" t="s">
        <v>612</v>
      </c>
      <c r="AW58" s="23">
        <f t="shared" si="45"/>
        <v>1</v>
      </c>
      <c r="AX58" s="27" t="s">
        <v>772</v>
      </c>
      <c r="AY58" s="85">
        <f t="shared" si="46"/>
        <v>1</v>
      </c>
      <c r="AZ58" s="83" t="s">
        <v>732</v>
      </c>
      <c r="BA58" s="85">
        <f t="shared" si="24"/>
        <v>1</v>
      </c>
    </row>
    <row r="59" spans="1:53" x14ac:dyDescent="0.25">
      <c r="A59">
        <v>58</v>
      </c>
      <c r="B59" s="23" t="s">
        <v>612</v>
      </c>
      <c r="C59" s="23">
        <f t="shared" si="22"/>
        <v>3</v>
      </c>
      <c r="D59" s="23" t="s">
        <v>611</v>
      </c>
      <c r="E59" s="23">
        <f t="shared" si="25"/>
        <v>3</v>
      </c>
      <c r="F59" s="23" t="s">
        <v>610</v>
      </c>
      <c r="G59" s="23">
        <f t="shared" si="26"/>
        <v>2</v>
      </c>
      <c r="H59" s="23" t="s">
        <v>613</v>
      </c>
      <c r="I59" s="23">
        <f t="shared" si="27"/>
        <v>2</v>
      </c>
      <c r="J59" s="27" t="s">
        <v>40</v>
      </c>
      <c r="K59" s="23">
        <f t="shared" si="28"/>
        <v>0</v>
      </c>
      <c r="L59" s="23" t="s">
        <v>610</v>
      </c>
      <c r="M59" s="23">
        <f t="shared" si="29"/>
        <v>2</v>
      </c>
      <c r="N59" s="23" t="s">
        <v>726</v>
      </c>
      <c r="O59" s="23">
        <f t="shared" si="30"/>
        <v>3</v>
      </c>
      <c r="P59" s="23" t="s">
        <v>726</v>
      </c>
      <c r="Q59" s="85">
        <f t="shared" si="31"/>
        <v>3</v>
      </c>
      <c r="R59" s="49" t="s">
        <v>750</v>
      </c>
      <c r="S59" s="54">
        <v>3</v>
      </c>
      <c r="T59" s="23" t="s">
        <v>612</v>
      </c>
      <c r="U59" s="85">
        <f t="shared" si="32"/>
        <v>3</v>
      </c>
      <c r="V59" s="83" t="s">
        <v>610</v>
      </c>
      <c r="W59" s="23">
        <f t="shared" si="33"/>
        <v>2</v>
      </c>
      <c r="X59" s="23" t="s">
        <v>610</v>
      </c>
      <c r="Y59" s="23">
        <f t="shared" si="34"/>
        <v>2</v>
      </c>
      <c r="Z59" s="23" t="s">
        <v>611</v>
      </c>
      <c r="AA59" s="23">
        <f t="shared" si="35"/>
        <v>3</v>
      </c>
      <c r="AB59" s="23" t="s">
        <v>610</v>
      </c>
      <c r="AC59" s="23">
        <f t="shared" si="36"/>
        <v>2</v>
      </c>
      <c r="AD59" s="27" t="s">
        <v>765</v>
      </c>
      <c r="AE59" s="85">
        <f t="shared" si="37"/>
        <v>1</v>
      </c>
      <c r="AF59" s="83" t="s">
        <v>611</v>
      </c>
      <c r="AG59" s="23">
        <f t="shared" si="38"/>
        <v>3</v>
      </c>
      <c r="AH59" s="23" t="s">
        <v>761</v>
      </c>
      <c r="AI59" s="23">
        <f t="shared" si="39"/>
        <v>3</v>
      </c>
      <c r="AJ59" s="23" t="s">
        <v>764</v>
      </c>
      <c r="AK59" s="23">
        <f t="shared" si="40"/>
        <v>3</v>
      </c>
      <c r="AL59" s="23" t="s">
        <v>611</v>
      </c>
      <c r="AM59" s="23">
        <f t="shared" si="41"/>
        <v>3</v>
      </c>
      <c r="AN59" s="23" t="s">
        <v>770</v>
      </c>
      <c r="AO59" s="23">
        <f t="shared" si="42"/>
        <v>2</v>
      </c>
      <c r="AP59" s="23" t="s">
        <v>732</v>
      </c>
      <c r="AQ59" s="85">
        <f t="shared" si="43"/>
        <v>0</v>
      </c>
      <c r="AR59" s="83" t="s">
        <v>612</v>
      </c>
      <c r="AS59" s="23">
        <f t="shared" si="44"/>
        <v>1</v>
      </c>
      <c r="AT59" s="27" t="s">
        <v>612</v>
      </c>
      <c r="AU59" s="23">
        <f t="shared" si="23"/>
        <v>3</v>
      </c>
      <c r="AV59" s="27" t="s">
        <v>610</v>
      </c>
      <c r="AW59" s="23">
        <f t="shared" si="45"/>
        <v>2</v>
      </c>
      <c r="AX59" s="27" t="s">
        <v>772</v>
      </c>
      <c r="AY59" s="85">
        <f t="shared" si="46"/>
        <v>1</v>
      </c>
      <c r="AZ59" s="83" t="s">
        <v>732</v>
      </c>
      <c r="BA59" s="85">
        <f t="shared" si="24"/>
        <v>1</v>
      </c>
    </row>
    <row r="60" spans="1:53" x14ac:dyDescent="0.25">
      <c r="A60">
        <v>59</v>
      </c>
      <c r="B60" s="23" t="s">
        <v>612</v>
      </c>
      <c r="C60" s="23">
        <f t="shared" si="22"/>
        <v>3</v>
      </c>
      <c r="D60" s="23" t="s">
        <v>611</v>
      </c>
      <c r="E60" s="23">
        <f t="shared" si="25"/>
        <v>3</v>
      </c>
      <c r="F60" s="23" t="s">
        <v>610</v>
      </c>
      <c r="G60" s="23">
        <f t="shared" si="26"/>
        <v>2</v>
      </c>
      <c r="H60" s="23" t="s">
        <v>613</v>
      </c>
      <c r="I60" s="23">
        <f t="shared" si="27"/>
        <v>2</v>
      </c>
      <c r="J60" s="27" t="s">
        <v>40</v>
      </c>
      <c r="K60" s="23">
        <f t="shared" si="28"/>
        <v>0</v>
      </c>
      <c r="L60" s="23" t="s">
        <v>610</v>
      </c>
      <c r="M60" s="23">
        <f t="shared" si="29"/>
        <v>2</v>
      </c>
      <c r="N60" s="23" t="s">
        <v>726</v>
      </c>
      <c r="O60" s="23">
        <f t="shared" si="30"/>
        <v>3</v>
      </c>
      <c r="P60" s="23" t="s">
        <v>726</v>
      </c>
      <c r="Q60" s="85">
        <f t="shared" si="31"/>
        <v>3</v>
      </c>
      <c r="R60" s="46" t="s">
        <v>734</v>
      </c>
      <c r="S60" s="54">
        <v>3</v>
      </c>
      <c r="T60" s="23" t="s">
        <v>612</v>
      </c>
      <c r="U60" s="85">
        <f t="shared" si="32"/>
        <v>3</v>
      </c>
      <c r="V60" s="83" t="s">
        <v>610</v>
      </c>
      <c r="W60" s="23">
        <f t="shared" si="33"/>
        <v>2</v>
      </c>
      <c r="X60" s="23" t="s">
        <v>611</v>
      </c>
      <c r="Y60" s="23">
        <f t="shared" si="34"/>
        <v>3</v>
      </c>
      <c r="Z60" s="23" t="s">
        <v>611</v>
      </c>
      <c r="AA60" s="23">
        <f t="shared" si="35"/>
        <v>3</v>
      </c>
      <c r="AB60" s="23" t="s">
        <v>763</v>
      </c>
      <c r="AC60" s="23">
        <f t="shared" si="36"/>
        <v>3</v>
      </c>
      <c r="AD60" s="27" t="s">
        <v>765</v>
      </c>
      <c r="AE60" s="85">
        <f t="shared" si="37"/>
        <v>1</v>
      </c>
      <c r="AF60" s="83" t="s">
        <v>611</v>
      </c>
      <c r="AG60" s="23">
        <f t="shared" si="38"/>
        <v>3</v>
      </c>
      <c r="AH60" s="23" t="s">
        <v>761</v>
      </c>
      <c r="AI60" s="23">
        <f t="shared" si="39"/>
        <v>3</v>
      </c>
      <c r="AJ60" s="23" t="s">
        <v>610</v>
      </c>
      <c r="AK60" s="23">
        <f t="shared" si="40"/>
        <v>2</v>
      </c>
      <c r="AL60" s="23" t="s">
        <v>611</v>
      </c>
      <c r="AM60" s="23">
        <f t="shared" si="41"/>
        <v>3</v>
      </c>
      <c r="AN60" s="23" t="s">
        <v>769</v>
      </c>
      <c r="AO60" s="23">
        <f t="shared" si="42"/>
        <v>3</v>
      </c>
      <c r="AP60" s="23" t="s">
        <v>772</v>
      </c>
      <c r="AQ60" s="85">
        <f t="shared" si="43"/>
        <v>1</v>
      </c>
      <c r="AR60" s="83" t="s">
        <v>610</v>
      </c>
      <c r="AS60" s="23">
        <f t="shared" si="44"/>
        <v>2</v>
      </c>
      <c r="AT60" s="27" t="s">
        <v>612</v>
      </c>
      <c r="AU60" s="23">
        <f t="shared" si="23"/>
        <v>3</v>
      </c>
      <c r="AV60" s="27" t="s">
        <v>610</v>
      </c>
      <c r="AW60" s="23">
        <f t="shared" si="45"/>
        <v>2</v>
      </c>
      <c r="AX60" s="27" t="s">
        <v>772</v>
      </c>
      <c r="AY60" s="85">
        <f t="shared" si="46"/>
        <v>1</v>
      </c>
      <c r="AZ60" s="83" t="s">
        <v>732</v>
      </c>
      <c r="BA60" s="85">
        <f t="shared" si="24"/>
        <v>1</v>
      </c>
    </row>
    <row r="61" spans="1:53" x14ac:dyDescent="0.25">
      <c r="A61">
        <v>60</v>
      </c>
      <c r="B61" s="23" t="s">
        <v>612</v>
      </c>
      <c r="C61" s="23">
        <f t="shared" si="22"/>
        <v>3</v>
      </c>
      <c r="D61" s="23" t="s">
        <v>611</v>
      </c>
      <c r="E61" s="23">
        <f t="shared" si="25"/>
        <v>3</v>
      </c>
      <c r="F61" s="23" t="s">
        <v>611</v>
      </c>
      <c r="G61" s="23">
        <f t="shared" si="26"/>
        <v>1</v>
      </c>
      <c r="H61" s="23" t="s">
        <v>615</v>
      </c>
      <c r="I61" s="23">
        <f t="shared" si="27"/>
        <v>1</v>
      </c>
      <c r="J61" s="27" t="s">
        <v>56</v>
      </c>
      <c r="K61" s="23">
        <f t="shared" si="28"/>
        <v>1</v>
      </c>
      <c r="L61" s="23" t="s">
        <v>612</v>
      </c>
      <c r="M61" s="23">
        <f t="shared" si="29"/>
        <v>3</v>
      </c>
      <c r="N61" s="23" t="s">
        <v>726</v>
      </c>
      <c r="O61" s="23">
        <f t="shared" si="30"/>
        <v>3</v>
      </c>
      <c r="P61" s="23" t="s">
        <v>726</v>
      </c>
      <c r="Q61" s="85">
        <f t="shared" si="31"/>
        <v>3</v>
      </c>
      <c r="R61" s="46" t="s">
        <v>734</v>
      </c>
      <c r="S61" s="54">
        <v>3</v>
      </c>
      <c r="T61" s="23" t="s">
        <v>612</v>
      </c>
      <c r="U61" s="85">
        <f t="shared" si="32"/>
        <v>3</v>
      </c>
      <c r="V61" s="83" t="s">
        <v>761</v>
      </c>
      <c r="W61" s="23">
        <f t="shared" si="33"/>
        <v>3</v>
      </c>
      <c r="X61" s="23" t="s">
        <v>611</v>
      </c>
      <c r="Y61" s="23">
        <f t="shared" si="34"/>
        <v>3</v>
      </c>
      <c r="Z61" s="23" t="s">
        <v>611</v>
      </c>
      <c r="AA61" s="23">
        <f t="shared" si="35"/>
        <v>3</v>
      </c>
      <c r="AB61" s="23" t="s">
        <v>763</v>
      </c>
      <c r="AC61" s="23">
        <f t="shared" si="36"/>
        <v>3</v>
      </c>
      <c r="AD61" s="27" t="s">
        <v>765</v>
      </c>
      <c r="AE61" s="85">
        <f t="shared" si="37"/>
        <v>1</v>
      </c>
      <c r="AF61" s="83" t="s">
        <v>610</v>
      </c>
      <c r="AG61" s="23">
        <f t="shared" si="38"/>
        <v>2</v>
      </c>
      <c r="AH61" s="23" t="s">
        <v>761</v>
      </c>
      <c r="AI61" s="23">
        <f t="shared" si="39"/>
        <v>3</v>
      </c>
      <c r="AJ61" s="23" t="s">
        <v>763</v>
      </c>
      <c r="AK61" s="23">
        <f t="shared" si="40"/>
        <v>1</v>
      </c>
      <c r="AL61" s="23" t="s">
        <v>610</v>
      </c>
      <c r="AM61" s="23">
        <f t="shared" si="41"/>
        <v>2</v>
      </c>
      <c r="AN61" s="23" t="s">
        <v>771</v>
      </c>
      <c r="AO61" s="23">
        <f t="shared" si="42"/>
        <v>1</v>
      </c>
      <c r="AP61" s="23" t="s">
        <v>732</v>
      </c>
      <c r="AQ61" s="85">
        <f t="shared" si="43"/>
        <v>0</v>
      </c>
      <c r="AR61" s="83" t="s">
        <v>612</v>
      </c>
      <c r="AS61" s="23">
        <f t="shared" si="44"/>
        <v>1</v>
      </c>
      <c r="AT61" s="27" t="s">
        <v>612</v>
      </c>
      <c r="AU61" s="23">
        <f t="shared" si="23"/>
        <v>3</v>
      </c>
      <c r="AV61" s="27" t="s">
        <v>612</v>
      </c>
      <c r="AW61" s="23">
        <f t="shared" si="45"/>
        <v>1</v>
      </c>
      <c r="AX61" s="28" t="s">
        <v>772</v>
      </c>
      <c r="AY61" s="85">
        <f t="shared" si="46"/>
        <v>1</v>
      </c>
      <c r="AZ61" s="83" t="s">
        <v>732</v>
      </c>
      <c r="BA61" s="85">
        <f t="shared" si="24"/>
        <v>1</v>
      </c>
    </row>
    <row r="62" spans="1:53" ht="30" x14ac:dyDescent="0.25">
      <c r="A62">
        <v>61</v>
      </c>
      <c r="B62" s="23" t="s">
        <v>612</v>
      </c>
      <c r="C62" s="23">
        <f t="shared" si="22"/>
        <v>3</v>
      </c>
      <c r="D62" s="23" t="s">
        <v>611</v>
      </c>
      <c r="E62" s="23">
        <f t="shared" si="25"/>
        <v>3</v>
      </c>
      <c r="F62" s="23" t="s">
        <v>611</v>
      </c>
      <c r="G62" s="23">
        <f t="shared" si="26"/>
        <v>1</v>
      </c>
      <c r="H62" s="23" t="s">
        <v>615</v>
      </c>
      <c r="I62" s="23">
        <f t="shared" si="27"/>
        <v>1</v>
      </c>
      <c r="J62" s="27" t="s">
        <v>56</v>
      </c>
      <c r="K62" s="23">
        <f t="shared" si="28"/>
        <v>1</v>
      </c>
      <c r="L62" s="23" t="s">
        <v>612</v>
      </c>
      <c r="M62" s="23">
        <f t="shared" si="29"/>
        <v>3</v>
      </c>
      <c r="N62" s="23" t="s">
        <v>726</v>
      </c>
      <c r="O62" s="23">
        <f t="shared" si="30"/>
        <v>3</v>
      </c>
      <c r="P62" s="23" t="s">
        <v>726</v>
      </c>
      <c r="Q62" s="85">
        <f t="shared" si="31"/>
        <v>3</v>
      </c>
      <c r="R62" s="49" t="s">
        <v>744</v>
      </c>
      <c r="S62" s="51">
        <v>1</v>
      </c>
      <c r="T62" s="23" t="s">
        <v>612</v>
      </c>
      <c r="U62" s="85">
        <f t="shared" si="32"/>
        <v>3</v>
      </c>
      <c r="V62" s="83" t="s">
        <v>761</v>
      </c>
      <c r="W62" s="23">
        <f t="shared" si="33"/>
        <v>3</v>
      </c>
      <c r="X62" s="23" t="s">
        <v>611</v>
      </c>
      <c r="Y62" s="23">
        <f t="shared" si="34"/>
        <v>3</v>
      </c>
      <c r="Z62" s="23" t="s">
        <v>611</v>
      </c>
      <c r="AA62" s="23">
        <f t="shared" si="35"/>
        <v>3</v>
      </c>
      <c r="AB62" s="23" t="s">
        <v>763</v>
      </c>
      <c r="AC62" s="23">
        <f t="shared" si="36"/>
        <v>3</v>
      </c>
      <c r="AD62" s="27" t="s">
        <v>765</v>
      </c>
      <c r="AE62" s="85">
        <f t="shared" si="37"/>
        <v>1</v>
      </c>
      <c r="AF62" s="83" t="s">
        <v>610</v>
      </c>
      <c r="AG62" s="23">
        <f t="shared" si="38"/>
        <v>2</v>
      </c>
      <c r="AH62" s="23" t="s">
        <v>761</v>
      </c>
      <c r="AI62" s="23">
        <f t="shared" si="39"/>
        <v>3</v>
      </c>
      <c r="AJ62" s="23" t="s">
        <v>763</v>
      </c>
      <c r="AK62" s="23">
        <f t="shared" si="40"/>
        <v>1</v>
      </c>
      <c r="AL62" s="23" t="s">
        <v>610</v>
      </c>
      <c r="AM62" s="23">
        <f t="shared" si="41"/>
        <v>2</v>
      </c>
      <c r="AN62" s="23" t="s">
        <v>771</v>
      </c>
      <c r="AO62" s="23">
        <f t="shared" si="42"/>
        <v>1</v>
      </c>
      <c r="AP62" s="23" t="s">
        <v>732</v>
      </c>
      <c r="AQ62" s="85">
        <f t="shared" si="43"/>
        <v>0</v>
      </c>
      <c r="AR62" s="83" t="s">
        <v>612</v>
      </c>
      <c r="AS62" s="23">
        <f t="shared" si="44"/>
        <v>1</v>
      </c>
      <c r="AT62" s="27" t="s">
        <v>773</v>
      </c>
      <c r="AU62" s="23">
        <f t="shared" si="23"/>
        <v>0</v>
      </c>
      <c r="AV62" s="27" t="s">
        <v>612</v>
      </c>
      <c r="AW62" s="23">
        <f t="shared" si="45"/>
        <v>1</v>
      </c>
      <c r="AX62" s="27" t="s">
        <v>732</v>
      </c>
      <c r="AY62" s="85">
        <f t="shared" si="46"/>
        <v>0</v>
      </c>
      <c r="AZ62" s="83" t="s">
        <v>732</v>
      </c>
      <c r="BA62" s="85">
        <f t="shared" si="24"/>
        <v>1</v>
      </c>
    </row>
    <row r="63" spans="1:53" ht="45" x14ac:dyDescent="0.25">
      <c r="A63">
        <v>62</v>
      </c>
      <c r="B63" s="23" t="s">
        <v>610</v>
      </c>
      <c r="C63" s="23">
        <f t="shared" si="22"/>
        <v>2</v>
      </c>
      <c r="D63" s="23" t="s">
        <v>610</v>
      </c>
      <c r="E63" s="23">
        <f t="shared" si="25"/>
        <v>2</v>
      </c>
      <c r="F63" s="23" t="s">
        <v>611</v>
      </c>
      <c r="G63" s="23">
        <f t="shared" si="26"/>
        <v>1</v>
      </c>
      <c r="H63" s="23" t="s">
        <v>615</v>
      </c>
      <c r="I63" s="23">
        <f t="shared" si="27"/>
        <v>1</v>
      </c>
      <c r="J63" s="27" t="s">
        <v>56</v>
      </c>
      <c r="K63" s="23">
        <f t="shared" si="28"/>
        <v>1</v>
      </c>
      <c r="L63" s="23" t="s">
        <v>610</v>
      </c>
      <c r="M63" s="23">
        <f t="shared" si="29"/>
        <v>2</v>
      </c>
      <c r="N63" s="23" t="s">
        <v>610</v>
      </c>
      <c r="O63" s="23">
        <f t="shared" si="30"/>
        <v>2</v>
      </c>
      <c r="P63" s="23" t="s">
        <v>726</v>
      </c>
      <c r="Q63" s="85">
        <f t="shared" si="31"/>
        <v>3</v>
      </c>
      <c r="R63" s="47" t="s">
        <v>752</v>
      </c>
      <c r="S63" s="27">
        <v>1</v>
      </c>
      <c r="T63" s="23" t="s">
        <v>611</v>
      </c>
      <c r="U63" s="85">
        <f t="shared" si="32"/>
        <v>1</v>
      </c>
      <c r="V63" s="83" t="s">
        <v>761</v>
      </c>
      <c r="W63" s="23">
        <f t="shared" si="33"/>
        <v>3</v>
      </c>
      <c r="X63" s="23" t="s">
        <v>611</v>
      </c>
      <c r="Y63" s="23">
        <f t="shared" si="34"/>
        <v>3</v>
      </c>
      <c r="Z63" s="23" t="s">
        <v>611</v>
      </c>
      <c r="AA63" s="23">
        <f t="shared" si="35"/>
        <v>3</v>
      </c>
      <c r="AB63" s="23" t="s">
        <v>763</v>
      </c>
      <c r="AC63" s="23">
        <f t="shared" si="36"/>
        <v>3</v>
      </c>
      <c r="AD63" s="27" t="s">
        <v>765</v>
      </c>
      <c r="AE63" s="85">
        <f t="shared" si="37"/>
        <v>1</v>
      </c>
      <c r="AF63" s="83" t="s">
        <v>611</v>
      </c>
      <c r="AG63" s="23">
        <f t="shared" si="38"/>
        <v>3</v>
      </c>
      <c r="AH63" s="23" t="s">
        <v>761</v>
      </c>
      <c r="AI63" s="23">
        <f t="shared" si="39"/>
        <v>3</v>
      </c>
      <c r="AJ63" s="23" t="s">
        <v>763</v>
      </c>
      <c r="AK63" s="23">
        <f t="shared" si="40"/>
        <v>1</v>
      </c>
      <c r="AL63" s="23" t="s">
        <v>611</v>
      </c>
      <c r="AM63" s="23">
        <f t="shared" si="41"/>
        <v>3</v>
      </c>
      <c r="AN63" s="23" t="s">
        <v>770</v>
      </c>
      <c r="AO63" s="23">
        <f t="shared" si="42"/>
        <v>2</v>
      </c>
      <c r="AP63" s="23" t="s">
        <v>732</v>
      </c>
      <c r="AQ63" s="85">
        <f t="shared" si="43"/>
        <v>0</v>
      </c>
      <c r="AR63" s="83" t="s">
        <v>612</v>
      </c>
      <c r="AS63" s="23">
        <f t="shared" si="44"/>
        <v>1</v>
      </c>
      <c r="AT63" s="27" t="s">
        <v>773</v>
      </c>
      <c r="AU63" s="23">
        <f t="shared" si="23"/>
        <v>0</v>
      </c>
      <c r="AV63" s="27" t="s">
        <v>610</v>
      </c>
      <c r="AW63" s="23">
        <f t="shared" si="45"/>
        <v>2</v>
      </c>
      <c r="AX63" s="27" t="s">
        <v>732</v>
      </c>
      <c r="AY63" s="85">
        <f t="shared" si="46"/>
        <v>0</v>
      </c>
      <c r="AZ63" s="83" t="s">
        <v>732</v>
      </c>
      <c r="BA63" s="85">
        <f t="shared" si="24"/>
        <v>1</v>
      </c>
    </row>
    <row r="64" spans="1:53" x14ac:dyDescent="0.25">
      <c r="A64">
        <v>63</v>
      </c>
      <c r="B64" s="23" t="s">
        <v>610</v>
      </c>
      <c r="C64" s="23">
        <f t="shared" si="22"/>
        <v>2</v>
      </c>
      <c r="D64" s="23" t="s">
        <v>611</v>
      </c>
      <c r="E64" s="23">
        <f t="shared" si="25"/>
        <v>3</v>
      </c>
      <c r="F64" s="23" t="s">
        <v>611</v>
      </c>
      <c r="G64" s="23">
        <f t="shared" si="26"/>
        <v>1</v>
      </c>
      <c r="H64" s="23" t="s">
        <v>613</v>
      </c>
      <c r="I64" s="23">
        <f t="shared" si="27"/>
        <v>2</v>
      </c>
      <c r="J64" s="27" t="s">
        <v>56</v>
      </c>
      <c r="K64" s="23">
        <f t="shared" si="28"/>
        <v>1</v>
      </c>
      <c r="L64" s="23" t="s">
        <v>610</v>
      </c>
      <c r="M64" s="23">
        <f t="shared" si="29"/>
        <v>2</v>
      </c>
      <c r="N64" s="23" t="s">
        <v>610</v>
      </c>
      <c r="O64" s="23">
        <f t="shared" si="30"/>
        <v>2</v>
      </c>
      <c r="P64" s="23" t="s">
        <v>610</v>
      </c>
      <c r="Q64" s="85">
        <f t="shared" si="31"/>
        <v>2</v>
      </c>
      <c r="R64" s="46" t="s">
        <v>734</v>
      </c>
      <c r="S64" s="54">
        <v>3</v>
      </c>
      <c r="T64" s="23" t="s">
        <v>612</v>
      </c>
      <c r="U64" s="85">
        <f t="shared" si="32"/>
        <v>3</v>
      </c>
      <c r="V64" s="83" t="s">
        <v>610</v>
      </c>
      <c r="W64" s="23">
        <f t="shared" si="33"/>
        <v>2</v>
      </c>
      <c r="X64" s="23" t="s">
        <v>610</v>
      </c>
      <c r="Y64" s="23">
        <f t="shared" si="34"/>
        <v>2</v>
      </c>
      <c r="Z64" s="23" t="s">
        <v>610</v>
      </c>
      <c r="AA64" s="23">
        <f t="shared" si="35"/>
        <v>2</v>
      </c>
      <c r="AB64" s="23" t="s">
        <v>763</v>
      </c>
      <c r="AC64" s="23">
        <f t="shared" si="36"/>
        <v>3</v>
      </c>
      <c r="AD64" s="27" t="s">
        <v>765</v>
      </c>
      <c r="AE64" s="85">
        <f t="shared" si="37"/>
        <v>1</v>
      </c>
      <c r="AF64" s="83" t="s">
        <v>611</v>
      </c>
      <c r="AG64" s="23">
        <f t="shared" si="38"/>
        <v>3</v>
      </c>
      <c r="AH64" s="23" t="s">
        <v>610</v>
      </c>
      <c r="AI64" s="23">
        <f t="shared" si="39"/>
        <v>2</v>
      </c>
      <c r="AJ64" s="23" t="s">
        <v>610</v>
      </c>
      <c r="AK64" s="23">
        <f t="shared" si="40"/>
        <v>2</v>
      </c>
      <c r="AL64" s="23" t="s">
        <v>611</v>
      </c>
      <c r="AM64" s="23">
        <f t="shared" si="41"/>
        <v>3</v>
      </c>
      <c r="AN64" s="23" t="s">
        <v>769</v>
      </c>
      <c r="AO64" s="23">
        <f t="shared" si="42"/>
        <v>3</v>
      </c>
      <c r="AP64" s="23" t="s">
        <v>732</v>
      </c>
      <c r="AQ64" s="85">
        <f t="shared" si="43"/>
        <v>0</v>
      </c>
      <c r="AR64" s="83" t="s">
        <v>610</v>
      </c>
      <c r="AS64" s="23">
        <f t="shared" si="44"/>
        <v>2</v>
      </c>
      <c r="AT64" s="27" t="s">
        <v>773</v>
      </c>
      <c r="AU64" s="23">
        <f t="shared" si="23"/>
        <v>0</v>
      </c>
      <c r="AV64" s="27" t="s">
        <v>612</v>
      </c>
      <c r="AW64" s="23">
        <f t="shared" si="45"/>
        <v>1</v>
      </c>
      <c r="AX64" s="27" t="s">
        <v>772</v>
      </c>
      <c r="AY64" s="85">
        <f t="shared" si="46"/>
        <v>1</v>
      </c>
      <c r="AZ64" s="83" t="s">
        <v>732</v>
      </c>
      <c r="BA64" s="85">
        <f t="shared" si="24"/>
        <v>1</v>
      </c>
    </row>
    <row r="65" spans="1:53" x14ac:dyDescent="0.25">
      <c r="A65">
        <v>64</v>
      </c>
      <c r="B65" s="23" t="s">
        <v>611</v>
      </c>
      <c r="C65" s="23">
        <f t="shared" si="22"/>
        <v>1</v>
      </c>
      <c r="D65" s="23" t="s">
        <v>612</v>
      </c>
      <c r="E65" s="23">
        <f t="shared" si="25"/>
        <v>1</v>
      </c>
      <c r="F65" s="23" t="s">
        <v>610</v>
      </c>
      <c r="G65" s="23">
        <f t="shared" si="26"/>
        <v>2</v>
      </c>
      <c r="H65" s="23" t="s">
        <v>615</v>
      </c>
      <c r="I65" s="23">
        <f t="shared" si="27"/>
        <v>1</v>
      </c>
      <c r="J65" s="27" t="s">
        <v>40</v>
      </c>
      <c r="K65" s="23">
        <f t="shared" si="28"/>
        <v>0</v>
      </c>
      <c r="L65" s="23" t="s">
        <v>611</v>
      </c>
      <c r="M65" s="23">
        <f t="shared" si="29"/>
        <v>1</v>
      </c>
      <c r="N65" s="23" t="s">
        <v>725</v>
      </c>
      <c r="O65" s="23">
        <f t="shared" si="30"/>
        <v>1</v>
      </c>
      <c r="P65" s="23" t="s">
        <v>731</v>
      </c>
      <c r="Q65" s="85">
        <f t="shared" si="31"/>
        <v>1</v>
      </c>
      <c r="R65" s="47" t="s">
        <v>748</v>
      </c>
      <c r="S65" s="27">
        <v>1</v>
      </c>
      <c r="T65" s="23" t="s">
        <v>611</v>
      </c>
      <c r="U65" s="85">
        <f t="shared" si="32"/>
        <v>1</v>
      </c>
      <c r="V65" s="83" t="s">
        <v>610</v>
      </c>
      <c r="W65" s="23">
        <f t="shared" si="33"/>
        <v>2</v>
      </c>
      <c r="X65" s="23" t="s">
        <v>612</v>
      </c>
      <c r="Y65" s="23">
        <f t="shared" si="34"/>
        <v>1</v>
      </c>
      <c r="Z65" s="23" t="s">
        <v>610</v>
      </c>
      <c r="AA65" s="23">
        <f t="shared" si="35"/>
        <v>2</v>
      </c>
      <c r="AB65" s="23" t="s">
        <v>763</v>
      </c>
      <c r="AC65" s="23">
        <f t="shared" si="36"/>
        <v>3</v>
      </c>
      <c r="AD65" s="27" t="s">
        <v>765</v>
      </c>
      <c r="AE65" s="85">
        <f t="shared" si="37"/>
        <v>1</v>
      </c>
      <c r="AF65" s="83" t="s">
        <v>612</v>
      </c>
      <c r="AG65" s="23">
        <f t="shared" si="38"/>
        <v>1</v>
      </c>
      <c r="AH65" s="23" t="s">
        <v>761</v>
      </c>
      <c r="AI65" s="23">
        <f t="shared" si="39"/>
        <v>3</v>
      </c>
      <c r="AJ65" s="23" t="s">
        <v>610</v>
      </c>
      <c r="AK65" s="23">
        <f t="shared" si="40"/>
        <v>2</v>
      </c>
      <c r="AL65" s="23" t="s">
        <v>612</v>
      </c>
      <c r="AM65" s="23">
        <f t="shared" si="41"/>
        <v>1</v>
      </c>
      <c r="AN65" s="23" t="s">
        <v>771</v>
      </c>
      <c r="AO65" s="23">
        <f t="shared" si="42"/>
        <v>1</v>
      </c>
      <c r="AP65" s="23" t="s">
        <v>732</v>
      </c>
      <c r="AQ65" s="85">
        <f t="shared" si="43"/>
        <v>0</v>
      </c>
      <c r="AR65" s="83" t="s">
        <v>612</v>
      </c>
      <c r="AS65" s="23">
        <f t="shared" si="44"/>
        <v>1</v>
      </c>
      <c r="AT65" s="27" t="s">
        <v>773</v>
      </c>
      <c r="AU65" s="23">
        <f t="shared" si="23"/>
        <v>0</v>
      </c>
      <c r="AV65" s="27" t="s">
        <v>612</v>
      </c>
      <c r="AW65" s="23">
        <f t="shared" si="45"/>
        <v>1</v>
      </c>
      <c r="AX65" s="27" t="s">
        <v>772</v>
      </c>
      <c r="AY65" s="85">
        <f t="shared" si="46"/>
        <v>1</v>
      </c>
      <c r="AZ65" s="83" t="s">
        <v>732</v>
      </c>
      <c r="BA65" s="85">
        <f t="shared" si="24"/>
        <v>1</v>
      </c>
    </row>
    <row r="66" spans="1:53" ht="30" x14ac:dyDescent="0.25">
      <c r="A66">
        <v>65</v>
      </c>
      <c r="B66" s="23" t="s">
        <v>610</v>
      </c>
      <c r="C66" s="23">
        <f t="shared" si="22"/>
        <v>2</v>
      </c>
      <c r="D66" s="23" t="s">
        <v>610</v>
      </c>
      <c r="E66" s="23">
        <f t="shared" ref="E66:E97" si="47">IF(D66="High",3, IF(D66="Middle",2, IF(D66="Low",1, "")))</f>
        <v>2</v>
      </c>
      <c r="F66" s="23" t="s">
        <v>610</v>
      </c>
      <c r="G66" s="23">
        <f t="shared" ref="G66:G97" si="48">IF(F66="High",1, IF(F66="Middle",2, IF(F66="Low",3, "")))</f>
        <v>2</v>
      </c>
      <c r="H66" s="23" t="s">
        <v>615</v>
      </c>
      <c r="I66" s="23">
        <f t="shared" ref="I66:I97" si="49">IF(H66="Cologne",3, IF(H66="Gregaroius",2, IF(H66="Solitaire",1, "")))</f>
        <v>1</v>
      </c>
      <c r="J66" s="27" t="s">
        <v>40</v>
      </c>
      <c r="K66" s="23">
        <f t="shared" ref="K66:K97" si="50">IF(J66="Diurnal",1, IF(J66="Nocturnal",0, ""))</f>
        <v>0</v>
      </c>
      <c r="L66" s="23" t="s">
        <v>610</v>
      </c>
      <c r="M66" s="23">
        <f t="shared" ref="M66:M97" si="51">IF(L66="High",1, IF(L66="Middle",2, IF(L66="Low",3, "")))</f>
        <v>2</v>
      </c>
      <c r="N66" s="23" t="s">
        <v>610</v>
      </c>
      <c r="O66" s="23">
        <f t="shared" ref="O66:O97" si="52">IF(N66="Difficult",1, IF(N66="Middle",2, IF(N66="Simple",3, "")))</f>
        <v>2</v>
      </c>
      <c r="P66" s="23" t="s">
        <v>610</v>
      </c>
      <c r="Q66" s="85">
        <f t="shared" ref="Q66:Q97" si="53">IF(P66="Complex",1, IF(P66="Middle",2, IF(P66="Simple",3, "")))</f>
        <v>2</v>
      </c>
      <c r="R66" s="49" t="s">
        <v>739</v>
      </c>
      <c r="S66" s="51">
        <v>2</v>
      </c>
      <c r="T66" s="23" t="s">
        <v>612</v>
      </c>
      <c r="U66" s="85">
        <f t="shared" ref="U66:U97" si="54">IF(T66="High",1, IF(T66="Middle",2, IF(T66="Low",3, "")))</f>
        <v>3</v>
      </c>
      <c r="V66" s="83" t="s">
        <v>610</v>
      </c>
      <c r="W66" s="23">
        <f t="shared" ref="W66:W97" si="55">IF(V66="Late",1, IF(V66="Middle",2, IF(V66="Early",3, "")))</f>
        <v>2</v>
      </c>
      <c r="X66" s="23" t="s">
        <v>610</v>
      </c>
      <c r="Y66" s="23">
        <f t="shared" ref="Y66:Y97" si="56">IF(X66="Low",1, IF(X66="Middle",2, IF(X66="High",3, "")))</f>
        <v>2</v>
      </c>
      <c r="Z66" s="23" t="s">
        <v>610</v>
      </c>
      <c r="AA66" s="23">
        <f t="shared" ref="AA66:AA97" si="57">IF(Z66="Low",1, IF(Z66="Middle",2, IF(Z66="High",3, "")))</f>
        <v>2</v>
      </c>
      <c r="AB66" s="23" t="s">
        <v>763</v>
      </c>
      <c r="AC66" s="23">
        <f t="shared" ref="AC66:AC97" si="58">IF(AB66="Long",1, IF(AB66="Middle",2, IF(AB66="Short",3, "")))</f>
        <v>3</v>
      </c>
      <c r="AD66" s="27" t="s">
        <v>765</v>
      </c>
      <c r="AE66" s="85">
        <f t="shared" ref="AE66:AE97" si="59">IF(AD66="Monogamy",0,IF(AD66="Polygamy",1,""))</f>
        <v>1</v>
      </c>
      <c r="AF66" s="83" t="s">
        <v>610</v>
      </c>
      <c r="AG66" s="23">
        <f t="shared" ref="AG66:AG97" si="60">IF(AF66="Low",1, IF(AF66="Middle",2, IF(AF66="High",3, "")))</f>
        <v>2</v>
      </c>
      <c r="AH66" s="23" t="s">
        <v>610</v>
      </c>
      <c r="AI66" s="23">
        <f t="shared" ref="AI66:AI97" si="61">IF(AH66="Late",1, IF(AH66="Middle",2, IF(AH66="Early",3, "")))</f>
        <v>2</v>
      </c>
      <c r="AJ66" s="23" t="s">
        <v>610</v>
      </c>
      <c r="AK66" s="23">
        <f t="shared" ref="AK66:AK97" si="62">IF(AJ66="Short",1, IF(AJ66="Middle",2, IF(AJ66="Long",3, "")))</f>
        <v>2</v>
      </c>
      <c r="AL66" s="23" t="s">
        <v>612</v>
      </c>
      <c r="AM66" s="23">
        <f t="shared" ref="AM66:AM97" si="63">IF(AL66="Low",1, IF(AL66="Middle",2, IF(AL66="High",3, "")))</f>
        <v>1</v>
      </c>
      <c r="AN66" s="23" t="s">
        <v>771</v>
      </c>
      <c r="AO66" s="23">
        <f t="shared" ref="AO66:AO97" si="64">IF(AN66="Open cycle",1, IF(AN66="Mixed cycle",2, IF(AN66="Closed Cycle",3, "")))</f>
        <v>1</v>
      </c>
      <c r="AP66" s="23" t="s">
        <v>732</v>
      </c>
      <c r="AQ66" s="85">
        <f t="shared" ref="AQ66:AQ97" si="65">IF(AP66="No",0,IF(AP66="Yes",1,""))</f>
        <v>0</v>
      </c>
      <c r="AR66" s="83" t="s">
        <v>612</v>
      </c>
      <c r="AS66" s="23">
        <f t="shared" ref="AS66:AS97" si="66">IF(AR66="Low",1, IF(AR66="Middle",2, IF(AR66="High",3, "")))</f>
        <v>1</v>
      </c>
      <c r="AT66" s="27" t="s">
        <v>773</v>
      </c>
      <c r="AU66" s="23">
        <f t="shared" si="23"/>
        <v>0</v>
      </c>
      <c r="AV66" s="27" t="s">
        <v>612</v>
      </c>
      <c r="AW66" s="23">
        <f t="shared" ref="AW66:AW97" si="67">IF(AV66="Low",1, IF(AV66="Middle",2, IF(AV66="High",3, "")))</f>
        <v>1</v>
      </c>
      <c r="AX66" s="27" t="s">
        <v>772</v>
      </c>
      <c r="AY66" s="85">
        <f t="shared" ref="AY66:AY97" si="68">IF(AX66="Yes",1, IF(AX66="No",0,""))</f>
        <v>1</v>
      </c>
      <c r="AZ66" s="83" t="s">
        <v>732</v>
      </c>
      <c r="BA66" s="85">
        <f t="shared" si="24"/>
        <v>1</v>
      </c>
    </row>
    <row r="67" spans="1:53" ht="30" x14ac:dyDescent="0.25">
      <c r="A67">
        <v>66</v>
      </c>
      <c r="B67" s="23" t="s">
        <v>612</v>
      </c>
      <c r="C67" s="23">
        <f t="shared" ref="C67:C121" si="69">IF(B67="High",1, IF(B67="Middle",2, IF(B67="Low",3, "")))</f>
        <v>3</v>
      </c>
      <c r="D67" s="23" t="s">
        <v>610</v>
      </c>
      <c r="E67" s="23">
        <f t="shared" si="47"/>
        <v>2</v>
      </c>
      <c r="F67" s="23" t="s">
        <v>610</v>
      </c>
      <c r="G67" s="23">
        <f t="shared" si="48"/>
        <v>2</v>
      </c>
      <c r="H67" s="23" t="s">
        <v>615</v>
      </c>
      <c r="I67" s="23">
        <f t="shared" si="49"/>
        <v>1</v>
      </c>
      <c r="J67" s="27" t="s">
        <v>40</v>
      </c>
      <c r="K67" s="23">
        <f t="shared" si="50"/>
        <v>0</v>
      </c>
      <c r="L67" s="23" t="s">
        <v>610</v>
      </c>
      <c r="M67" s="23">
        <f t="shared" si="51"/>
        <v>2</v>
      </c>
      <c r="N67" s="23" t="s">
        <v>610</v>
      </c>
      <c r="O67" s="23">
        <f t="shared" si="52"/>
        <v>2</v>
      </c>
      <c r="P67" s="23" t="s">
        <v>610</v>
      </c>
      <c r="Q67" s="85">
        <f t="shared" si="53"/>
        <v>2</v>
      </c>
      <c r="R67" s="49" t="s">
        <v>739</v>
      </c>
      <c r="S67" s="51">
        <v>2</v>
      </c>
      <c r="T67" s="23" t="s">
        <v>612</v>
      </c>
      <c r="U67" s="85">
        <f t="shared" si="54"/>
        <v>3</v>
      </c>
      <c r="V67" s="83" t="s">
        <v>610</v>
      </c>
      <c r="W67" s="23">
        <f t="shared" si="55"/>
        <v>2</v>
      </c>
      <c r="X67" s="23" t="s">
        <v>610</v>
      </c>
      <c r="Y67" s="23">
        <f t="shared" si="56"/>
        <v>2</v>
      </c>
      <c r="Z67" s="23" t="s">
        <v>610</v>
      </c>
      <c r="AA67" s="23">
        <f t="shared" si="57"/>
        <v>2</v>
      </c>
      <c r="AB67" s="23" t="s">
        <v>763</v>
      </c>
      <c r="AC67" s="23">
        <f t="shared" si="58"/>
        <v>3</v>
      </c>
      <c r="AD67" s="27" t="s">
        <v>765</v>
      </c>
      <c r="AE67" s="85">
        <f t="shared" si="59"/>
        <v>1</v>
      </c>
      <c r="AF67" s="83" t="s">
        <v>610</v>
      </c>
      <c r="AG67" s="23">
        <f t="shared" si="60"/>
        <v>2</v>
      </c>
      <c r="AH67" s="23" t="s">
        <v>610</v>
      </c>
      <c r="AI67" s="23">
        <f t="shared" si="61"/>
        <v>2</v>
      </c>
      <c r="AJ67" s="23" t="s">
        <v>610</v>
      </c>
      <c r="AK67" s="23">
        <f t="shared" si="62"/>
        <v>2</v>
      </c>
      <c r="AL67" s="23" t="s">
        <v>612</v>
      </c>
      <c r="AM67" s="23">
        <f t="shared" si="63"/>
        <v>1</v>
      </c>
      <c r="AN67" s="23" t="s">
        <v>771</v>
      </c>
      <c r="AO67" s="23">
        <f t="shared" si="64"/>
        <v>1</v>
      </c>
      <c r="AP67" s="23" t="s">
        <v>732</v>
      </c>
      <c r="AQ67" s="85">
        <f t="shared" si="65"/>
        <v>0</v>
      </c>
      <c r="AR67" s="83" t="s">
        <v>612</v>
      </c>
      <c r="AS67" s="23">
        <f t="shared" si="66"/>
        <v>1</v>
      </c>
      <c r="AT67" s="27" t="s">
        <v>773</v>
      </c>
      <c r="AU67" s="23">
        <f t="shared" ref="AU67:AU121" si="70">IF(AT67="Undetermined",0, IF(AT67="High",1, IF(AT67="Middle",2, IF(AT67="Low",3, ""))))</f>
        <v>0</v>
      </c>
      <c r="AV67" s="27" t="s">
        <v>612</v>
      </c>
      <c r="AW67" s="23">
        <f t="shared" si="67"/>
        <v>1</v>
      </c>
      <c r="AX67" s="27" t="s">
        <v>732</v>
      </c>
      <c r="AY67" s="85">
        <f t="shared" si="68"/>
        <v>0</v>
      </c>
      <c r="AZ67" s="83" t="s">
        <v>732</v>
      </c>
      <c r="BA67" s="85">
        <f t="shared" ref="BA67:BA121" si="71">IF(AZ67="No",1, IF(AZ67="Yes",0,""))</f>
        <v>1</v>
      </c>
    </row>
    <row r="68" spans="1:53" x14ac:dyDescent="0.25">
      <c r="A68">
        <v>67</v>
      </c>
      <c r="B68" s="23" t="s">
        <v>611</v>
      </c>
      <c r="C68" s="23">
        <f t="shared" si="69"/>
        <v>1</v>
      </c>
      <c r="D68" s="23" t="s">
        <v>611</v>
      </c>
      <c r="E68" s="23">
        <f t="shared" si="47"/>
        <v>3</v>
      </c>
      <c r="F68" s="23" t="s">
        <v>611</v>
      </c>
      <c r="G68" s="23">
        <f t="shared" si="48"/>
        <v>1</v>
      </c>
      <c r="H68" s="23" t="s">
        <v>613</v>
      </c>
      <c r="I68" s="23">
        <f t="shared" si="49"/>
        <v>2</v>
      </c>
      <c r="J68" s="26" t="s">
        <v>56</v>
      </c>
      <c r="K68" s="23">
        <f t="shared" si="50"/>
        <v>1</v>
      </c>
      <c r="L68" s="23" t="s">
        <v>611</v>
      </c>
      <c r="M68" s="23">
        <f t="shared" si="51"/>
        <v>1</v>
      </c>
      <c r="N68" s="23" t="s">
        <v>725</v>
      </c>
      <c r="O68" s="23">
        <f t="shared" si="52"/>
        <v>1</v>
      </c>
      <c r="P68" s="23" t="s">
        <v>731</v>
      </c>
      <c r="Q68" s="85">
        <f t="shared" si="53"/>
        <v>1</v>
      </c>
      <c r="R68" s="46" t="s">
        <v>734</v>
      </c>
      <c r="S68" s="54">
        <v>3</v>
      </c>
      <c r="T68" s="23" t="s">
        <v>612</v>
      </c>
      <c r="U68" s="85">
        <f t="shared" si="54"/>
        <v>3</v>
      </c>
      <c r="V68" s="83" t="s">
        <v>610</v>
      </c>
      <c r="W68" s="23">
        <f t="shared" si="55"/>
        <v>2</v>
      </c>
      <c r="X68" s="23" t="s">
        <v>611</v>
      </c>
      <c r="Y68" s="23">
        <f t="shared" si="56"/>
        <v>3</v>
      </c>
      <c r="Z68" s="23" t="s">
        <v>611</v>
      </c>
      <c r="AA68" s="23">
        <f t="shared" si="57"/>
        <v>3</v>
      </c>
      <c r="AB68" s="23" t="s">
        <v>763</v>
      </c>
      <c r="AC68" s="23">
        <f t="shared" si="58"/>
        <v>3</v>
      </c>
      <c r="AD68" s="27" t="s">
        <v>765</v>
      </c>
      <c r="AE68" s="85">
        <f t="shared" si="59"/>
        <v>1</v>
      </c>
      <c r="AF68" s="83" t="s">
        <v>610</v>
      </c>
      <c r="AG68" s="23">
        <f t="shared" si="60"/>
        <v>2</v>
      </c>
      <c r="AH68" s="23" t="s">
        <v>761</v>
      </c>
      <c r="AI68" s="23">
        <f t="shared" si="61"/>
        <v>3</v>
      </c>
      <c r="AJ68" s="23" t="s">
        <v>610</v>
      </c>
      <c r="AK68" s="23">
        <f t="shared" si="62"/>
        <v>2</v>
      </c>
      <c r="AL68" s="23" t="s">
        <v>612</v>
      </c>
      <c r="AM68" s="23">
        <f t="shared" si="63"/>
        <v>1</v>
      </c>
      <c r="AN68" s="23" t="s">
        <v>771</v>
      </c>
      <c r="AO68" s="23">
        <f t="shared" si="64"/>
        <v>1</v>
      </c>
      <c r="AP68" s="23" t="s">
        <v>732</v>
      </c>
      <c r="AQ68" s="85">
        <f t="shared" si="65"/>
        <v>0</v>
      </c>
      <c r="AR68" s="83" t="s">
        <v>610</v>
      </c>
      <c r="AS68" s="23">
        <f t="shared" si="66"/>
        <v>2</v>
      </c>
      <c r="AT68" s="27" t="s">
        <v>610</v>
      </c>
      <c r="AU68" s="23">
        <f t="shared" si="70"/>
        <v>2</v>
      </c>
      <c r="AV68" s="27" t="s">
        <v>612</v>
      </c>
      <c r="AW68" s="23">
        <f t="shared" si="67"/>
        <v>1</v>
      </c>
      <c r="AX68" s="27" t="s">
        <v>772</v>
      </c>
      <c r="AY68" s="85">
        <f t="shared" si="68"/>
        <v>1</v>
      </c>
      <c r="AZ68" s="83" t="s">
        <v>732</v>
      </c>
      <c r="BA68" s="85">
        <f t="shared" si="71"/>
        <v>1</v>
      </c>
    </row>
    <row r="69" spans="1:53" x14ac:dyDescent="0.25">
      <c r="A69">
        <v>68</v>
      </c>
      <c r="B69" s="23" t="s">
        <v>610</v>
      </c>
      <c r="C69" s="23">
        <f t="shared" si="69"/>
        <v>2</v>
      </c>
      <c r="D69" s="23" t="s">
        <v>611</v>
      </c>
      <c r="E69" s="23">
        <f t="shared" si="47"/>
        <v>3</v>
      </c>
      <c r="F69" s="23" t="s">
        <v>611</v>
      </c>
      <c r="G69" s="23">
        <f t="shared" si="48"/>
        <v>1</v>
      </c>
      <c r="H69" s="23" t="s">
        <v>613</v>
      </c>
      <c r="I69" s="23">
        <f t="shared" si="49"/>
        <v>2</v>
      </c>
      <c r="J69" s="27" t="s">
        <v>56</v>
      </c>
      <c r="K69" s="23">
        <f t="shared" si="50"/>
        <v>1</v>
      </c>
      <c r="L69" s="23" t="s">
        <v>610</v>
      </c>
      <c r="M69" s="23">
        <f t="shared" si="51"/>
        <v>2</v>
      </c>
      <c r="N69" s="23" t="s">
        <v>610</v>
      </c>
      <c r="O69" s="23">
        <f t="shared" si="52"/>
        <v>2</v>
      </c>
      <c r="P69" s="23" t="s">
        <v>610</v>
      </c>
      <c r="Q69" s="85">
        <f t="shared" si="53"/>
        <v>2</v>
      </c>
      <c r="R69" s="47" t="s">
        <v>734</v>
      </c>
      <c r="S69" s="54">
        <v>3</v>
      </c>
      <c r="T69" s="23" t="s">
        <v>612</v>
      </c>
      <c r="U69" s="85">
        <f t="shared" si="54"/>
        <v>3</v>
      </c>
      <c r="V69" s="83" t="s">
        <v>762</v>
      </c>
      <c r="W69" s="23">
        <f t="shared" si="55"/>
        <v>1</v>
      </c>
      <c r="X69" s="23" t="s">
        <v>612</v>
      </c>
      <c r="Y69" s="23">
        <f t="shared" si="56"/>
        <v>1</v>
      </c>
      <c r="Z69" s="23" t="s">
        <v>610</v>
      </c>
      <c r="AA69" s="23">
        <f t="shared" si="57"/>
        <v>2</v>
      </c>
      <c r="AB69" s="23" t="s">
        <v>763</v>
      </c>
      <c r="AC69" s="23">
        <f t="shared" si="58"/>
        <v>3</v>
      </c>
      <c r="AD69" s="27" t="s">
        <v>765</v>
      </c>
      <c r="AE69" s="85">
        <f t="shared" si="59"/>
        <v>1</v>
      </c>
      <c r="AF69" s="83" t="s">
        <v>611</v>
      </c>
      <c r="AG69" s="23">
        <f t="shared" si="60"/>
        <v>3</v>
      </c>
      <c r="AH69" s="23" t="s">
        <v>610</v>
      </c>
      <c r="AI69" s="23">
        <f t="shared" si="61"/>
        <v>2</v>
      </c>
      <c r="AJ69" s="23" t="s">
        <v>610</v>
      </c>
      <c r="AK69" s="23">
        <f t="shared" si="62"/>
        <v>2</v>
      </c>
      <c r="AL69" s="23" t="s">
        <v>612</v>
      </c>
      <c r="AM69" s="23">
        <f t="shared" si="63"/>
        <v>1</v>
      </c>
      <c r="AN69" s="23" t="s">
        <v>770</v>
      </c>
      <c r="AO69" s="23">
        <f t="shared" si="64"/>
        <v>2</v>
      </c>
      <c r="AP69" s="23" t="s">
        <v>772</v>
      </c>
      <c r="AQ69" s="85">
        <f t="shared" si="65"/>
        <v>1</v>
      </c>
      <c r="AR69" s="83" t="s">
        <v>610</v>
      </c>
      <c r="AS69" s="23">
        <f t="shared" si="66"/>
        <v>2</v>
      </c>
      <c r="AT69" s="27" t="s">
        <v>773</v>
      </c>
      <c r="AU69" s="23">
        <f t="shared" si="70"/>
        <v>0</v>
      </c>
      <c r="AV69" s="27" t="s">
        <v>612</v>
      </c>
      <c r="AW69" s="23">
        <f t="shared" si="67"/>
        <v>1</v>
      </c>
      <c r="AX69" s="27" t="s">
        <v>772</v>
      </c>
      <c r="AY69" s="85">
        <f t="shared" si="68"/>
        <v>1</v>
      </c>
      <c r="AZ69" s="83" t="s">
        <v>732</v>
      </c>
      <c r="BA69" s="85">
        <f t="shared" si="71"/>
        <v>1</v>
      </c>
    </row>
    <row r="70" spans="1:53" x14ac:dyDescent="0.25">
      <c r="A70">
        <v>69</v>
      </c>
      <c r="B70" s="23" t="s">
        <v>610</v>
      </c>
      <c r="C70" s="23">
        <f t="shared" si="69"/>
        <v>2</v>
      </c>
      <c r="D70" s="23" t="s">
        <v>612</v>
      </c>
      <c r="E70" s="23">
        <f t="shared" si="47"/>
        <v>1</v>
      </c>
      <c r="F70" s="23" t="s">
        <v>611</v>
      </c>
      <c r="G70" s="23">
        <f t="shared" si="48"/>
        <v>1</v>
      </c>
      <c r="H70" s="23" t="s">
        <v>613</v>
      </c>
      <c r="I70" s="23">
        <f t="shared" si="49"/>
        <v>2</v>
      </c>
      <c r="J70" s="27" t="s">
        <v>40</v>
      </c>
      <c r="K70" s="23">
        <f t="shared" si="50"/>
        <v>0</v>
      </c>
      <c r="L70" s="23" t="s">
        <v>610</v>
      </c>
      <c r="M70" s="23">
        <f t="shared" si="51"/>
        <v>2</v>
      </c>
      <c r="N70" s="23" t="s">
        <v>726</v>
      </c>
      <c r="O70" s="23">
        <f t="shared" si="52"/>
        <v>3</v>
      </c>
      <c r="P70" s="23" t="s">
        <v>610</v>
      </c>
      <c r="Q70" s="85">
        <f t="shared" si="53"/>
        <v>2</v>
      </c>
      <c r="R70" s="47" t="s">
        <v>748</v>
      </c>
      <c r="S70" s="27">
        <v>1</v>
      </c>
      <c r="T70" s="23" t="s">
        <v>611</v>
      </c>
      <c r="U70" s="85">
        <f t="shared" si="54"/>
        <v>1</v>
      </c>
      <c r="V70" s="83" t="s">
        <v>761</v>
      </c>
      <c r="W70" s="23">
        <f t="shared" si="55"/>
        <v>3</v>
      </c>
      <c r="X70" s="23" t="s">
        <v>610</v>
      </c>
      <c r="Y70" s="23">
        <f t="shared" si="56"/>
        <v>2</v>
      </c>
      <c r="Z70" s="23" t="s">
        <v>611</v>
      </c>
      <c r="AA70" s="23">
        <f t="shared" si="57"/>
        <v>3</v>
      </c>
      <c r="AB70" s="23" t="s">
        <v>763</v>
      </c>
      <c r="AC70" s="23">
        <f t="shared" si="58"/>
        <v>3</v>
      </c>
      <c r="AD70" s="27" t="s">
        <v>765</v>
      </c>
      <c r="AE70" s="85">
        <f t="shared" si="59"/>
        <v>1</v>
      </c>
      <c r="AF70" s="83" t="s">
        <v>612</v>
      </c>
      <c r="AG70" s="23">
        <f t="shared" si="60"/>
        <v>1</v>
      </c>
      <c r="AH70" s="23" t="s">
        <v>761</v>
      </c>
      <c r="AI70" s="23">
        <f t="shared" si="61"/>
        <v>3</v>
      </c>
      <c r="AJ70" s="23" t="s">
        <v>763</v>
      </c>
      <c r="AK70" s="23">
        <f t="shared" si="62"/>
        <v>1</v>
      </c>
      <c r="AL70" s="23" t="s">
        <v>612</v>
      </c>
      <c r="AM70" s="23">
        <f t="shared" si="63"/>
        <v>1</v>
      </c>
      <c r="AN70" s="23" t="s">
        <v>771</v>
      </c>
      <c r="AO70" s="23">
        <f t="shared" si="64"/>
        <v>1</v>
      </c>
      <c r="AP70" s="23" t="s">
        <v>732</v>
      </c>
      <c r="AQ70" s="85">
        <f t="shared" si="65"/>
        <v>0</v>
      </c>
      <c r="AR70" s="83" t="s">
        <v>612</v>
      </c>
      <c r="AS70" s="23">
        <f t="shared" si="66"/>
        <v>1</v>
      </c>
      <c r="AT70" s="27" t="s">
        <v>773</v>
      </c>
      <c r="AU70" s="23">
        <f t="shared" si="70"/>
        <v>0</v>
      </c>
      <c r="AV70" s="27" t="s">
        <v>612</v>
      </c>
      <c r="AW70" s="23">
        <f t="shared" si="67"/>
        <v>1</v>
      </c>
      <c r="AX70" s="27" t="s">
        <v>732</v>
      </c>
      <c r="AY70" s="85">
        <f t="shared" si="68"/>
        <v>0</v>
      </c>
      <c r="AZ70" s="83" t="s">
        <v>732</v>
      </c>
      <c r="BA70" s="85">
        <f t="shared" si="71"/>
        <v>1</v>
      </c>
    </row>
    <row r="71" spans="1:53" x14ac:dyDescent="0.25">
      <c r="A71">
        <v>70</v>
      </c>
      <c r="B71" s="23" t="s">
        <v>610</v>
      </c>
      <c r="C71" s="23">
        <f t="shared" si="69"/>
        <v>2</v>
      </c>
      <c r="D71" s="23" t="s">
        <v>610</v>
      </c>
      <c r="E71" s="23">
        <f t="shared" si="47"/>
        <v>2</v>
      </c>
      <c r="F71" s="23" t="s">
        <v>611</v>
      </c>
      <c r="G71" s="23">
        <f t="shared" si="48"/>
        <v>1</v>
      </c>
      <c r="H71" s="23" t="s">
        <v>615</v>
      </c>
      <c r="I71" s="23">
        <f t="shared" si="49"/>
        <v>1</v>
      </c>
      <c r="J71" s="27" t="s">
        <v>40</v>
      </c>
      <c r="K71" s="23">
        <f t="shared" si="50"/>
        <v>0</v>
      </c>
      <c r="L71" s="23" t="s">
        <v>610</v>
      </c>
      <c r="M71" s="23">
        <f t="shared" si="51"/>
        <v>2</v>
      </c>
      <c r="N71" s="23" t="s">
        <v>610</v>
      </c>
      <c r="O71" s="23">
        <f t="shared" si="52"/>
        <v>2</v>
      </c>
      <c r="P71" s="23" t="s">
        <v>610</v>
      </c>
      <c r="Q71" s="85">
        <f t="shared" si="53"/>
        <v>2</v>
      </c>
      <c r="R71" s="47" t="s">
        <v>751</v>
      </c>
      <c r="S71" s="27">
        <v>2</v>
      </c>
      <c r="T71" s="23" t="s">
        <v>611</v>
      </c>
      <c r="U71" s="85">
        <f t="shared" si="54"/>
        <v>1</v>
      </c>
      <c r="V71" s="83" t="s">
        <v>610</v>
      </c>
      <c r="W71" s="23">
        <f t="shared" si="55"/>
        <v>2</v>
      </c>
      <c r="X71" s="23" t="s">
        <v>610</v>
      </c>
      <c r="Y71" s="23">
        <f t="shared" si="56"/>
        <v>2</v>
      </c>
      <c r="Z71" s="23" t="s">
        <v>611</v>
      </c>
      <c r="AA71" s="23">
        <f t="shared" si="57"/>
        <v>3</v>
      </c>
      <c r="AB71" s="23" t="s">
        <v>763</v>
      </c>
      <c r="AC71" s="23">
        <f t="shared" si="58"/>
        <v>3</v>
      </c>
      <c r="AD71" s="27" t="s">
        <v>765</v>
      </c>
      <c r="AE71" s="85">
        <f t="shared" si="59"/>
        <v>1</v>
      </c>
      <c r="AF71" s="83" t="s">
        <v>612</v>
      </c>
      <c r="AG71" s="23">
        <f t="shared" si="60"/>
        <v>1</v>
      </c>
      <c r="AH71" s="23" t="s">
        <v>761</v>
      </c>
      <c r="AI71" s="23">
        <f t="shared" si="61"/>
        <v>3</v>
      </c>
      <c r="AJ71" s="23" t="s">
        <v>610</v>
      </c>
      <c r="AK71" s="23">
        <f t="shared" si="62"/>
        <v>2</v>
      </c>
      <c r="AL71" s="23" t="s">
        <v>610</v>
      </c>
      <c r="AM71" s="23">
        <f t="shared" si="63"/>
        <v>2</v>
      </c>
      <c r="AN71" s="23" t="s">
        <v>771</v>
      </c>
      <c r="AO71" s="23">
        <f t="shared" si="64"/>
        <v>1</v>
      </c>
      <c r="AP71" s="23" t="s">
        <v>732</v>
      </c>
      <c r="AQ71" s="85">
        <f t="shared" si="65"/>
        <v>0</v>
      </c>
      <c r="AR71" s="83" t="s">
        <v>612</v>
      </c>
      <c r="AS71" s="23">
        <f t="shared" si="66"/>
        <v>1</v>
      </c>
      <c r="AT71" s="27" t="s">
        <v>773</v>
      </c>
      <c r="AU71" s="23">
        <f t="shared" si="70"/>
        <v>0</v>
      </c>
      <c r="AV71" s="27" t="s">
        <v>612</v>
      </c>
      <c r="AW71" s="23">
        <f t="shared" si="67"/>
        <v>1</v>
      </c>
      <c r="AX71" s="27" t="s">
        <v>772</v>
      </c>
      <c r="AY71" s="85">
        <f t="shared" si="68"/>
        <v>1</v>
      </c>
      <c r="AZ71" s="83" t="s">
        <v>732</v>
      </c>
      <c r="BA71" s="85">
        <f t="shared" si="71"/>
        <v>1</v>
      </c>
    </row>
    <row r="72" spans="1:53" x14ac:dyDescent="0.25">
      <c r="A72">
        <v>71</v>
      </c>
      <c r="B72" s="23" t="s">
        <v>610</v>
      </c>
      <c r="C72" s="23">
        <f t="shared" si="69"/>
        <v>2</v>
      </c>
      <c r="D72" s="23" t="s">
        <v>610</v>
      </c>
      <c r="E72" s="23">
        <f t="shared" si="47"/>
        <v>2</v>
      </c>
      <c r="F72" s="23" t="s">
        <v>611</v>
      </c>
      <c r="G72" s="23">
        <f t="shared" si="48"/>
        <v>1</v>
      </c>
      <c r="H72" s="23" t="s">
        <v>613</v>
      </c>
      <c r="I72" s="23">
        <f t="shared" si="49"/>
        <v>2</v>
      </c>
      <c r="J72" s="27" t="s">
        <v>56</v>
      </c>
      <c r="K72" s="23">
        <f t="shared" si="50"/>
        <v>1</v>
      </c>
      <c r="L72" s="23" t="s">
        <v>611</v>
      </c>
      <c r="M72" s="23">
        <f t="shared" si="51"/>
        <v>1</v>
      </c>
      <c r="N72" s="23" t="s">
        <v>725</v>
      </c>
      <c r="O72" s="23">
        <f t="shared" si="52"/>
        <v>1</v>
      </c>
      <c r="P72" s="23" t="s">
        <v>731</v>
      </c>
      <c r="Q72" s="85">
        <f t="shared" si="53"/>
        <v>1</v>
      </c>
      <c r="R72" s="46" t="s">
        <v>734</v>
      </c>
      <c r="S72" s="54">
        <v>3</v>
      </c>
      <c r="T72" s="23" t="s">
        <v>612</v>
      </c>
      <c r="U72" s="85">
        <f t="shared" si="54"/>
        <v>3</v>
      </c>
      <c r="V72" s="83" t="s">
        <v>610</v>
      </c>
      <c r="W72" s="23">
        <f t="shared" si="55"/>
        <v>2</v>
      </c>
      <c r="X72" s="23" t="s">
        <v>610</v>
      </c>
      <c r="Y72" s="23">
        <f t="shared" si="56"/>
        <v>2</v>
      </c>
      <c r="Z72" s="23" t="s">
        <v>610</v>
      </c>
      <c r="AA72" s="23">
        <f t="shared" si="57"/>
        <v>2</v>
      </c>
      <c r="AB72" s="23" t="s">
        <v>763</v>
      </c>
      <c r="AC72" s="23">
        <f t="shared" si="58"/>
        <v>3</v>
      </c>
      <c r="AD72" s="27" t="s">
        <v>765</v>
      </c>
      <c r="AE72" s="85">
        <f t="shared" si="59"/>
        <v>1</v>
      </c>
      <c r="AF72" s="83" t="s">
        <v>611</v>
      </c>
      <c r="AG72" s="23">
        <f t="shared" si="60"/>
        <v>3</v>
      </c>
      <c r="AH72" s="23" t="s">
        <v>610</v>
      </c>
      <c r="AI72" s="23">
        <f t="shared" si="61"/>
        <v>2</v>
      </c>
      <c r="AJ72" s="23" t="s">
        <v>610</v>
      </c>
      <c r="AK72" s="23">
        <f t="shared" si="62"/>
        <v>2</v>
      </c>
      <c r="AL72" s="23" t="s">
        <v>611</v>
      </c>
      <c r="AM72" s="23">
        <f t="shared" si="63"/>
        <v>3</v>
      </c>
      <c r="AN72" s="23" t="s">
        <v>771</v>
      </c>
      <c r="AO72" s="23">
        <f t="shared" si="64"/>
        <v>1</v>
      </c>
      <c r="AP72" s="23" t="s">
        <v>772</v>
      </c>
      <c r="AQ72" s="85">
        <f t="shared" si="65"/>
        <v>1</v>
      </c>
      <c r="AR72" s="83" t="s">
        <v>610</v>
      </c>
      <c r="AS72" s="23">
        <f t="shared" si="66"/>
        <v>2</v>
      </c>
      <c r="AT72" s="27" t="s">
        <v>773</v>
      </c>
      <c r="AU72" s="23">
        <f t="shared" si="70"/>
        <v>0</v>
      </c>
      <c r="AV72" s="27" t="s">
        <v>612</v>
      </c>
      <c r="AW72" s="23">
        <f t="shared" si="67"/>
        <v>1</v>
      </c>
      <c r="AX72" s="27" t="s">
        <v>772</v>
      </c>
      <c r="AY72" s="85">
        <f t="shared" si="68"/>
        <v>1</v>
      </c>
      <c r="AZ72" s="83" t="s">
        <v>732</v>
      </c>
      <c r="BA72" s="85">
        <f t="shared" si="71"/>
        <v>1</v>
      </c>
    </row>
    <row r="73" spans="1:53" x14ac:dyDescent="0.25">
      <c r="A73">
        <v>72</v>
      </c>
      <c r="B73" s="23" t="s">
        <v>611</v>
      </c>
      <c r="C73" s="23">
        <f t="shared" si="69"/>
        <v>1</v>
      </c>
      <c r="D73" s="23" t="s">
        <v>611</v>
      </c>
      <c r="E73" s="23">
        <f t="shared" si="47"/>
        <v>3</v>
      </c>
      <c r="F73" s="23" t="s">
        <v>611</v>
      </c>
      <c r="G73" s="23">
        <f t="shared" si="48"/>
        <v>1</v>
      </c>
      <c r="H73" s="23" t="s">
        <v>614</v>
      </c>
      <c r="I73" s="23">
        <f t="shared" si="49"/>
        <v>3</v>
      </c>
      <c r="J73" s="26" t="s">
        <v>56</v>
      </c>
      <c r="K73" s="23">
        <f t="shared" si="50"/>
        <v>1</v>
      </c>
      <c r="L73" s="23" t="s">
        <v>611</v>
      </c>
      <c r="M73" s="23">
        <f t="shared" si="51"/>
        <v>1</v>
      </c>
      <c r="N73" s="23" t="s">
        <v>725</v>
      </c>
      <c r="O73" s="23">
        <f t="shared" si="52"/>
        <v>1</v>
      </c>
      <c r="P73" s="23" t="s">
        <v>731</v>
      </c>
      <c r="Q73" s="85">
        <f t="shared" si="53"/>
        <v>1</v>
      </c>
      <c r="R73" s="47" t="s">
        <v>293</v>
      </c>
      <c r="S73" s="27">
        <v>2</v>
      </c>
      <c r="T73" s="23" t="s">
        <v>611</v>
      </c>
      <c r="U73" s="85">
        <f t="shared" si="54"/>
        <v>1</v>
      </c>
      <c r="V73" s="83" t="s">
        <v>762</v>
      </c>
      <c r="W73" s="23">
        <f t="shared" si="55"/>
        <v>1</v>
      </c>
      <c r="X73" s="23" t="s">
        <v>611</v>
      </c>
      <c r="Y73" s="23">
        <f t="shared" si="56"/>
        <v>3</v>
      </c>
      <c r="Z73" s="23" t="s">
        <v>611</v>
      </c>
      <c r="AA73" s="23">
        <f t="shared" si="57"/>
        <v>3</v>
      </c>
      <c r="AB73" s="23" t="s">
        <v>763</v>
      </c>
      <c r="AC73" s="23">
        <f t="shared" si="58"/>
        <v>3</v>
      </c>
      <c r="AD73" s="27" t="s">
        <v>765</v>
      </c>
      <c r="AE73" s="85">
        <f t="shared" si="59"/>
        <v>1</v>
      </c>
      <c r="AF73" s="83" t="s">
        <v>611</v>
      </c>
      <c r="AG73" s="23">
        <f t="shared" si="60"/>
        <v>3</v>
      </c>
      <c r="AH73" s="23" t="s">
        <v>762</v>
      </c>
      <c r="AI73" s="23">
        <f t="shared" si="61"/>
        <v>1</v>
      </c>
      <c r="AJ73" s="23" t="s">
        <v>763</v>
      </c>
      <c r="AK73" s="23">
        <f t="shared" si="62"/>
        <v>1</v>
      </c>
      <c r="AL73" s="23" t="s">
        <v>611</v>
      </c>
      <c r="AM73" s="23">
        <f t="shared" si="63"/>
        <v>3</v>
      </c>
      <c r="AN73" s="23" t="s">
        <v>770</v>
      </c>
      <c r="AO73" s="23">
        <f t="shared" si="64"/>
        <v>2</v>
      </c>
      <c r="AP73" s="23" t="s">
        <v>772</v>
      </c>
      <c r="AQ73" s="85">
        <f t="shared" si="65"/>
        <v>1</v>
      </c>
      <c r="AR73" s="83" t="s">
        <v>610</v>
      </c>
      <c r="AS73" s="23">
        <f t="shared" si="66"/>
        <v>2</v>
      </c>
      <c r="AT73" s="27" t="s">
        <v>612</v>
      </c>
      <c r="AU73" s="23">
        <f t="shared" si="70"/>
        <v>3</v>
      </c>
      <c r="AV73" s="27" t="s">
        <v>612</v>
      </c>
      <c r="AW73" s="23">
        <f t="shared" si="67"/>
        <v>1</v>
      </c>
      <c r="AX73" s="27" t="s">
        <v>772</v>
      </c>
      <c r="AY73" s="85">
        <f t="shared" si="68"/>
        <v>1</v>
      </c>
      <c r="AZ73" s="83" t="s">
        <v>732</v>
      </c>
      <c r="BA73" s="85">
        <f t="shared" si="71"/>
        <v>1</v>
      </c>
    </row>
    <row r="74" spans="1:53" x14ac:dyDescent="0.25">
      <c r="A74">
        <v>73</v>
      </c>
      <c r="B74" s="23" t="s">
        <v>611</v>
      </c>
      <c r="C74" s="23">
        <f t="shared" si="69"/>
        <v>1</v>
      </c>
      <c r="D74" s="23" t="s">
        <v>611</v>
      </c>
      <c r="E74" s="23">
        <f t="shared" si="47"/>
        <v>3</v>
      </c>
      <c r="F74" s="23" t="s">
        <v>611</v>
      </c>
      <c r="G74" s="23">
        <f t="shared" si="48"/>
        <v>1</v>
      </c>
      <c r="H74" s="23" t="s">
        <v>613</v>
      </c>
      <c r="I74" s="23">
        <f t="shared" si="49"/>
        <v>2</v>
      </c>
      <c r="J74" s="27" t="s">
        <v>56</v>
      </c>
      <c r="K74" s="23">
        <f t="shared" si="50"/>
        <v>1</v>
      </c>
      <c r="L74" s="23" t="s">
        <v>611</v>
      </c>
      <c r="M74" s="23">
        <f t="shared" si="51"/>
        <v>1</v>
      </c>
      <c r="N74" s="23" t="s">
        <v>725</v>
      </c>
      <c r="O74" s="23">
        <f t="shared" si="52"/>
        <v>1</v>
      </c>
      <c r="P74" s="23" t="s">
        <v>731</v>
      </c>
      <c r="Q74" s="85">
        <f t="shared" si="53"/>
        <v>1</v>
      </c>
      <c r="R74" s="46" t="s">
        <v>734</v>
      </c>
      <c r="S74" s="54">
        <v>3</v>
      </c>
      <c r="T74" s="23" t="s">
        <v>612</v>
      </c>
      <c r="U74" s="85">
        <f t="shared" si="54"/>
        <v>3</v>
      </c>
      <c r="V74" s="83" t="s">
        <v>762</v>
      </c>
      <c r="W74" s="23">
        <f t="shared" si="55"/>
        <v>1</v>
      </c>
      <c r="X74" s="23" t="s">
        <v>610</v>
      </c>
      <c r="Y74" s="23">
        <f t="shared" si="56"/>
        <v>2</v>
      </c>
      <c r="Z74" s="23" t="s">
        <v>610</v>
      </c>
      <c r="AA74" s="23">
        <f t="shared" si="57"/>
        <v>2</v>
      </c>
      <c r="AB74" s="23" t="s">
        <v>763</v>
      </c>
      <c r="AC74" s="23">
        <f t="shared" si="58"/>
        <v>3</v>
      </c>
      <c r="AD74" s="27" t="s">
        <v>765</v>
      </c>
      <c r="AE74" s="85">
        <f t="shared" si="59"/>
        <v>1</v>
      </c>
      <c r="AF74" s="83" t="s">
        <v>611</v>
      </c>
      <c r="AG74" s="23">
        <f t="shared" si="60"/>
        <v>3</v>
      </c>
      <c r="AH74" s="23" t="s">
        <v>610</v>
      </c>
      <c r="AI74" s="23">
        <f t="shared" si="61"/>
        <v>2</v>
      </c>
      <c r="AJ74" s="23" t="s">
        <v>610</v>
      </c>
      <c r="AK74" s="23">
        <f t="shared" si="62"/>
        <v>2</v>
      </c>
      <c r="AL74" s="23" t="s">
        <v>611</v>
      </c>
      <c r="AM74" s="23">
        <f t="shared" si="63"/>
        <v>3</v>
      </c>
      <c r="AN74" s="23" t="s">
        <v>770</v>
      </c>
      <c r="AO74" s="23">
        <f t="shared" si="64"/>
        <v>2</v>
      </c>
      <c r="AP74" s="23" t="s">
        <v>772</v>
      </c>
      <c r="AQ74" s="85">
        <f t="shared" si="65"/>
        <v>1</v>
      </c>
      <c r="AR74" s="83" t="s">
        <v>610</v>
      </c>
      <c r="AS74" s="23">
        <f t="shared" si="66"/>
        <v>2</v>
      </c>
      <c r="AT74" s="27" t="s">
        <v>773</v>
      </c>
      <c r="AU74" s="23">
        <f t="shared" si="70"/>
        <v>0</v>
      </c>
      <c r="AV74" s="27" t="s">
        <v>612</v>
      </c>
      <c r="AW74" s="23">
        <f t="shared" si="67"/>
        <v>1</v>
      </c>
      <c r="AX74" s="27" t="s">
        <v>772</v>
      </c>
      <c r="AY74" s="85">
        <f t="shared" si="68"/>
        <v>1</v>
      </c>
      <c r="AZ74" s="83" t="s">
        <v>732</v>
      </c>
      <c r="BA74" s="85">
        <f t="shared" si="71"/>
        <v>1</v>
      </c>
    </row>
    <row r="75" spans="1:53" x14ac:dyDescent="0.25">
      <c r="A75">
        <v>74</v>
      </c>
      <c r="B75" s="23" t="s">
        <v>611</v>
      </c>
      <c r="C75" s="23">
        <f t="shared" si="69"/>
        <v>1</v>
      </c>
      <c r="D75" s="23" t="s">
        <v>611</v>
      </c>
      <c r="E75" s="23">
        <f t="shared" si="47"/>
        <v>3</v>
      </c>
      <c r="F75" s="23" t="s">
        <v>611</v>
      </c>
      <c r="G75" s="23">
        <f t="shared" si="48"/>
        <v>1</v>
      </c>
      <c r="H75" s="23" t="s">
        <v>613</v>
      </c>
      <c r="I75" s="23">
        <f t="shared" si="49"/>
        <v>2</v>
      </c>
      <c r="J75" s="27" t="s">
        <v>56</v>
      </c>
      <c r="K75" s="23">
        <f t="shared" si="50"/>
        <v>1</v>
      </c>
      <c r="L75" s="23" t="s">
        <v>611</v>
      </c>
      <c r="M75" s="23">
        <f t="shared" si="51"/>
        <v>1</v>
      </c>
      <c r="N75" s="23" t="s">
        <v>725</v>
      </c>
      <c r="O75" s="23">
        <f t="shared" si="52"/>
        <v>1</v>
      </c>
      <c r="P75" s="23" t="s">
        <v>731</v>
      </c>
      <c r="Q75" s="85">
        <f t="shared" si="53"/>
        <v>1</v>
      </c>
      <c r="R75" s="47" t="s">
        <v>735</v>
      </c>
      <c r="S75" s="27">
        <v>2</v>
      </c>
      <c r="T75" s="23" t="s">
        <v>610</v>
      </c>
      <c r="U75" s="85">
        <f t="shared" si="54"/>
        <v>2</v>
      </c>
      <c r="V75" s="83" t="s">
        <v>762</v>
      </c>
      <c r="W75" s="23">
        <f t="shared" si="55"/>
        <v>1</v>
      </c>
      <c r="X75" s="23" t="s">
        <v>610</v>
      </c>
      <c r="Y75" s="23">
        <f t="shared" si="56"/>
        <v>2</v>
      </c>
      <c r="Z75" s="23" t="s">
        <v>610</v>
      </c>
      <c r="AA75" s="23">
        <f t="shared" si="57"/>
        <v>2</v>
      </c>
      <c r="AB75" s="23" t="s">
        <v>763</v>
      </c>
      <c r="AC75" s="23">
        <f t="shared" si="58"/>
        <v>3</v>
      </c>
      <c r="AD75" s="27" t="s">
        <v>765</v>
      </c>
      <c r="AE75" s="85">
        <f t="shared" si="59"/>
        <v>1</v>
      </c>
      <c r="AF75" s="83" t="s">
        <v>611</v>
      </c>
      <c r="AG75" s="23">
        <f t="shared" si="60"/>
        <v>3</v>
      </c>
      <c r="AH75" s="23" t="s">
        <v>610</v>
      </c>
      <c r="AI75" s="23">
        <f t="shared" si="61"/>
        <v>2</v>
      </c>
      <c r="AJ75" s="23" t="s">
        <v>610</v>
      </c>
      <c r="AK75" s="23">
        <f t="shared" si="62"/>
        <v>2</v>
      </c>
      <c r="AL75" s="23" t="s">
        <v>611</v>
      </c>
      <c r="AM75" s="23">
        <f t="shared" si="63"/>
        <v>3</v>
      </c>
      <c r="AN75" s="23" t="s">
        <v>769</v>
      </c>
      <c r="AO75" s="23">
        <f t="shared" si="64"/>
        <v>3</v>
      </c>
      <c r="AP75" s="23" t="s">
        <v>772</v>
      </c>
      <c r="AQ75" s="85">
        <f t="shared" si="65"/>
        <v>1</v>
      </c>
      <c r="AR75" s="83" t="s">
        <v>610</v>
      </c>
      <c r="AS75" s="23">
        <f t="shared" si="66"/>
        <v>2</v>
      </c>
      <c r="AT75" s="27" t="s">
        <v>773</v>
      </c>
      <c r="AU75" s="23">
        <f t="shared" si="70"/>
        <v>0</v>
      </c>
      <c r="AV75" s="27" t="s">
        <v>612</v>
      </c>
      <c r="AW75" s="23">
        <f t="shared" si="67"/>
        <v>1</v>
      </c>
      <c r="AX75" s="27" t="s">
        <v>772</v>
      </c>
      <c r="AY75" s="85">
        <f t="shared" si="68"/>
        <v>1</v>
      </c>
      <c r="AZ75" s="83" t="s">
        <v>732</v>
      </c>
      <c r="BA75" s="85">
        <f t="shared" si="71"/>
        <v>1</v>
      </c>
    </row>
    <row r="76" spans="1:53" x14ac:dyDescent="0.25">
      <c r="A76">
        <v>75</v>
      </c>
      <c r="B76" s="23" t="s">
        <v>610</v>
      </c>
      <c r="C76" s="23">
        <f t="shared" si="69"/>
        <v>2</v>
      </c>
      <c r="D76" s="23" t="s">
        <v>612</v>
      </c>
      <c r="E76" s="23">
        <f t="shared" si="47"/>
        <v>1</v>
      </c>
      <c r="F76" s="23" t="s">
        <v>610</v>
      </c>
      <c r="G76" s="23">
        <f t="shared" si="48"/>
        <v>2</v>
      </c>
      <c r="H76" s="23" t="s">
        <v>615</v>
      </c>
      <c r="I76" s="23">
        <f t="shared" si="49"/>
        <v>1</v>
      </c>
      <c r="J76" s="27" t="s">
        <v>40</v>
      </c>
      <c r="K76" s="23">
        <f t="shared" si="50"/>
        <v>0</v>
      </c>
      <c r="L76" s="23" t="s">
        <v>610</v>
      </c>
      <c r="M76" s="23">
        <f t="shared" si="51"/>
        <v>2</v>
      </c>
      <c r="N76" s="23" t="s">
        <v>725</v>
      </c>
      <c r="O76" s="23">
        <f t="shared" si="52"/>
        <v>1</v>
      </c>
      <c r="P76" s="23" t="s">
        <v>731</v>
      </c>
      <c r="Q76" s="85">
        <f t="shared" si="53"/>
        <v>1</v>
      </c>
      <c r="R76" s="47" t="s">
        <v>735</v>
      </c>
      <c r="S76" s="27">
        <v>2</v>
      </c>
      <c r="T76" s="23" t="s">
        <v>610</v>
      </c>
      <c r="U76" s="85">
        <f t="shared" si="54"/>
        <v>2</v>
      </c>
      <c r="V76" s="83" t="s">
        <v>762</v>
      </c>
      <c r="W76" s="23">
        <f t="shared" si="55"/>
        <v>1</v>
      </c>
      <c r="X76" s="23" t="s">
        <v>610</v>
      </c>
      <c r="Y76" s="23">
        <f t="shared" si="56"/>
        <v>2</v>
      </c>
      <c r="Z76" s="23" t="s">
        <v>610</v>
      </c>
      <c r="AA76" s="23">
        <f t="shared" si="57"/>
        <v>2</v>
      </c>
      <c r="AB76" s="23" t="s">
        <v>763</v>
      </c>
      <c r="AC76" s="23">
        <f t="shared" si="58"/>
        <v>3</v>
      </c>
      <c r="AD76" s="27" t="s">
        <v>765</v>
      </c>
      <c r="AE76" s="85">
        <f t="shared" si="59"/>
        <v>1</v>
      </c>
      <c r="AF76" s="83" t="s">
        <v>610</v>
      </c>
      <c r="AG76" s="23">
        <f t="shared" si="60"/>
        <v>2</v>
      </c>
      <c r="AH76" s="23" t="s">
        <v>610</v>
      </c>
      <c r="AI76" s="23">
        <f t="shared" si="61"/>
        <v>2</v>
      </c>
      <c r="AJ76" s="23" t="s">
        <v>610</v>
      </c>
      <c r="AK76" s="23">
        <f t="shared" si="62"/>
        <v>2</v>
      </c>
      <c r="AL76" s="23" t="s">
        <v>610</v>
      </c>
      <c r="AM76" s="23">
        <f t="shared" si="63"/>
        <v>2</v>
      </c>
      <c r="AN76" s="23" t="s">
        <v>771</v>
      </c>
      <c r="AO76" s="23">
        <f t="shared" si="64"/>
        <v>1</v>
      </c>
      <c r="AP76" s="23" t="s">
        <v>772</v>
      </c>
      <c r="AQ76" s="85">
        <f t="shared" si="65"/>
        <v>1</v>
      </c>
      <c r="AR76" s="83" t="s">
        <v>610</v>
      </c>
      <c r="AS76" s="23">
        <f t="shared" si="66"/>
        <v>2</v>
      </c>
      <c r="AT76" s="27" t="s">
        <v>612</v>
      </c>
      <c r="AU76" s="23">
        <f t="shared" si="70"/>
        <v>3</v>
      </c>
      <c r="AV76" s="27" t="s">
        <v>612</v>
      </c>
      <c r="AW76" s="23">
        <f t="shared" si="67"/>
        <v>1</v>
      </c>
      <c r="AX76" s="27" t="s">
        <v>772</v>
      </c>
      <c r="AY76" s="85">
        <f t="shared" si="68"/>
        <v>1</v>
      </c>
      <c r="AZ76" s="83" t="s">
        <v>732</v>
      </c>
      <c r="BA76" s="85">
        <f t="shared" si="71"/>
        <v>1</v>
      </c>
    </row>
    <row r="77" spans="1:53" x14ac:dyDescent="0.25">
      <c r="A77">
        <v>76</v>
      </c>
      <c r="B77" s="23" t="s">
        <v>610</v>
      </c>
      <c r="C77" s="23">
        <f t="shared" si="69"/>
        <v>2</v>
      </c>
      <c r="D77" s="23" t="s">
        <v>611</v>
      </c>
      <c r="E77" s="23">
        <f t="shared" si="47"/>
        <v>3</v>
      </c>
      <c r="F77" s="23" t="s">
        <v>611</v>
      </c>
      <c r="G77" s="23">
        <f t="shared" si="48"/>
        <v>1</v>
      </c>
      <c r="H77" s="23" t="s">
        <v>613</v>
      </c>
      <c r="I77" s="23">
        <f t="shared" si="49"/>
        <v>2</v>
      </c>
      <c r="J77" s="27" t="s">
        <v>56</v>
      </c>
      <c r="K77" s="23">
        <f t="shared" si="50"/>
        <v>1</v>
      </c>
      <c r="L77" s="23" t="s">
        <v>611</v>
      </c>
      <c r="M77" s="23">
        <f t="shared" si="51"/>
        <v>1</v>
      </c>
      <c r="N77" s="23" t="s">
        <v>725</v>
      </c>
      <c r="O77" s="23">
        <f t="shared" si="52"/>
        <v>1</v>
      </c>
      <c r="P77" s="23" t="s">
        <v>731</v>
      </c>
      <c r="Q77" s="85">
        <f t="shared" si="53"/>
        <v>1</v>
      </c>
      <c r="R77" s="47" t="s">
        <v>735</v>
      </c>
      <c r="S77" s="27">
        <v>2</v>
      </c>
      <c r="T77" s="23" t="s">
        <v>610</v>
      </c>
      <c r="U77" s="85">
        <f t="shared" si="54"/>
        <v>2</v>
      </c>
      <c r="V77" s="83" t="s">
        <v>762</v>
      </c>
      <c r="W77" s="23">
        <f t="shared" si="55"/>
        <v>1</v>
      </c>
      <c r="X77" s="23" t="s">
        <v>610</v>
      </c>
      <c r="Y77" s="23">
        <f t="shared" si="56"/>
        <v>2</v>
      </c>
      <c r="Z77" s="23" t="s">
        <v>610</v>
      </c>
      <c r="AA77" s="23">
        <f t="shared" si="57"/>
        <v>2</v>
      </c>
      <c r="AB77" s="23" t="s">
        <v>763</v>
      </c>
      <c r="AC77" s="23">
        <f t="shared" si="58"/>
        <v>3</v>
      </c>
      <c r="AD77" s="27" t="s">
        <v>765</v>
      </c>
      <c r="AE77" s="85">
        <f t="shared" si="59"/>
        <v>1</v>
      </c>
      <c r="AF77" s="83" t="s">
        <v>610</v>
      </c>
      <c r="AG77" s="23">
        <f t="shared" si="60"/>
        <v>2</v>
      </c>
      <c r="AH77" s="23" t="s">
        <v>610</v>
      </c>
      <c r="AI77" s="23">
        <f t="shared" si="61"/>
        <v>2</v>
      </c>
      <c r="AJ77" s="23" t="s">
        <v>610</v>
      </c>
      <c r="AK77" s="23">
        <f t="shared" si="62"/>
        <v>2</v>
      </c>
      <c r="AL77" s="23" t="s">
        <v>612</v>
      </c>
      <c r="AM77" s="23">
        <f t="shared" si="63"/>
        <v>1</v>
      </c>
      <c r="AN77" s="23" t="s">
        <v>770</v>
      </c>
      <c r="AO77" s="23">
        <f t="shared" si="64"/>
        <v>2</v>
      </c>
      <c r="AP77" s="23" t="s">
        <v>772</v>
      </c>
      <c r="AQ77" s="85">
        <f t="shared" si="65"/>
        <v>1</v>
      </c>
      <c r="AR77" s="83" t="s">
        <v>610</v>
      </c>
      <c r="AS77" s="23">
        <f t="shared" si="66"/>
        <v>2</v>
      </c>
      <c r="AT77" s="27" t="s">
        <v>773</v>
      </c>
      <c r="AU77" s="23">
        <f t="shared" si="70"/>
        <v>0</v>
      </c>
      <c r="AV77" s="27" t="s">
        <v>612</v>
      </c>
      <c r="AW77" s="23">
        <f t="shared" si="67"/>
        <v>1</v>
      </c>
      <c r="AX77" s="27" t="s">
        <v>772</v>
      </c>
      <c r="AY77" s="85">
        <f t="shared" si="68"/>
        <v>1</v>
      </c>
      <c r="AZ77" s="83" t="s">
        <v>732</v>
      </c>
      <c r="BA77" s="85">
        <f t="shared" si="71"/>
        <v>1</v>
      </c>
    </row>
    <row r="78" spans="1:53" x14ac:dyDescent="0.25">
      <c r="A78">
        <v>77</v>
      </c>
      <c r="B78" s="23" t="s">
        <v>610</v>
      </c>
      <c r="C78" s="23">
        <f t="shared" si="69"/>
        <v>2</v>
      </c>
      <c r="D78" s="23" t="s">
        <v>610</v>
      </c>
      <c r="E78" s="23">
        <f t="shared" si="47"/>
        <v>2</v>
      </c>
      <c r="F78" s="23" t="s">
        <v>610</v>
      </c>
      <c r="G78" s="23">
        <f t="shared" si="48"/>
        <v>2</v>
      </c>
      <c r="H78" s="23" t="s">
        <v>615</v>
      </c>
      <c r="I78" s="23">
        <f t="shared" si="49"/>
        <v>1</v>
      </c>
      <c r="J78" s="27" t="s">
        <v>56</v>
      </c>
      <c r="K78" s="23">
        <f t="shared" si="50"/>
        <v>1</v>
      </c>
      <c r="L78" s="23" t="s">
        <v>610</v>
      </c>
      <c r="M78" s="23">
        <f t="shared" si="51"/>
        <v>2</v>
      </c>
      <c r="N78" s="23" t="s">
        <v>610</v>
      </c>
      <c r="O78" s="23">
        <f t="shared" si="52"/>
        <v>2</v>
      </c>
      <c r="P78" s="23" t="s">
        <v>610</v>
      </c>
      <c r="Q78" s="85">
        <f t="shared" si="53"/>
        <v>2</v>
      </c>
      <c r="R78" s="47" t="s">
        <v>735</v>
      </c>
      <c r="S78" s="27">
        <v>2</v>
      </c>
      <c r="T78" s="23" t="s">
        <v>610</v>
      </c>
      <c r="U78" s="85">
        <f t="shared" si="54"/>
        <v>2</v>
      </c>
      <c r="V78" s="83" t="s">
        <v>762</v>
      </c>
      <c r="W78" s="23">
        <f t="shared" si="55"/>
        <v>1</v>
      </c>
      <c r="X78" s="23" t="s">
        <v>612</v>
      </c>
      <c r="Y78" s="23">
        <f t="shared" si="56"/>
        <v>1</v>
      </c>
      <c r="Z78" s="23" t="s">
        <v>612</v>
      </c>
      <c r="AA78" s="23">
        <f t="shared" si="57"/>
        <v>1</v>
      </c>
      <c r="AB78" s="23" t="s">
        <v>763</v>
      </c>
      <c r="AC78" s="23">
        <f t="shared" si="58"/>
        <v>3</v>
      </c>
      <c r="AD78" s="27" t="s">
        <v>766</v>
      </c>
      <c r="AE78" s="85">
        <f t="shared" si="59"/>
        <v>0</v>
      </c>
      <c r="AF78" s="83" t="s">
        <v>610</v>
      </c>
      <c r="AG78" s="23">
        <f t="shared" si="60"/>
        <v>2</v>
      </c>
      <c r="AH78" s="23" t="s">
        <v>761</v>
      </c>
      <c r="AI78" s="23">
        <f t="shared" si="61"/>
        <v>3</v>
      </c>
      <c r="AJ78" s="23" t="s">
        <v>764</v>
      </c>
      <c r="AK78" s="23">
        <f t="shared" si="62"/>
        <v>3</v>
      </c>
      <c r="AL78" s="23" t="s">
        <v>610</v>
      </c>
      <c r="AM78" s="23">
        <f t="shared" si="63"/>
        <v>2</v>
      </c>
      <c r="AN78" s="23" t="s">
        <v>770</v>
      </c>
      <c r="AO78" s="23">
        <f t="shared" si="64"/>
        <v>2</v>
      </c>
      <c r="AP78" s="23" t="s">
        <v>772</v>
      </c>
      <c r="AQ78" s="85">
        <f t="shared" si="65"/>
        <v>1</v>
      </c>
      <c r="AR78" s="83" t="s">
        <v>610</v>
      </c>
      <c r="AS78" s="23">
        <f t="shared" si="66"/>
        <v>2</v>
      </c>
      <c r="AT78" s="27" t="s">
        <v>612</v>
      </c>
      <c r="AU78" s="23">
        <f t="shared" si="70"/>
        <v>3</v>
      </c>
      <c r="AV78" s="27" t="s">
        <v>612</v>
      </c>
      <c r="AW78" s="23">
        <f t="shared" si="67"/>
        <v>1</v>
      </c>
      <c r="AX78" s="27" t="s">
        <v>772</v>
      </c>
      <c r="AY78" s="85">
        <f t="shared" si="68"/>
        <v>1</v>
      </c>
      <c r="AZ78" s="83" t="s">
        <v>732</v>
      </c>
      <c r="BA78" s="85">
        <f t="shared" si="71"/>
        <v>1</v>
      </c>
    </row>
    <row r="79" spans="1:53" x14ac:dyDescent="0.25">
      <c r="A79">
        <v>78</v>
      </c>
      <c r="B79" s="23" t="s">
        <v>610</v>
      </c>
      <c r="C79" s="23">
        <f t="shared" si="69"/>
        <v>2</v>
      </c>
      <c r="D79" s="23" t="s">
        <v>610</v>
      </c>
      <c r="E79" s="23">
        <f t="shared" si="47"/>
        <v>2</v>
      </c>
      <c r="F79" s="23" t="s">
        <v>610</v>
      </c>
      <c r="G79" s="23">
        <f t="shared" si="48"/>
        <v>2</v>
      </c>
      <c r="H79" s="23" t="s">
        <v>615</v>
      </c>
      <c r="I79" s="23">
        <f t="shared" si="49"/>
        <v>1</v>
      </c>
      <c r="J79" s="27" t="s">
        <v>40</v>
      </c>
      <c r="K79" s="23">
        <f t="shared" si="50"/>
        <v>0</v>
      </c>
      <c r="L79" s="23" t="s">
        <v>610</v>
      </c>
      <c r="M79" s="23">
        <f t="shared" si="51"/>
        <v>2</v>
      </c>
      <c r="N79" s="23" t="s">
        <v>610</v>
      </c>
      <c r="O79" s="23">
        <f t="shared" si="52"/>
        <v>2</v>
      </c>
      <c r="P79" s="23" t="s">
        <v>610</v>
      </c>
      <c r="Q79" s="85">
        <f t="shared" si="53"/>
        <v>2</v>
      </c>
      <c r="R79" s="47" t="s">
        <v>736</v>
      </c>
      <c r="S79" s="27">
        <v>2</v>
      </c>
      <c r="T79" s="23" t="s">
        <v>611</v>
      </c>
      <c r="U79" s="85">
        <f t="shared" si="54"/>
        <v>1</v>
      </c>
      <c r="V79" s="83" t="s">
        <v>610</v>
      </c>
      <c r="W79" s="23">
        <f t="shared" si="55"/>
        <v>2</v>
      </c>
      <c r="X79" s="23" t="s">
        <v>612</v>
      </c>
      <c r="Y79" s="23">
        <f t="shared" si="56"/>
        <v>1</v>
      </c>
      <c r="Z79" s="23" t="s">
        <v>610</v>
      </c>
      <c r="AA79" s="23">
        <f t="shared" si="57"/>
        <v>2</v>
      </c>
      <c r="AB79" s="23" t="s">
        <v>763</v>
      </c>
      <c r="AC79" s="23">
        <f t="shared" si="58"/>
        <v>3</v>
      </c>
      <c r="AD79" s="27" t="s">
        <v>765</v>
      </c>
      <c r="AE79" s="85">
        <f t="shared" si="59"/>
        <v>1</v>
      </c>
      <c r="AF79" s="83" t="s">
        <v>610</v>
      </c>
      <c r="AG79" s="23">
        <f t="shared" si="60"/>
        <v>2</v>
      </c>
      <c r="AH79" s="23" t="s">
        <v>761</v>
      </c>
      <c r="AI79" s="23">
        <f t="shared" si="61"/>
        <v>3</v>
      </c>
      <c r="AJ79" s="23" t="s">
        <v>610</v>
      </c>
      <c r="AK79" s="23">
        <f t="shared" si="62"/>
        <v>2</v>
      </c>
      <c r="AL79" s="23" t="s">
        <v>611</v>
      </c>
      <c r="AM79" s="23">
        <f t="shared" si="63"/>
        <v>3</v>
      </c>
      <c r="AN79" s="23" t="s">
        <v>770</v>
      </c>
      <c r="AO79" s="23">
        <f t="shared" si="64"/>
        <v>2</v>
      </c>
      <c r="AP79" s="23" t="s">
        <v>772</v>
      </c>
      <c r="AQ79" s="85">
        <f t="shared" si="65"/>
        <v>1</v>
      </c>
      <c r="AR79" s="83" t="s">
        <v>610</v>
      </c>
      <c r="AS79" s="23">
        <f t="shared" si="66"/>
        <v>2</v>
      </c>
      <c r="AT79" s="27" t="s">
        <v>773</v>
      </c>
      <c r="AU79" s="23">
        <f t="shared" si="70"/>
        <v>0</v>
      </c>
      <c r="AV79" s="27" t="s">
        <v>612</v>
      </c>
      <c r="AW79" s="23">
        <f t="shared" si="67"/>
        <v>1</v>
      </c>
      <c r="AX79" s="27" t="s">
        <v>772</v>
      </c>
      <c r="AY79" s="85">
        <f t="shared" si="68"/>
        <v>1</v>
      </c>
      <c r="AZ79" s="83" t="s">
        <v>732</v>
      </c>
      <c r="BA79" s="85">
        <f t="shared" si="71"/>
        <v>1</v>
      </c>
    </row>
    <row r="80" spans="1:53" x14ac:dyDescent="0.25">
      <c r="A80">
        <v>79</v>
      </c>
      <c r="B80" s="23" t="s">
        <v>611</v>
      </c>
      <c r="C80" s="23">
        <f t="shared" si="69"/>
        <v>1</v>
      </c>
      <c r="D80" s="23" t="s">
        <v>611</v>
      </c>
      <c r="E80" s="23">
        <f t="shared" si="47"/>
        <v>3</v>
      </c>
      <c r="F80" s="23" t="s">
        <v>610</v>
      </c>
      <c r="G80" s="23">
        <f t="shared" si="48"/>
        <v>2</v>
      </c>
      <c r="H80" s="23" t="s">
        <v>613</v>
      </c>
      <c r="I80" s="23">
        <f t="shared" si="49"/>
        <v>2</v>
      </c>
      <c r="J80" s="27" t="s">
        <v>56</v>
      </c>
      <c r="K80" s="23">
        <f t="shared" si="50"/>
        <v>1</v>
      </c>
      <c r="L80" s="23" t="s">
        <v>611</v>
      </c>
      <c r="M80" s="23">
        <f t="shared" si="51"/>
        <v>1</v>
      </c>
      <c r="N80" s="23" t="s">
        <v>726</v>
      </c>
      <c r="O80" s="23">
        <f t="shared" si="52"/>
        <v>3</v>
      </c>
      <c r="P80" s="23" t="s">
        <v>610</v>
      </c>
      <c r="Q80" s="85">
        <f t="shared" si="53"/>
        <v>2</v>
      </c>
      <c r="R80" s="47" t="s">
        <v>738</v>
      </c>
      <c r="S80" s="27">
        <v>1</v>
      </c>
      <c r="T80" s="23" t="s">
        <v>611</v>
      </c>
      <c r="U80" s="85">
        <f t="shared" si="54"/>
        <v>1</v>
      </c>
      <c r="V80" s="83" t="s">
        <v>610</v>
      </c>
      <c r="W80" s="23">
        <f t="shared" si="55"/>
        <v>2</v>
      </c>
      <c r="X80" s="23" t="s">
        <v>611</v>
      </c>
      <c r="Y80" s="23">
        <f t="shared" si="56"/>
        <v>3</v>
      </c>
      <c r="Z80" s="23" t="s">
        <v>611</v>
      </c>
      <c r="AA80" s="23">
        <f t="shared" si="57"/>
        <v>3</v>
      </c>
      <c r="AB80" s="23" t="s">
        <v>763</v>
      </c>
      <c r="AC80" s="23">
        <f t="shared" si="58"/>
        <v>3</v>
      </c>
      <c r="AD80" s="27" t="s">
        <v>765</v>
      </c>
      <c r="AE80" s="85">
        <f t="shared" si="59"/>
        <v>1</v>
      </c>
      <c r="AF80" s="83" t="s">
        <v>611</v>
      </c>
      <c r="AG80" s="23">
        <f t="shared" si="60"/>
        <v>3</v>
      </c>
      <c r="AH80" s="23" t="s">
        <v>761</v>
      </c>
      <c r="AI80" s="23">
        <f t="shared" si="61"/>
        <v>3</v>
      </c>
      <c r="AJ80" s="23" t="s">
        <v>763</v>
      </c>
      <c r="AK80" s="23">
        <f t="shared" si="62"/>
        <v>1</v>
      </c>
      <c r="AL80" s="23" t="s">
        <v>611</v>
      </c>
      <c r="AM80" s="23">
        <f t="shared" si="63"/>
        <v>3</v>
      </c>
      <c r="AN80" s="23" t="s">
        <v>770</v>
      </c>
      <c r="AO80" s="23">
        <f t="shared" si="64"/>
        <v>2</v>
      </c>
      <c r="AP80" s="23" t="s">
        <v>732</v>
      </c>
      <c r="AQ80" s="85">
        <f t="shared" si="65"/>
        <v>0</v>
      </c>
      <c r="AR80" s="83" t="s">
        <v>611</v>
      </c>
      <c r="AS80" s="23">
        <f t="shared" si="66"/>
        <v>3</v>
      </c>
      <c r="AT80" s="27" t="s">
        <v>612</v>
      </c>
      <c r="AU80" s="23">
        <f t="shared" si="70"/>
        <v>3</v>
      </c>
      <c r="AV80" s="27" t="s">
        <v>612</v>
      </c>
      <c r="AW80" s="23">
        <f t="shared" si="67"/>
        <v>1</v>
      </c>
      <c r="AX80" s="27" t="s">
        <v>772</v>
      </c>
      <c r="AY80" s="85">
        <f t="shared" si="68"/>
        <v>1</v>
      </c>
      <c r="AZ80" s="83" t="s">
        <v>732</v>
      </c>
      <c r="BA80" s="85">
        <f t="shared" si="71"/>
        <v>1</v>
      </c>
    </row>
    <row r="81" spans="1:53" x14ac:dyDescent="0.25">
      <c r="A81">
        <v>80</v>
      </c>
      <c r="B81" s="23" t="s">
        <v>611</v>
      </c>
      <c r="C81" s="23">
        <f t="shared" si="69"/>
        <v>1</v>
      </c>
      <c r="D81" s="23" t="s">
        <v>611</v>
      </c>
      <c r="E81" s="23">
        <f t="shared" si="47"/>
        <v>3</v>
      </c>
      <c r="F81" s="23" t="s">
        <v>611</v>
      </c>
      <c r="G81" s="23">
        <f t="shared" si="48"/>
        <v>1</v>
      </c>
      <c r="H81" s="23" t="s">
        <v>614</v>
      </c>
      <c r="I81" s="23">
        <f t="shared" si="49"/>
        <v>3</v>
      </c>
      <c r="J81" s="28" t="s">
        <v>56</v>
      </c>
      <c r="K81" s="23">
        <f t="shared" si="50"/>
        <v>1</v>
      </c>
      <c r="L81" s="23" t="s">
        <v>611</v>
      </c>
      <c r="M81" s="23">
        <f t="shared" si="51"/>
        <v>1</v>
      </c>
      <c r="N81" s="23" t="s">
        <v>725</v>
      </c>
      <c r="O81" s="23">
        <f t="shared" si="52"/>
        <v>1</v>
      </c>
      <c r="P81" s="23" t="s">
        <v>731</v>
      </c>
      <c r="Q81" s="85">
        <f t="shared" si="53"/>
        <v>1</v>
      </c>
      <c r="R81" s="46" t="s">
        <v>734</v>
      </c>
      <c r="S81" s="54">
        <v>3</v>
      </c>
      <c r="T81" s="23" t="s">
        <v>612</v>
      </c>
      <c r="U81" s="85">
        <f t="shared" si="54"/>
        <v>3</v>
      </c>
      <c r="V81" s="83" t="s">
        <v>610</v>
      </c>
      <c r="W81" s="23">
        <f t="shared" si="55"/>
        <v>2</v>
      </c>
      <c r="X81" s="23" t="s">
        <v>611</v>
      </c>
      <c r="Y81" s="23">
        <f t="shared" si="56"/>
        <v>3</v>
      </c>
      <c r="Z81" s="23" t="s">
        <v>611</v>
      </c>
      <c r="AA81" s="23">
        <f t="shared" si="57"/>
        <v>3</v>
      </c>
      <c r="AB81" s="23" t="s">
        <v>763</v>
      </c>
      <c r="AC81" s="23">
        <f t="shared" si="58"/>
        <v>3</v>
      </c>
      <c r="AD81" s="27" t="s">
        <v>765</v>
      </c>
      <c r="AE81" s="85">
        <f t="shared" si="59"/>
        <v>1</v>
      </c>
      <c r="AF81" s="83" t="s">
        <v>611</v>
      </c>
      <c r="AG81" s="23">
        <f t="shared" si="60"/>
        <v>3</v>
      </c>
      <c r="AH81" s="23" t="s">
        <v>761</v>
      </c>
      <c r="AI81" s="23">
        <f t="shared" si="61"/>
        <v>3</v>
      </c>
      <c r="AJ81" s="23" t="s">
        <v>763</v>
      </c>
      <c r="AK81" s="23">
        <f t="shared" si="62"/>
        <v>1</v>
      </c>
      <c r="AL81" s="23" t="s">
        <v>611</v>
      </c>
      <c r="AM81" s="23">
        <f t="shared" si="63"/>
        <v>3</v>
      </c>
      <c r="AN81" s="23" t="s">
        <v>771</v>
      </c>
      <c r="AO81" s="23">
        <f t="shared" si="64"/>
        <v>1</v>
      </c>
      <c r="AP81" s="23" t="s">
        <v>772</v>
      </c>
      <c r="AQ81" s="85">
        <f t="shared" si="65"/>
        <v>1</v>
      </c>
      <c r="AR81" s="83" t="s">
        <v>611</v>
      </c>
      <c r="AS81" s="23">
        <f t="shared" si="66"/>
        <v>3</v>
      </c>
      <c r="AT81" s="27" t="s">
        <v>610</v>
      </c>
      <c r="AU81" s="23">
        <f t="shared" si="70"/>
        <v>2</v>
      </c>
      <c r="AV81" s="27" t="s">
        <v>612</v>
      </c>
      <c r="AW81" s="23">
        <f t="shared" si="67"/>
        <v>1</v>
      </c>
      <c r="AX81" s="27" t="s">
        <v>772</v>
      </c>
      <c r="AY81" s="85">
        <f t="shared" si="68"/>
        <v>1</v>
      </c>
      <c r="AZ81" s="83" t="s">
        <v>732</v>
      </c>
      <c r="BA81" s="85">
        <f t="shared" si="71"/>
        <v>1</v>
      </c>
    </row>
    <row r="82" spans="1:53" x14ac:dyDescent="0.25">
      <c r="A82">
        <v>81</v>
      </c>
      <c r="B82" s="23" t="s">
        <v>610</v>
      </c>
      <c r="C82" s="23">
        <f t="shared" si="69"/>
        <v>2</v>
      </c>
      <c r="D82" s="23" t="s">
        <v>612</v>
      </c>
      <c r="E82" s="23">
        <f t="shared" si="47"/>
        <v>1</v>
      </c>
      <c r="F82" s="23" t="s">
        <v>610</v>
      </c>
      <c r="G82" s="23">
        <f t="shared" si="48"/>
        <v>2</v>
      </c>
      <c r="H82" s="23" t="s">
        <v>613</v>
      </c>
      <c r="I82" s="23">
        <f t="shared" si="49"/>
        <v>2</v>
      </c>
      <c r="J82" s="27" t="s">
        <v>40</v>
      </c>
      <c r="K82" s="23">
        <f t="shared" si="50"/>
        <v>0</v>
      </c>
      <c r="L82" s="23" t="s">
        <v>612</v>
      </c>
      <c r="M82" s="23">
        <f t="shared" si="51"/>
        <v>3</v>
      </c>
      <c r="N82" s="23" t="s">
        <v>726</v>
      </c>
      <c r="O82" s="23">
        <f t="shared" si="52"/>
        <v>3</v>
      </c>
      <c r="P82" s="23" t="s">
        <v>610</v>
      </c>
      <c r="Q82" s="85">
        <f t="shared" si="53"/>
        <v>2</v>
      </c>
      <c r="R82" s="47" t="s">
        <v>753</v>
      </c>
      <c r="S82" s="27">
        <v>3</v>
      </c>
      <c r="T82" s="23" t="s">
        <v>610</v>
      </c>
      <c r="U82" s="85">
        <f t="shared" si="54"/>
        <v>2</v>
      </c>
      <c r="V82" s="83" t="s">
        <v>762</v>
      </c>
      <c r="W82" s="23">
        <f t="shared" si="55"/>
        <v>1</v>
      </c>
      <c r="X82" s="23" t="s">
        <v>612</v>
      </c>
      <c r="Y82" s="23">
        <f t="shared" si="56"/>
        <v>1</v>
      </c>
      <c r="Z82" s="23" t="s">
        <v>612</v>
      </c>
      <c r="AA82" s="23">
        <f t="shared" si="57"/>
        <v>1</v>
      </c>
      <c r="AB82" s="23" t="s">
        <v>763</v>
      </c>
      <c r="AC82" s="23">
        <f t="shared" si="58"/>
        <v>3</v>
      </c>
      <c r="AD82" s="27" t="s">
        <v>765</v>
      </c>
      <c r="AE82" s="85">
        <f t="shared" si="59"/>
        <v>1</v>
      </c>
      <c r="AF82" s="83" t="s">
        <v>612</v>
      </c>
      <c r="AG82" s="23">
        <f t="shared" si="60"/>
        <v>1</v>
      </c>
      <c r="AH82" s="23" t="s">
        <v>762</v>
      </c>
      <c r="AI82" s="23">
        <f t="shared" si="61"/>
        <v>1</v>
      </c>
      <c r="AJ82" s="23" t="s">
        <v>764</v>
      </c>
      <c r="AK82" s="23">
        <f t="shared" si="62"/>
        <v>3</v>
      </c>
      <c r="AL82" s="23" t="s">
        <v>612</v>
      </c>
      <c r="AM82" s="23">
        <f t="shared" si="63"/>
        <v>1</v>
      </c>
      <c r="AN82" s="23" t="s">
        <v>771</v>
      </c>
      <c r="AO82" s="23">
        <f t="shared" si="64"/>
        <v>1</v>
      </c>
      <c r="AP82" s="23" t="s">
        <v>732</v>
      </c>
      <c r="AQ82" s="85">
        <f t="shared" si="65"/>
        <v>0</v>
      </c>
      <c r="AR82" s="83" t="s">
        <v>611</v>
      </c>
      <c r="AS82" s="23">
        <f t="shared" si="66"/>
        <v>3</v>
      </c>
      <c r="AT82" s="27" t="s">
        <v>610</v>
      </c>
      <c r="AU82" s="23">
        <f t="shared" si="70"/>
        <v>2</v>
      </c>
      <c r="AV82" s="27" t="s">
        <v>612</v>
      </c>
      <c r="AW82" s="23">
        <f t="shared" si="67"/>
        <v>1</v>
      </c>
      <c r="AX82" s="27" t="s">
        <v>772</v>
      </c>
      <c r="AY82" s="85">
        <f t="shared" si="68"/>
        <v>1</v>
      </c>
      <c r="AZ82" s="83" t="s">
        <v>732</v>
      </c>
      <c r="BA82" s="85">
        <f t="shared" si="71"/>
        <v>1</v>
      </c>
    </row>
    <row r="83" spans="1:53" x14ac:dyDescent="0.25">
      <c r="A83">
        <v>82</v>
      </c>
      <c r="B83" s="23" t="s">
        <v>610</v>
      </c>
      <c r="C83" s="23">
        <f t="shared" si="69"/>
        <v>2</v>
      </c>
      <c r="D83" s="23" t="s">
        <v>610</v>
      </c>
      <c r="E83" s="23">
        <f t="shared" si="47"/>
        <v>2</v>
      </c>
      <c r="F83" s="23" t="s">
        <v>610</v>
      </c>
      <c r="G83" s="23">
        <f t="shared" si="48"/>
        <v>2</v>
      </c>
      <c r="H83" s="23" t="s">
        <v>615</v>
      </c>
      <c r="I83" s="23">
        <f t="shared" si="49"/>
        <v>1</v>
      </c>
      <c r="J83" s="27" t="s">
        <v>40</v>
      </c>
      <c r="K83" s="23">
        <f t="shared" si="50"/>
        <v>0</v>
      </c>
      <c r="L83" s="23" t="s">
        <v>612</v>
      </c>
      <c r="M83" s="23">
        <f t="shared" si="51"/>
        <v>3</v>
      </c>
      <c r="N83" s="23" t="s">
        <v>610</v>
      </c>
      <c r="O83" s="23">
        <f t="shared" si="52"/>
        <v>2</v>
      </c>
      <c r="P83" s="23" t="s">
        <v>610</v>
      </c>
      <c r="Q83" s="85">
        <f t="shared" si="53"/>
        <v>2</v>
      </c>
      <c r="R83" s="47" t="s">
        <v>735</v>
      </c>
      <c r="S83" s="27">
        <v>2</v>
      </c>
      <c r="T83" s="23" t="s">
        <v>610</v>
      </c>
      <c r="U83" s="85">
        <f t="shared" si="54"/>
        <v>2</v>
      </c>
      <c r="V83" s="83" t="s">
        <v>762</v>
      </c>
      <c r="W83" s="23">
        <f t="shared" si="55"/>
        <v>1</v>
      </c>
      <c r="X83" s="23" t="s">
        <v>610</v>
      </c>
      <c r="Y83" s="23">
        <f t="shared" si="56"/>
        <v>2</v>
      </c>
      <c r="Z83" s="23" t="s">
        <v>612</v>
      </c>
      <c r="AA83" s="23">
        <f t="shared" si="57"/>
        <v>1</v>
      </c>
      <c r="AB83" s="23" t="s">
        <v>763</v>
      </c>
      <c r="AC83" s="23">
        <f t="shared" si="58"/>
        <v>3</v>
      </c>
      <c r="AD83" s="27" t="s">
        <v>765</v>
      </c>
      <c r="AE83" s="85">
        <f t="shared" si="59"/>
        <v>1</v>
      </c>
      <c r="AF83" s="83" t="s">
        <v>610</v>
      </c>
      <c r="AG83" s="23">
        <f t="shared" si="60"/>
        <v>2</v>
      </c>
      <c r="AH83" s="23" t="s">
        <v>761</v>
      </c>
      <c r="AI83" s="23">
        <f t="shared" si="61"/>
        <v>3</v>
      </c>
      <c r="AJ83" s="23" t="s">
        <v>610</v>
      </c>
      <c r="AK83" s="23">
        <f t="shared" si="62"/>
        <v>2</v>
      </c>
      <c r="AL83" s="23" t="s">
        <v>610</v>
      </c>
      <c r="AM83" s="23">
        <f t="shared" si="63"/>
        <v>2</v>
      </c>
      <c r="AN83" s="23" t="s">
        <v>771</v>
      </c>
      <c r="AO83" s="23">
        <f t="shared" si="64"/>
        <v>1</v>
      </c>
      <c r="AP83" s="23" t="s">
        <v>732</v>
      </c>
      <c r="AQ83" s="85">
        <f t="shared" si="65"/>
        <v>0</v>
      </c>
      <c r="AR83" s="83" t="s">
        <v>612</v>
      </c>
      <c r="AS83" s="23">
        <f t="shared" si="66"/>
        <v>1</v>
      </c>
      <c r="AT83" s="27" t="s">
        <v>773</v>
      </c>
      <c r="AU83" s="23">
        <f t="shared" si="70"/>
        <v>0</v>
      </c>
      <c r="AV83" s="27" t="s">
        <v>612</v>
      </c>
      <c r="AW83" s="23">
        <f t="shared" si="67"/>
        <v>1</v>
      </c>
      <c r="AX83" s="27" t="s">
        <v>732</v>
      </c>
      <c r="AY83" s="85">
        <f t="shared" si="68"/>
        <v>0</v>
      </c>
      <c r="AZ83" s="83" t="s">
        <v>732</v>
      </c>
      <c r="BA83" s="85">
        <f t="shared" si="71"/>
        <v>1</v>
      </c>
    </row>
    <row r="84" spans="1:53" x14ac:dyDescent="0.25">
      <c r="A84">
        <v>83</v>
      </c>
      <c r="B84" s="23" t="s">
        <v>611</v>
      </c>
      <c r="C84" s="23">
        <f t="shared" si="69"/>
        <v>1</v>
      </c>
      <c r="D84" s="23" t="s">
        <v>611</v>
      </c>
      <c r="E84" s="23">
        <f t="shared" si="47"/>
        <v>3</v>
      </c>
      <c r="F84" s="23" t="s">
        <v>611</v>
      </c>
      <c r="G84" s="23">
        <f t="shared" si="48"/>
        <v>1</v>
      </c>
      <c r="H84" s="23" t="s">
        <v>614</v>
      </c>
      <c r="I84" s="23">
        <f t="shared" si="49"/>
        <v>3</v>
      </c>
      <c r="J84" s="27" t="s">
        <v>56</v>
      </c>
      <c r="K84" s="23">
        <f t="shared" si="50"/>
        <v>1</v>
      </c>
      <c r="L84" s="23" t="s">
        <v>611</v>
      </c>
      <c r="M84" s="23">
        <f t="shared" si="51"/>
        <v>1</v>
      </c>
      <c r="N84" s="23" t="s">
        <v>725</v>
      </c>
      <c r="O84" s="23">
        <f t="shared" si="52"/>
        <v>1</v>
      </c>
      <c r="P84" s="23" t="s">
        <v>731</v>
      </c>
      <c r="Q84" s="85">
        <f t="shared" si="53"/>
        <v>1</v>
      </c>
      <c r="R84" s="47" t="s">
        <v>754</v>
      </c>
      <c r="S84" s="27">
        <v>1</v>
      </c>
      <c r="T84" s="23" t="s">
        <v>611</v>
      </c>
      <c r="U84" s="85">
        <f t="shared" si="54"/>
        <v>1</v>
      </c>
      <c r="V84" s="83" t="s">
        <v>762</v>
      </c>
      <c r="W84" s="23">
        <f t="shared" si="55"/>
        <v>1</v>
      </c>
      <c r="X84" s="23" t="s">
        <v>610</v>
      </c>
      <c r="Y84" s="23">
        <f t="shared" si="56"/>
        <v>2</v>
      </c>
      <c r="Z84" s="23" t="s">
        <v>611</v>
      </c>
      <c r="AA84" s="23">
        <f t="shared" si="57"/>
        <v>3</v>
      </c>
      <c r="AB84" s="23" t="s">
        <v>763</v>
      </c>
      <c r="AC84" s="23">
        <f t="shared" si="58"/>
        <v>3</v>
      </c>
      <c r="AD84" s="27" t="s">
        <v>765</v>
      </c>
      <c r="AE84" s="85">
        <f t="shared" si="59"/>
        <v>1</v>
      </c>
      <c r="AF84" s="83" t="s">
        <v>610</v>
      </c>
      <c r="AG84" s="23">
        <f t="shared" si="60"/>
        <v>2</v>
      </c>
      <c r="AH84" s="23" t="s">
        <v>761</v>
      </c>
      <c r="AI84" s="23">
        <f t="shared" si="61"/>
        <v>3</v>
      </c>
      <c r="AJ84" s="23" t="s">
        <v>763</v>
      </c>
      <c r="AK84" s="23">
        <f t="shared" si="62"/>
        <v>1</v>
      </c>
      <c r="AL84" s="23" t="s">
        <v>610</v>
      </c>
      <c r="AM84" s="23">
        <f t="shared" si="63"/>
        <v>2</v>
      </c>
      <c r="AN84" s="23" t="s">
        <v>771</v>
      </c>
      <c r="AO84" s="23">
        <f t="shared" si="64"/>
        <v>1</v>
      </c>
      <c r="AP84" s="23" t="s">
        <v>772</v>
      </c>
      <c r="AQ84" s="85">
        <f t="shared" si="65"/>
        <v>1</v>
      </c>
      <c r="AR84" s="83" t="s">
        <v>610</v>
      </c>
      <c r="AS84" s="23">
        <f t="shared" si="66"/>
        <v>2</v>
      </c>
      <c r="AT84" s="27" t="s">
        <v>773</v>
      </c>
      <c r="AU84" s="23">
        <f t="shared" si="70"/>
        <v>0</v>
      </c>
      <c r="AV84" s="27" t="s">
        <v>612</v>
      </c>
      <c r="AW84" s="23">
        <f t="shared" si="67"/>
        <v>1</v>
      </c>
      <c r="AX84" s="27" t="s">
        <v>732</v>
      </c>
      <c r="AY84" s="85">
        <f t="shared" si="68"/>
        <v>0</v>
      </c>
      <c r="AZ84" s="83" t="s">
        <v>732</v>
      </c>
      <c r="BA84" s="85">
        <f t="shared" si="71"/>
        <v>1</v>
      </c>
    </row>
    <row r="85" spans="1:53" x14ac:dyDescent="0.25">
      <c r="A85">
        <v>84</v>
      </c>
      <c r="B85" s="23" t="s">
        <v>611</v>
      </c>
      <c r="C85" s="23">
        <f t="shared" si="69"/>
        <v>1</v>
      </c>
      <c r="D85" s="23" t="s">
        <v>611</v>
      </c>
      <c r="E85" s="23">
        <f t="shared" si="47"/>
        <v>3</v>
      </c>
      <c r="F85" s="23" t="s">
        <v>611</v>
      </c>
      <c r="G85" s="23">
        <f t="shared" si="48"/>
        <v>1</v>
      </c>
      <c r="H85" s="23" t="s">
        <v>614</v>
      </c>
      <c r="I85" s="23">
        <f t="shared" si="49"/>
        <v>3</v>
      </c>
      <c r="J85" s="27" t="s">
        <v>56</v>
      </c>
      <c r="K85" s="23">
        <f t="shared" si="50"/>
        <v>1</v>
      </c>
      <c r="L85" s="23" t="s">
        <v>611</v>
      </c>
      <c r="M85" s="23">
        <f t="shared" si="51"/>
        <v>1</v>
      </c>
      <c r="N85" s="23" t="s">
        <v>725</v>
      </c>
      <c r="O85" s="23">
        <f t="shared" si="52"/>
        <v>1</v>
      </c>
      <c r="P85" s="23" t="s">
        <v>731</v>
      </c>
      <c r="Q85" s="85">
        <f t="shared" si="53"/>
        <v>1</v>
      </c>
      <c r="R85" s="46" t="s">
        <v>734</v>
      </c>
      <c r="S85" s="54">
        <v>3</v>
      </c>
      <c r="T85" s="23" t="s">
        <v>612</v>
      </c>
      <c r="U85" s="85">
        <f t="shared" si="54"/>
        <v>3</v>
      </c>
      <c r="V85" s="83" t="s">
        <v>762</v>
      </c>
      <c r="W85" s="23">
        <f t="shared" si="55"/>
        <v>1</v>
      </c>
      <c r="X85" s="23" t="s">
        <v>610</v>
      </c>
      <c r="Y85" s="23">
        <f t="shared" si="56"/>
        <v>2</v>
      </c>
      <c r="Z85" s="23" t="s">
        <v>611</v>
      </c>
      <c r="AA85" s="23">
        <f t="shared" si="57"/>
        <v>3</v>
      </c>
      <c r="AB85" s="23" t="s">
        <v>763</v>
      </c>
      <c r="AC85" s="23">
        <f t="shared" si="58"/>
        <v>3</v>
      </c>
      <c r="AD85" s="27" t="s">
        <v>765</v>
      </c>
      <c r="AE85" s="85">
        <f t="shared" si="59"/>
        <v>1</v>
      </c>
      <c r="AF85" s="83" t="s">
        <v>610</v>
      </c>
      <c r="AG85" s="23">
        <f t="shared" si="60"/>
        <v>2</v>
      </c>
      <c r="AH85" s="23" t="s">
        <v>761</v>
      </c>
      <c r="AI85" s="23">
        <f t="shared" si="61"/>
        <v>3</v>
      </c>
      <c r="AJ85" s="23" t="s">
        <v>763</v>
      </c>
      <c r="AK85" s="23">
        <f t="shared" si="62"/>
        <v>1</v>
      </c>
      <c r="AL85" s="23" t="s">
        <v>610</v>
      </c>
      <c r="AM85" s="23">
        <f t="shared" si="63"/>
        <v>2</v>
      </c>
      <c r="AN85" s="23" t="s">
        <v>771</v>
      </c>
      <c r="AO85" s="23">
        <f t="shared" si="64"/>
        <v>1</v>
      </c>
      <c r="AP85" s="23" t="s">
        <v>772</v>
      </c>
      <c r="AQ85" s="85">
        <f t="shared" si="65"/>
        <v>1</v>
      </c>
      <c r="AR85" s="83" t="s">
        <v>610</v>
      </c>
      <c r="AS85" s="23">
        <f t="shared" si="66"/>
        <v>2</v>
      </c>
      <c r="AT85" s="27" t="s">
        <v>610</v>
      </c>
      <c r="AU85" s="23">
        <f t="shared" si="70"/>
        <v>2</v>
      </c>
      <c r="AV85" s="27" t="s">
        <v>612</v>
      </c>
      <c r="AW85" s="23">
        <f t="shared" si="67"/>
        <v>1</v>
      </c>
      <c r="AX85" s="27" t="s">
        <v>732</v>
      </c>
      <c r="AY85" s="85">
        <f t="shared" si="68"/>
        <v>0</v>
      </c>
      <c r="AZ85" s="83" t="s">
        <v>732</v>
      </c>
      <c r="BA85" s="85">
        <f t="shared" si="71"/>
        <v>1</v>
      </c>
    </row>
    <row r="86" spans="1:53" x14ac:dyDescent="0.25">
      <c r="A86">
        <v>85</v>
      </c>
      <c r="B86" s="23" t="s">
        <v>610</v>
      </c>
      <c r="C86" s="23">
        <f t="shared" si="69"/>
        <v>2</v>
      </c>
      <c r="D86" s="23" t="s">
        <v>610</v>
      </c>
      <c r="E86" s="23">
        <f t="shared" si="47"/>
        <v>2</v>
      </c>
      <c r="F86" s="23" t="s">
        <v>610</v>
      </c>
      <c r="G86" s="23">
        <f t="shared" si="48"/>
        <v>2</v>
      </c>
      <c r="H86" s="23" t="s">
        <v>615</v>
      </c>
      <c r="I86" s="23">
        <f t="shared" si="49"/>
        <v>1</v>
      </c>
      <c r="J86" s="27" t="s">
        <v>40</v>
      </c>
      <c r="K86" s="23">
        <f t="shared" si="50"/>
        <v>0</v>
      </c>
      <c r="L86" s="23" t="s">
        <v>610</v>
      </c>
      <c r="M86" s="23">
        <f t="shared" si="51"/>
        <v>2</v>
      </c>
      <c r="N86" s="23" t="s">
        <v>610</v>
      </c>
      <c r="O86" s="23">
        <f t="shared" si="52"/>
        <v>2</v>
      </c>
      <c r="P86" s="23" t="s">
        <v>610</v>
      </c>
      <c r="Q86" s="85">
        <f t="shared" si="53"/>
        <v>2</v>
      </c>
      <c r="R86" s="47" t="s">
        <v>735</v>
      </c>
      <c r="S86" s="27">
        <v>2</v>
      </c>
      <c r="T86" s="23" t="s">
        <v>610</v>
      </c>
      <c r="U86" s="85">
        <f t="shared" si="54"/>
        <v>2</v>
      </c>
      <c r="V86" s="83" t="s">
        <v>762</v>
      </c>
      <c r="W86" s="23">
        <f t="shared" si="55"/>
        <v>1</v>
      </c>
      <c r="X86" s="23" t="s">
        <v>612</v>
      </c>
      <c r="Y86" s="23">
        <f t="shared" si="56"/>
        <v>1</v>
      </c>
      <c r="Z86" s="23" t="s">
        <v>612</v>
      </c>
      <c r="AA86" s="23">
        <f t="shared" si="57"/>
        <v>1</v>
      </c>
      <c r="AB86" s="23" t="s">
        <v>610</v>
      </c>
      <c r="AC86" s="23">
        <f t="shared" si="58"/>
        <v>2</v>
      </c>
      <c r="AD86" s="27" t="s">
        <v>765</v>
      </c>
      <c r="AE86" s="85">
        <f t="shared" si="59"/>
        <v>1</v>
      </c>
      <c r="AF86" s="83" t="s">
        <v>612</v>
      </c>
      <c r="AG86" s="23">
        <f t="shared" si="60"/>
        <v>1</v>
      </c>
      <c r="AH86" s="23" t="s">
        <v>762</v>
      </c>
      <c r="AI86" s="23">
        <f t="shared" si="61"/>
        <v>1</v>
      </c>
      <c r="AJ86" s="23" t="s">
        <v>610</v>
      </c>
      <c r="AK86" s="23">
        <f t="shared" si="62"/>
        <v>2</v>
      </c>
      <c r="AL86" s="23" t="s">
        <v>612</v>
      </c>
      <c r="AM86" s="23">
        <f t="shared" si="63"/>
        <v>1</v>
      </c>
      <c r="AN86" s="23" t="s">
        <v>771</v>
      </c>
      <c r="AO86" s="23">
        <f t="shared" si="64"/>
        <v>1</v>
      </c>
      <c r="AP86" s="23" t="s">
        <v>732</v>
      </c>
      <c r="AQ86" s="85">
        <f t="shared" si="65"/>
        <v>0</v>
      </c>
      <c r="AR86" s="83" t="s">
        <v>610</v>
      </c>
      <c r="AS86" s="23">
        <f t="shared" si="66"/>
        <v>2</v>
      </c>
      <c r="AT86" s="27" t="s">
        <v>773</v>
      </c>
      <c r="AU86" s="23">
        <f t="shared" si="70"/>
        <v>0</v>
      </c>
      <c r="AV86" s="27" t="s">
        <v>612</v>
      </c>
      <c r="AW86" s="23">
        <f t="shared" si="67"/>
        <v>1</v>
      </c>
      <c r="AX86" s="27" t="s">
        <v>732</v>
      </c>
      <c r="AY86" s="85">
        <f t="shared" si="68"/>
        <v>0</v>
      </c>
      <c r="AZ86" s="83" t="s">
        <v>732</v>
      </c>
      <c r="BA86" s="85">
        <f t="shared" si="71"/>
        <v>1</v>
      </c>
    </row>
    <row r="87" spans="1:53" x14ac:dyDescent="0.25">
      <c r="A87">
        <v>86</v>
      </c>
      <c r="B87" s="23" t="s">
        <v>610</v>
      </c>
      <c r="C87" s="23">
        <f t="shared" si="69"/>
        <v>2</v>
      </c>
      <c r="D87" s="23" t="s">
        <v>611</v>
      </c>
      <c r="E87" s="23">
        <f t="shared" si="47"/>
        <v>3</v>
      </c>
      <c r="F87" s="23" t="s">
        <v>611</v>
      </c>
      <c r="G87" s="23">
        <f t="shared" si="48"/>
        <v>1</v>
      </c>
      <c r="H87" s="23" t="s">
        <v>613</v>
      </c>
      <c r="I87" s="23">
        <f t="shared" si="49"/>
        <v>2</v>
      </c>
      <c r="J87" s="27" t="s">
        <v>40</v>
      </c>
      <c r="K87" s="23">
        <f t="shared" si="50"/>
        <v>0</v>
      </c>
      <c r="L87" s="23" t="s">
        <v>610</v>
      </c>
      <c r="M87" s="23">
        <f t="shared" si="51"/>
        <v>2</v>
      </c>
      <c r="N87" s="23" t="s">
        <v>610</v>
      </c>
      <c r="O87" s="23">
        <f t="shared" si="52"/>
        <v>2</v>
      </c>
      <c r="P87" s="23" t="s">
        <v>610</v>
      </c>
      <c r="Q87" s="85">
        <f t="shared" si="53"/>
        <v>2</v>
      </c>
      <c r="R87" s="46" t="s">
        <v>734</v>
      </c>
      <c r="S87" s="54">
        <v>3</v>
      </c>
      <c r="T87" s="23" t="s">
        <v>612</v>
      </c>
      <c r="U87" s="85">
        <f t="shared" si="54"/>
        <v>3</v>
      </c>
      <c r="V87" s="83" t="s">
        <v>762</v>
      </c>
      <c r="W87" s="23">
        <f t="shared" si="55"/>
        <v>1</v>
      </c>
      <c r="X87" s="23" t="s">
        <v>612</v>
      </c>
      <c r="Y87" s="23">
        <f t="shared" si="56"/>
        <v>1</v>
      </c>
      <c r="Z87" s="23" t="s">
        <v>612</v>
      </c>
      <c r="AA87" s="23">
        <f t="shared" si="57"/>
        <v>1</v>
      </c>
      <c r="AB87" s="23" t="s">
        <v>763</v>
      </c>
      <c r="AC87" s="23">
        <f t="shared" si="58"/>
        <v>3</v>
      </c>
      <c r="AD87" s="27" t="s">
        <v>765</v>
      </c>
      <c r="AE87" s="85">
        <f t="shared" si="59"/>
        <v>1</v>
      </c>
      <c r="AF87" s="83" t="s">
        <v>612</v>
      </c>
      <c r="AG87" s="23">
        <f t="shared" si="60"/>
        <v>1</v>
      </c>
      <c r="AH87" s="23" t="s">
        <v>762</v>
      </c>
      <c r="AI87" s="23">
        <f t="shared" si="61"/>
        <v>1</v>
      </c>
      <c r="AJ87" s="23" t="s">
        <v>764</v>
      </c>
      <c r="AK87" s="23">
        <f t="shared" si="62"/>
        <v>3</v>
      </c>
      <c r="AL87" s="23" t="s">
        <v>612</v>
      </c>
      <c r="AM87" s="23">
        <f t="shared" si="63"/>
        <v>1</v>
      </c>
      <c r="AN87" s="23" t="s">
        <v>771</v>
      </c>
      <c r="AO87" s="23">
        <f t="shared" si="64"/>
        <v>1</v>
      </c>
      <c r="AP87" s="23" t="s">
        <v>772</v>
      </c>
      <c r="AQ87" s="85">
        <f t="shared" si="65"/>
        <v>1</v>
      </c>
      <c r="AR87" s="83" t="s">
        <v>610</v>
      </c>
      <c r="AS87" s="23">
        <f t="shared" si="66"/>
        <v>2</v>
      </c>
      <c r="AT87" s="27" t="s">
        <v>773</v>
      </c>
      <c r="AU87" s="23">
        <f t="shared" si="70"/>
        <v>0</v>
      </c>
      <c r="AV87" s="27" t="s">
        <v>612</v>
      </c>
      <c r="AW87" s="23">
        <f t="shared" si="67"/>
        <v>1</v>
      </c>
      <c r="AX87" s="27" t="s">
        <v>732</v>
      </c>
      <c r="AY87" s="85">
        <f t="shared" si="68"/>
        <v>0</v>
      </c>
      <c r="AZ87" s="83" t="s">
        <v>732</v>
      </c>
      <c r="BA87" s="85">
        <f t="shared" si="71"/>
        <v>1</v>
      </c>
    </row>
    <row r="88" spans="1:53" x14ac:dyDescent="0.25">
      <c r="A88">
        <v>87</v>
      </c>
      <c r="B88" s="23" t="s">
        <v>612</v>
      </c>
      <c r="C88" s="23">
        <f t="shared" si="69"/>
        <v>3</v>
      </c>
      <c r="D88" s="23" t="s">
        <v>612</v>
      </c>
      <c r="E88" s="23">
        <f t="shared" si="47"/>
        <v>1</v>
      </c>
      <c r="F88" s="23" t="s">
        <v>612</v>
      </c>
      <c r="G88" s="23">
        <f t="shared" si="48"/>
        <v>3</v>
      </c>
      <c r="H88" s="23" t="s">
        <v>615</v>
      </c>
      <c r="I88" s="23">
        <f t="shared" si="49"/>
        <v>1</v>
      </c>
      <c r="J88" s="27" t="s">
        <v>40</v>
      </c>
      <c r="K88" s="23">
        <f t="shared" si="50"/>
        <v>0</v>
      </c>
      <c r="L88" s="23" t="s">
        <v>611</v>
      </c>
      <c r="M88" s="23">
        <f t="shared" si="51"/>
        <v>1</v>
      </c>
      <c r="N88" s="23" t="s">
        <v>610</v>
      </c>
      <c r="O88" s="23">
        <f t="shared" si="52"/>
        <v>2</v>
      </c>
      <c r="P88" s="23" t="s">
        <v>731</v>
      </c>
      <c r="Q88" s="85">
        <f t="shared" si="53"/>
        <v>1</v>
      </c>
      <c r="R88" s="47" t="s">
        <v>736</v>
      </c>
      <c r="S88" s="27">
        <v>2</v>
      </c>
      <c r="T88" s="23" t="s">
        <v>611</v>
      </c>
      <c r="U88" s="85">
        <f t="shared" si="54"/>
        <v>1</v>
      </c>
      <c r="V88" s="83" t="s">
        <v>762</v>
      </c>
      <c r="W88" s="23">
        <f t="shared" si="55"/>
        <v>1</v>
      </c>
      <c r="X88" s="23" t="s">
        <v>610</v>
      </c>
      <c r="Y88" s="23">
        <f t="shared" si="56"/>
        <v>2</v>
      </c>
      <c r="Z88" s="23" t="s">
        <v>612</v>
      </c>
      <c r="AA88" s="23">
        <f t="shared" si="57"/>
        <v>1</v>
      </c>
      <c r="AB88" s="23" t="s">
        <v>763</v>
      </c>
      <c r="AC88" s="23">
        <f t="shared" si="58"/>
        <v>3</v>
      </c>
      <c r="AD88" s="27" t="s">
        <v>765</v>
      </c>
      <c r="AE88" s="85">
        <f t="shared" si="59"/>
        <v>1</v>
      </c>
      <c r="AF88" s="83" t="s">
        <v>612</v>
      </c>
      <c r="AG88" s="23">
        <f t="shared" si="60"/>
        <v>1</v>
      </c>
      <c r="AH88" s="23" t="s">
        <v>762</v>
      </c>
      <c r="AI88" s="23">
        <f t="shared" si="61"/>
        <v>1</v>
      </c>
      <c r="AJ88" s="23" t="s">
        <v>764</v>
      </c>
      <c r="AK88" s="23">
        <f t="shared" si="62"/>
        <v>3</v>
      </c>
      <c r="AL88" s="23" t="s">
        <v>612</v>
      </c>
      <c r="AM88" s="23">
        <f t="shared" si="63"/>
        <v>1</v>
      </c>
      <c r="AN88" s="23" t="s">
        <v>771</v>
      </c>
      <c r="AO88" s="23">
        <f t="shared" si="64"/>
        <v>1</v>
      </c>
      <c r="AP88" s="23" t="s">
        <v>732</v>
      </c>
      <c r="AQ88" s="85">
        <f t="shared" si="65"/>
        <v>0</v>
      </c>
      <c r="AR88" s="83" t="s">
        <v>612</v>
      </c>
      <c r="AS88" s="23">
        <f t="shared" si="66"/>
        <v>1</v>
      </c>
      <c r="AT88" s="27" t="s">
        <v>773</v>
      </c>
      <c r="AU88" s="23">
        <f t="shared" si="70"/>
        <v>0</v>
      </c>
      <c r="AV88" s="27" t="s">
        <v>612</v>
      </c>
      <c r="AW88" s="23">
        <f t="shared" si="67"/>
        <v>1</v>
      </c>
      <c r="AX88" s="27" t="s">
        <v>732</v>
      </c>
      <c r="AY88" s="85">
        <f t="shared" si="68"/>
        <v>0</v>
      </c>
      <c r="AZ88" s="83" t="s">
        <v>732</v>
      </c>
      <c r="BA88" s="85">
        <f t="shared" si="71"/>
        <v>1</v>
      </c>
    </row>
    <row r="89" spans="1:53" x14ac:dyDescent="0.25">
      <c r="A89">
        <v>88</v>
      </c>
      <c r="B89" s="23" t="s">
        <v>612</v>
      </c>
      <c r="C89" s="23">
        <f t="shared" si="69"/>
        <v>3</v>
      </c>
      <c r="D89" s="23" t="s">
        <v>611</v>
      </c>
      <c r="E89" s="23">
        <f t="shared" si="47"/>
        <v>3</v>
      </c>
      <c r="F89" s="23" t="s">
        <v>611</v>
      </c>
      <c r="G89" s="23">
        <f t="shared" si="48"/>
        <v>1</v>
      </c>
      <c r="H89" s="23" t="s">
        <v>613</v>
      </c>
      <c r="I89" s="23">
        <f t="shared" si="49"/>
        <v>2</v>
      </c>
      <c r="J89" s="27" t="s">
        <v>40</v>
      </c>
      <c r="K89" s="23">
        <f t="shared" si="50"/>
        <v>0</v>
      </c>
      <c r="L89" s="23" t="s">
        <v>612</v>
      </c>
      <c r="M89" s="23">
        <f t="shared" si="51"/>
        <v>3</v>
      </c>
      <c r="N89" s="23" t="s">
        <v>726</v>
      </c>
      <c r="O89" s="23">
        <f t="shared" si="52"/>
        <v>3</v>
      </c>
      <c r="P89" s="23" t="s">
        <v>726</v>
      </c>
      <c r="Q89" s="85">
        <f t="shared" si="53"/>
        <v>3</v>
      </c>
      <c r="R89" s="49" t="s">
        <v>750</v>
      </c>
      <c r="S89" s="54">
        <v>3</v>
      </c>
      <c r="T89" s="23" t="s">
        <v>611</v>
      </c>
      <c r="U89" s="85">
        <f t="shared" si="54"/>
        <v>1</v>
      </c>
      <c r="V89" s="83" t="s">
        <v>761</v>
      </c>
      <c r="W89" s="23">
        <f t="shared" si="55"/>
        <v>3</v>
      </c>
      <c r="X89" s="23" t="s">
        <v>611</v>
      </c>
      <c r="Y89" s="23">
        <f t="shared" si="56"/>
        <v>3</v>
      </c>
      <c r="Z89" s="23" t="s">
        <v>611</v>
      </c>
      <c r="AA89" s="23">
        <f t="shared" si="57"/>
        <v>3</v>
      </c>
      <c r="AB89" s="23" t="s">
        <v>610</v>
      </c>
      <c r="AC89" s="23">
        <f t="shared" si="58"/>
        <v>2</v>
      </c>
      <c r="AD89" s="27" t="s">
        <v>765</v>
      </c>
      <c r="AE89" s="85">
        <f t="shared" si="59"/>
        <v>1</v>
      </c>
      <c r="AF89" s="83" t="s">
        <v>612</v>
      </c>
      <c r="AG89" s="23">
        <f t="shared" si="60"/>
        <v>1</v>
      </c>
      <c r="AH89" s="23" t="s">
        <v>761</v>
      </c>
      <c r="AI89" s="23">
        <f t="shared" si="61"/>
        <v>3</v>
      </c>
      <c r="AJ89" s="23" t="s">
        <v>610</v>
      </c>
      <c r="AK89" s="23">
        <f t="shared" si="62"/>
        <v>2</v>
      </c>
      <c r="AL89" s="23" t="s">
        <v>612</v>
      </c>
      <c r="AM89" s="23">
        <f t="shared" si="63"/>
        <v>1</v>
      </c>
      <c r="AN89" s="23" t="s">
        <v>771</v>
      </c>
      <c r="AO89" s="23">
        <f t="shared" si="64"/>
        <v>1</v>
      </c>
      <c r="AP89" s="23" t="s">
        <v>732</v>
      </c>
      <c r="AQ89" s="85">
        <f t="shared" si="65"/>
        <v>0</v>
      </c>
      <c r="AR89" s="83" t="s">
        <v>612</v>
      </c>
      <c r="AS89" s="23">
        <f t="shared" si="66"/>
        <v>1</v>
      </c>
      <c r="AT89" s="27" t="s">
        <v>773</v>
      </c>
      <c r="AU89" s="23">
        <f t="shared" si="70"/>
        <v>0</v>
      </c>
      <c r="AV89" s="27" t="s">
        <v>612</v>
      </c>
      <c r="AW89" s="23">
        <f t="shared" si="67"/>
        <v>1</v>
      </c>
      <c r="AX89" s="27" t="s">
        <v>732</v>
      </c>
      <c r="AY89" s="85">
        <f t="shared" si="68"/>
        <v>0</v>
      </c>
      <c r="AZ89" s="83" t="s">
        <v>732</v>
      </c>
      <c r="BA89" s="85">
        <f t="shared" si="71"/>
        <v>1</v>
      </c>
    </row>
    <row r="90" spans="1:53" ht="45" x14ac:dyDescent="0.25">
      <c r="A90">
        <v>89</v>
      </c>
      <c r="B90" s="23" t="s">
        <v>610</v>
      </c>
      <c r="C90" s="23">
        <f t="shared" si="69"/>
        <v>2</v>
      </c>
      <c r="D90" s="23" t="s">
        <v>611</v>
      </c>
      <c r="E90" s="23">
        <f t="shared" si="47"/>
        <v>3</v>
      </c>
      <c r="F90" s="23" t="s">
        <v>610</v>
      </c>
      <c r="G90" s="23">
        <f t="shared" si="48"/>
        <v>2</v>
      </c>
      <c r="H90" s="23" t="s">
        <v>615</v>
      </c>
      <c r="I90" s="23">
        <f t="shared" si="49"/>
        <v>1</v>
      </c>
      <c r="J90" s="27" t="s">
        <v>40</v>
      </c>
      <c r="K90" s="23">
        <f t="shared" si="50"/>
        <v>0</v>
      </c>
      <c r="L90" s="23" t="s">
        <v>610</v>
      </c>
      <c r="M90" s="23">
        <f t="shared" si="51"/>
        <v>2</v>
      </c>
      <c r="N90" s="23" t="s">
        <v>610</v>
      </c>
      <c r="O90" s="23">
        <f t="shared" si="52"/>
        <v>2</v>
      </c>
      <c r="P90" s="23" t="s">
        <v>726</v>
      </c>
      <c r="Q90" s="85">
        <f t="shared" si="53"/>
        <v>3</v>
      </c>
      <c r="R90" s="47" t="s">
        <v>755</v>
      </c>
      <c r="S90" s="27">
        <v>3</v>
      </c>
      <c r="T90" s="23" t="s">
        <v>611</v>
      </c>
      <c r="U90" s="85">
        <f t="shared" si="54"/>
        <v>1</v>
      </c>
      <c r="V90" s="83" t="s">
        <v>610</v>
      </c>
      <c r="W90" s="23">
        <f t="shared" si="55"/>
        <v>2</v>
      </c>
      <c r="X90" s="23" t="s">
        <v>611</v>
      </c>
      <c r="Y90" s="23">
        <f t="shared" si="56"/>
        <v>3</v>
      </c>
      <c r="Z90" s="23" t="s">
        <v>610</v>
      </c>
      <c r="AA90" s="23">
        <f t="shared" si="57"/>
        <v>2</v>
      </c>
      <c r="AB90" s="23" t="s">
        <v>763</v>
      </c>
      <c r="AC90" s="23">
        <f t="shared" si="58"/>
        <v>3</v>
      </c>
      <c r="AD90" s="27" t="s">
        <v>765</v>
      </c>
      <c r="AE90" s="85">
        <f t="shared" si="59"/>
        <v>1</v>
      </c>
      <c r="AF90" s="83" t="s">
        <v>612</v>
      </c>
      <c r="AG90" s="23">
        <f t="shared" si="60"/>
        <v>1</v>
      </c>
      <c r="AH90" s="23" t="s">
        <v>761</v>
      </c>
      <c r="AI90" s="23">
        <f t="shared" si="61"/>
        <v>3</v>
      </c>
      <c r="AJ90" s="23" t="s">
        <v>764</v>
      </c>
      <c r="AK90" s="23">
        <f t="shared" si="62"/>
        <v>3</v>
      </c>
      <c r="AL90" s="23" t="s">
        <v>612</v>
      </c>
      <c r="AM90" s="23">
        <f t="shared" si="63"/>
        <v>1</v>
      </c>
      <c r="AN90" s="23" t="s">
        <v>771</v>
      </c>
      <c r="AO90" s="23">
        <f t="shared" si="64"/>
        <v>1</v>
      </c>
      <c r="AP90" s="23" t="s">
        <v>732</v>
      </c>
      <c r="AQ90" s="85">
        <f t="shared" si="65"/>
        <v>0</v>
      </c>
      <c r="AR90" s="83" t="s">
        <v>610</v>
      </c>
      <c r="AS90" s="23">
        <f t="shared" si="66"/>
        <v>2</v>
      </c>
      <c r="AT90" s="27" t="s">
        <v>611</v>
      </c>
      <c r="AU90" s="23">
        <f t="shared" si="70"/>
        <v>1</v>
      </c>
      <c r="AV90" s="27" t="s">
        <v>612</v>
      </c>
      <c r="AW90" s="23">
        <f t="shared" si="67"/>
        <v>1</v>
      </c>
      <c r="AX90" s="27" t="s">
        <v>732</v>
      </c>
      <c r="AY90" s="85">
        <f t="shared" si="68"/>
        <v>0</v>
      </c>
      <c r="AZ90" s="83" t="s">
        <v>732</v>
      </c>
      <c r="BA90" s="85">
        <f t="shared" si="71"/>
        <v>1</v>
      </c>
    </row>
    <row r="91" spans="1:53" ht="30" x14ac:dyDescent="0.25">
      <c r="A91">
        <v>90</v>
      </c>
      <c r="B91" s="23" t="s">
        <v>610</v>
      </c>
      <c r="C91" s="23">
        <f t="shared" si="69"/>
        <v>2</v>
      </c>
      <c r="D91" s="23" t="s">
        <v>612</v>
      </c>
      <c r="E91" s="23">
        <f t="shared" si="47"/>
        <v>1</v>
      </c>
      <c r="F91" s="23" t="s">
        <v>610</v>
      </c>
      <c r="G91" s="23">
        <f t="shared" si="48"/>
        <v>2</v>
      </c>
      <c r="H91" s="23" t="s">
        <v>615</v>
      </c>
      <c r="I91" s="23">
        <f t="shared" si="49"/>
        <v>1</v>
      </c>
      <c r="J91" s="26" t="s">
        <v>40</v>
      </c>
      <c r="K91" s="23">
        <f t="shared" si="50"/>
        <v>0</v>
      </c>
      <c r="L91" s="23" t="s">
        <v>611</v>
      </c>
      <c r="M91" s="23">
        <f t="shared" si="51"/>
        <v>1</v>
      </c>
      <c r="N91" s="23" t="s">
        <v>610</v>
      </c>
      <c r="O91" s="23">
        <f t="shared" si="52"/>
        <v>2</v>
      </c>
      <c r="P91" s="23" t="s">
        <v>731</v>
      </c>
      <c r="Q91" s="85">
        <f t="shared" si="53"/>
        <v>1</v>
      </c>
      <c r="R91" s="47" t="s">
        <v>756</v>
      </c>
      <c r="S91" s="27">
        <v>1</v>
      </c>
      <c r="T91" s="23" t="s">
        <v>611</v>
      </c>
      <c r="U91" s="85">
        <f t="shared" si="54"/>
        <v>1</v>
      </c>
      <c r="V91" s="83" t="s">
        <v>610</v>
      </c>
      <c r="W91" s="23">
        <f t="shared" si="55"/>
        <v>2</v>
      </c>
      <c r="X91" s="23" t="s">
        <v>612</v>
      </c>
      <c r="Y91" s="23">
        <f t="shared" si="56"/>
        <v>1</v>
      </c>
      <c r="Z91" s="23" t="s">
        <v>610</v>
      </c>
      <c r="AA91" s="23">
        <f t="shared" si="57"/>
        <v>2</v>
      </c>
      <c r="AB91" s="23" t="s">
        <v>763</v>
      </c>
      <c r="AC91" s="23">
        <f t="shared" si="58"/>
        <v>3</v>
      </c>
      <c r="AD91" s="27" t="s">
        <v>765</v>
      </c>
      <c r="AE91" s="85">
        <f t="shared" si="59"/>
        <v>1</v>
      </c>
      <c r="AF91" s="83" t="s">
        <v>612</v>
      </c>
      <c r="AG91" s="23">
        <f t="shared" si="60"/>
        <v>1</v>
      </c>
      <c r="AH91" s="23" t="s">
        <v>762</v>
      </c>
      <c r="AI91" s="23">
        <f t="shared" si="61"/>
        <v>1</v>
      </c>
      <c r="AJ91" s="23" t="s">
        <v>610</v>
      </c>
      <c r="AK91" s="23">
        <f t="shared" si="62"/>
        <v>2</v>
      </c>
      <c r="AL91" s="23" t="s">
        <v>612</v>
      </c>
      <c r="AM91" s="23">
        <f t="shared" si="63"/>
        <v>1</v>
      </c>
      <c r="AN91" s="23" t="s">
        <v>771</v>
      </c>
      <c r="AO91" s="23">
        <f t="shared" si="64"/>
        <v>1</v>
      </c>
      <c r="AP91" s="23" t="s">
        <v>732</v>
      </c>
      <c r="AQ91" s="85">
        <f t="shared" si="65"/>
        <v>0</v>
      </c>
      <c r="AR91" s="83" t="s">
        <v>612</v>
      </c>
      <c r="AS91" s="23">
        <f t="shared" si="66"/>
        <v>1</v>
      </c>
      <c r="AT91" s="27" t="s">
        <v>611</v>
      </c>
      <c r="AU91" s="23">
        <f t="shared" si="70"/>
        <v>1</v>
      </c>
      <c r="AV91" s="27" t="s">
        <v>612</v>
      </c>
      <c r="AW91" s="23">
        <f t="shared" si="67"/>
        <v>1</v>
      </c>
      <c r="AX91" s="27" t="s">
        <v>732</v>
      </c>
      <c r="AY91" s="85">
        <f t="shared" si="68"/>
        <v>0</v>
      </c>
      <c r="AZ91" s="83" t="s">
        <v>732</v>
      </c>
      <c r="BA91" s="85">
        <f t="shared" si="71"/>
        <v>1</v>
      </c>
    </row>
    <row r="92" spans="1:53" ht="30" x14ac:dyDescent="0.25">
      <c r="A92">
        <v>91</v>
      </c>
      <c r="B92" s="23" t="s">
        <v>610</v>
      </c>
      <c r="C92" s="23">
        <f t="shared" si="69"/>
        <v>2</v>
      </c>
      <c r="D92" s="23" t="s">
        <v>612</v>
      </c>
      <c r="E92" s="23">
        <f t="shared" si="47"/>
        <v>1</v>
      </c>
      <c r="F92" s="23" t="s">
        <v>610</v>
      </c>
      <c r="G92" s="23">
        <f t="shared" si="48"/>
        <v>2</v>
      </c>
      <c r="H92" s="23" t="s">
        <v>613</v>
      </c>
      <c r="I92" s="23">
        <f t="shared" si="49"/>
        <v>2</v>
      </c>
      <c r="J92" s="27" t="s">
        <v>56</v>
      </c>
      <c r="K92" s="23">
        <f t="shared" si="50"/>
        <v>1</v>
      </c>
      <c r="L92" s="23" t="s">
        <v>610</v>
      </c>
      <c r="M92" s="23">
        <f t="shared" si="51"/>
        <v>2</v>
      </c>
      <c r="N92" s="23" t="s">
        <v>725</v>
      </c>
      <c r="O92" s="23">
        <f t="shared" si="52"/>
        <v>1</v>
      </c>
      <c r="P92" s="23" t="s">
        <v>731</v>
      </c>
      <c r="Q92" s="85">
        <f t="shared" si="53"/>
        <v>1</v>
      </c>
      <c r="R92" s="49" t="s">
        <v>739</v>
      </c>
      <c r="S92" s="51">
        <v>2</v>
      </c>
      <c r="T92" s="23" t="s">
        <v>610</v>
      </c>
      <c r="U92" s="85">
        <f t="shared" si="54"/>
        <v>2</v>
      </c>
      <c r="V92" s="83" t="s">
        <v>762</v>
      </c>
      <c r="W92" s="23">
        <f t="shared" si="55"/>
        <v>1</v>
      </c>
      <c r="X92" s="23" t="s">
        <v>612</v>
      </c>
      <c r="Y92" s="23">
        <f t="shared" si="56"/>
        <v>1</v>
      </c>
      <c r="Z92" s="23" t="s">
        <v>610</v>
      </c>
      <c r="AA92" s="23">
        <f t="shared" si="57"/>
        <v>2</v>
      </c>
      <c r="AB92" s="23" t="s">
        <v>763</v>
      </c>
      <c r="AC92" s="23">
        <f t="shared" si="58"/>
        <v>3</v>
      </c>
      <c r="AD92" s="27" t="s">
        <v>765</v>
      </c>
      <c r="AE92" s="85">
        <f t="shared" si="59"/>
        <v>1</v>
      </c>
      <c r="AF92" s="83" t="s">
        <v>611</v>
      </c>
      <c r="AG92" s="23">
        <f t="shared" si="60"/>
        <v>3</v>
      </c>
      <c r="AH92" s="23" t="s">
        <v>762</v>
      </c>
      <c r="AI92" s="23">
        <f t="shared" si="61"/>
        <v>1</v>
      </c>
      <c r="AJ92" s="23" t="s">
        <v>610</v>
      </c>
      <c r="AK92" s="23">
        <f t="shared" si="62"/>
        <v>2</v>
      </c>
      <c r="AL92" s="23" t="s">
        <v>611</v>
      </c>
      <c r="AM92" s="23">
        <f t="shared" si="63"/>
        <v>3</v>
      </c>
      <c r="AN92" s="23" t="s">
        <v>770</v>
      </c>
      <c r="AO92" s="23">
        <f t="shared" si="64"/>
        <v>2</v>
      </c>
      <c r="AP92" s="23" t="s">
        <v>772</v>
      </c>
      <c r="AQ92" s="85">
        <f t="shared" si="65"/>
        <v>1</v>
      </c>
      <c r="AR92" s="83" t="s">
        <v>611</v>
      </c>
      <c r="AS92" s="23">
        <f t="shared" si="66"/>
        <v>3</v>
      </c>
      <c r="AT92" s="27" t="s">
        <v>611</v>
      </c>
      <c r="AU92" s="23">
        <f t="shared" si="70"/>
        <v>1</v>
      </c>
      <c r="AV92" s="27" t="s">
        <v>612</v>
      </c>
      <c r="AW92" s="23">
        <f t="shared" si="67"/>
        <v>1</v>
      </c>
      <c r="AX92" s="27" t="s">
        <v>772</v>
      </c>
      <c r="AY92" s="85">
        <f t="shared" si="68"/>
        <v>1</v>
      </c>
      <c r="AZ92" s="83" t="s">
        <v>732</v>
      </c>
      <c r="BA92" s="85">
        <f t="shared" si="71"/>
        <v>1</v>
      </c>
    </row>
    <row r="93" spans="1:53" ht="30" x14ac:dyDescent="0.25">
      <c r="A93">
        <v>92</v>
      </c>
      <c r="B93" s="23" t="s">
        <v>610</v>
      </c>
      <c r="C93" s="23">
        <f t="shared" si="69"/>
        <v>2</v>
      </c>
      <c r="D93" s="23" t="s">
        <v>610</v>
      </c>
      <c r="E93" s="23">
        <f t="shared" si="47"/>
        <v>2</v>
      </c>
      <c r="F93" s="23" t="s">
        <v>611</v>
      </c>
      <c r="G93" s="23">
        <f t="shared" si="48"/>
        <v>1</v>
      </c>
      <c r="H93" s="23" t="s">
        <v>613</v>
      </c>
      <c r="I93" s="23">
        <f t="shared" si="49"/>
        <v>2</v>
      </c>
      <c r="J93" s="27" t="s">
        <v>56</v>
      </c>
      <c r="K93" s="23">
        <f t="shared" si="50"/>
        <v>1</v>
      </c>
      <c r="L93" s="23" t="s">
        <v>610</v>
      </c>
      <c r="M93" s="23">
        <f t="shared" si="51"/>
        <v>2</v>
      </c>
      <c r="N93" s="23" t="s">
        <v>610</v>
      </c>
      <c r="O93" s="23">
        <f t="shared" si="52"/>
        <v>2</v>
      </c>
      <c r="P93" s="23" t="s">
        <v>610</v>
      </c>
      <c r="Q93" s="85">
        <f t="shared" si="53"/>
        <v>2</v>
      </c>
      <c r="R93" s="47" t="s">
        <v>757</v>
      </c>
      <c r="S93" s="27">
        <v>1</v>
      </c>
      <c r="T93" s="23" t="s">
        <v>611</v>
      </c>
      <c r="U93" s="85">
        <f t="shared" si="54"/>
        <v>1</v>
      </c>
      <c r="V93" s="83" t="s">
        <v>761</v>
      </c>
      <c r="W93" s="23">
        <f t="shared" si="55"/>
        <v>3</v>
      </c>
      <c r="X93" s="23" t="s">
        <v>611</v>
      </c>
      <c r="Y93" s="23">
        <f t="shared" si="56"/>
        <v>3</v>
      </c>
      <c r="Z93" s="23" t="s">
        <v>611</v>
      </c>
      <c r="AA93" s="23">
        <f t="shared" si="57"/>
        <v>3</v>
      </c>
      <c r="AB93" s="23" t="s">
        <v>763</v>
      </c>
      <c r="AC93" s="23">
        <f t="shared" si="58"/>
        <v>3</v>
      </c>
      <c r="AD93" s="27" t="s">
        <v>765</v>
      </c>
      <c r="AE93" s="85">
        <f t="shared" si="59"/>
        <v>1</v>
      </c>
      <c r="AF93" s="83" t="s">
        <v>612</v>
      </c>
      <c r="AG93" s="23">
        <f t="shared" si="60"/>
        <v>1</v>
      </c>
      <c r="AH93" s="23" t="s">
        <v>761</v>
      </c>
      <c r="AI93" s="23">
        <f t="shared" si="61"/>
        <v>3</v>
      </c>
      <c r="AJ93" s="23" t="s">
        <v>763</v>
      </c>
      <c r="AK93" s="23">
        <f t="shared" si="62"/>
        <v>1</v>
      </c>
      <c r="AL93" s="23" t="s">
        <v>612</v>
      </c>
      <c r="AM93" s="23">
        <f t="shared" si="63"/>
        <v>1</v>
      </c>
      <c r="AN93" s="23" t="s">
        <v>771</v>
      </c>
      <c r="AO93" s="23">
        <f t="shared" si="64"/>
        <v>1</v>
      </c>
      <c r="AP93" s="23" t="s">
        <v>732</v>
      </c>
      <c r="AQ93" s="85">
        <f t="shared" si="65"/>
        <v>0</v>
      </c>
      <c r="AR93" s="83" t="s">
        <v>612</v>
      </c>
      <c r="AS93" s="23">
        <f t="shared" si="66"/>
        <v>1</v>
      </c>
      <c r="AT93" s="27" t="s">
        <v>773</v>
      </c>
      <c r="AU93" s="23">
        <f t="shared" si="70"/>
        <v>0</v>
      </c>
      <c r="AV93" s="27" t="s">
        <v>612</v>
      </c>
      <c r="AW93" s="23">
        <f t="shared" si="67"/>
        <v>1</v>
      </c>
      <c r="AX93" s="27" t="s">
        <v>732</v>
      </c>
      <c r="AY93" s="85">
        <f t="shared" si="68"/>
        <v>0</v>
      </c>
      <c r="AZ93" s="83" t="s">
        <v>732</v>
      </c>
      <c r="BA93" s="85">
        <f t="shared" si="71"/>
        <v>1</v>
      </c>
    </row>
    <row r="94" spans="1:53" ht="30" x14ac:dyDescent="0.25">
      <c r="A94">
        <v>93</v>
      </c>
      <c r="B94" s="23" t="s">
        <v>610</v>
      </c>
      <c r="C94" s="23">
        <f t="shared" si="69"/>
        <v>2</v>
      </c>
      <c r="D94" s="23" t="s">
        <v>610</v>
      </c>
      <c r="E94" s="23">
        <f t="shared" si="47"/>
        <v>2</v>
      </c>
      <c r="F94" s="23" t="s">
        <v>611</v>
      </c>
      <c r="G94" s="23">
        <f t="shared" si="48"/>
        <v>1</v>
      </c>
      <c r="H94" s="23" t="s">
        <v>613</v>
      </c>
      <c r="I94" s="23">
        <f t="shared" si="49"/>
        <v>2</v>
      </c>
      <c r="J94" s="27" t="s">
        <v>56</v>
      </c>
      <c r="K94" s="23">
        <f t="shared" si="50"/>
        <v>1</v>
      </c>
      <c r="L94" s="23" t="s">
        <v>610</v>
      </c>
      <c r="M94" s="23">
        <f t="shared" si="51"/>
        <v>2</v>
      </c>
      <c r="N94" s="23" t="s">
        <v>610</v>
      </c>
      <c r="O94" s="23">
        <f t="shared" si="52"/>
        <v>2</v>
      </c>
      <c r="P94" s="23" t="s">
        <v>610</v>
      </c>
      <c r="Q94" s="85">
        <f t="shared" si="53"/>
        <v>2</v>
      </c>
      <c r="R94" s="47" t="s">
        <v>757</v>
      </c>
      <c r="S94" s="27">
        <v>1</v>
      </c>
      <c r="T94" s="23" t="s">
        <v>611</v>
      </c>
      <c r="U94" s="85">
        <f t="shared" si="54"/>
        <v>1</v>
      </c>
      <c r="V94" s="83" t="s">
        <v>761</v>
      </c>
      <c r="W94" s="23">
        <f t="shared" si="55"/>
        <v>3</v>
      </c>
      <c r="X94" s="23" t="s">
        <v>611</v>
      </c>
      <c r="Y94" s="23">
        <f t="shared" si="56"/>
        <v>3</v>
      </c>
      <c r="Z94" s="23" t="s">
        <v>611</v>
      </c>
      <c r="AA94" s="23">
        <f t="shared" si="57"/>
        <v>3</v>
      </c>
      <c r="AB94" s="23" t="s">
        <v>763</v>
      </c>
      <c r="AC94" s="23">
        <f t="shared" si="58"/>
        <v>3</v>
      </c>
      <c r="AD94" s="27" t="s">
        <v>765</v>
      </c>
      <c r="AE94" s="85">
        <f t="shared" si="59"/>
        <v>1</v>
      </c>
      <c r="AF94" s="83" t="s">
        <v>612</v>
      </c>
      <c r="AG94" s="23">
        <f t="shared" si="60"/>
        <v>1</v>
      </c>
      <c r="AH94" s="23" t="s">
        <v>761</v>
      </c>
      <c r="AI94" s="23">
        <f t="shared" si="61"/>
        <v>3</v>
      </c>
      <c r="AJ94" s="23" t="s">
        <v>763</v>
      </c>
      <c r="AK94" s="23">
        <f t="shared" si="62"/>
        <v>1</v>
      </c>
      <c r="AL94" s="23" t="s">
        <v>612</v>
      </c>
      <c r="AM94" s="23">
        <f t="shared" si="63"/>
        <v>1</v>
      </c>
      <c r="AN94" s="23" t="s">
        <v>771</v>
      </c>
      <c r="AO94" s="23">
        <f t="shared" si="64"/>
        <v>1</v>
      </c>
      <c r="AP94" s="23" t="s">
        <v>732</v>
      </c>
      <c r="AQ94" s="85">
        <f t="shared" si="65"/>
        <v>0</v>
      </c>
      <c r="AR94" s="83" t="s">
        <v>612</v>
      </c>
      <c r="AS94" s="23">
        <f t="shared" si="66"/>
        <v>1</v>
      </c>
      <c r="AT94" s="27" t="s">
        <v>773</v>
      </c>
      <c r="AU94" s="23">
        <f t="shared" si="70"/>
        <v>0</v>
      </c>
      <c r="AV94" s="27" t="s">
        <v>612</v>
      </c>
      <c r="AW94" s="23">
        <f t="shared" si="67"/>
        <v>1</v>
      </c>
      <c r="AX94" s="27" t="s">
        <v>732</v>
      </c>
      <c r="AY94" s="85">
        <f t="shared" si="68"/>
        <v>0</v>
      </c>
      <c r="AZ94" s="83" t="s">
        <v>732</v>
      </c>
      <c r="BA94" s="85">
        <f t="shared" si="71"/>
        <v>1</v>
      </c>
    </row>
    <row r="95" spans="1:53" x14ac:dyDescent="0.25">
      <c r="A95">
        <v>94</v>
      </c>
      <c r="B95" s="23" t="s">
        <v>612</v>
      </c>
      <c r="C95" s="23">
        <f t="shared" si="69"/>
        <v>3</v>
      </c>
      <c r="D95" s="23" t="s">
        <v>611</v>
      </c>
      <c r="E95" s="23">
        <f t="shared" si="47"/>
        <v>3</v>
      </c>
      <c r="F95" s="23" t="s">
        <v>610</v>
      </c>
      <c r="G95" s="23">
        <f t="shared" si="48"/>
        <v>2</v>
      </c>
      <c r="H95" s="23" t="s">
        <v>613</v>
      </c>
      <c r="I95" s="23">
        <f t="shared" si="49"/>
        <v>2</v>
      </c>
      <c r="J95" s="27" t="s">
        <v>40</v>
      </c>
      <c r="K95" s="23">
        <f t="shared" si="50"/>
        <v>0</v>
      </c>
      <c r="L95" s="23" t="s">
        <v>612</v>
      </c>
      <c r="M95" s="23">
        <f t="shared" si="51"/>
        <v>3</v>
      </c>
      <c r="N95" s="23" t="s">
        <v>726</v>
      </c>
      <c r="O95" s="23">
        <f t="shared" si="52"/>
        <v>3</v>
      </c>
      <c r="P95" s="23" t="s">
        <v>726</v>
      </c>
      <c r="Q95" s="85">
        <f t="shared" si="53"/>
        <v>3</v>
      </c>
      <c r="R95" s="47" t="s">
        <v>735</v>
      </c>
      <c r="S95" s="27">
        <v>2</v>
      </c>
      <c r="T95" s="23" t="s">
        <v>610</v>
      </c>
      <c r="U95" s="85">
        <f t="shared" si="54"/>
        <v>2</v>
      </c>
      <c r="V95" s="83" t="s">
        <v>610</v>
      </c>
      <c r="W95" s="23">
        <f t="shared" si="55"/>
        <v>2</v>
      </c>
      <c r="X95" s="23" t="s">
        <v>611</v>
      </c>
      <c r="Y95" s="23">
        <f t="shared" si="56"/>
        <v>3</v>
      </c>
      <c r="Z95" s="23" t="s">
        <v>610</v>
      </c>
      <c r="AA95" s="23">
        <f t="shared" si="57"/>
        <v>2</v>
      </c>
      <c r="AB95" s="23" t="s">
        <v>763</v>
      </c>
      <c r="AC95" s="23">
        <f t="shared" si="58"/>
        <v>3</v>
      </c>
      <c r="AD95" s="27" t="s">
        <v>765</v>
      </c>
      <c r="AE95" s="85">
        <f t="shared" si="59"/>
        <v>1</v>
      </c>
      <c r="AF95" s="83" t="s">
        <v>612</v>
      </c>
      <c r="AG95" s="23">
        <f t="shared" si="60"/>
        <v>1</v>
      </c>
      <c r="AH95" s="23" t="s">
        <v>761</v>
      </c>
      <c r="AI95" s="23">
        <f t="shared" si="61"/>
        <v>3</v>
      </c>
      <c r="AJ95" s="23" t="s">
        <v>764</v>
      </c>
      <c r="AK95" s="23">
        <f t="shared" si="62"/>
        <v>3</v>
      </c>
      <c r="AL95" s="23" t="s">
        <v>612</v>
      </c>
      <c r="AM95" s="23">
        <f t="shared" si="63"/>
        <v>1</v>
      </c>
      <c r="AN95" s="23" t="s">
        <v>771</v>
      </c>
      <c r="AO95" s="23">
        <f t="shared" si="64"/>
        <v>1</v>
      </c>
      <c r="AP95" s="23" t="s">
        <v>732</v>
      </c>
      <c r="AQ95" s="85">
        <f t="shared" si="65"/>
        <v>0</v>
      </c>
      <c r="AR95" s="83" t="s">
        <v>612</v>
      </c>
      <c r="AS95" s="23">
        <f t="shared" si="66"/>
        <v>1</v>
      </c>
      <c r="AT95" s="27" t="s">
        <v>773</v>
      </c>
      <c r="AU95" s="23">
        <f t="shared" si="70"/>
        <v>0</v>
      </c>
      <c r="AV95" s="27" t="s">
        <v>612</v>
      </c>
      <c r="AW95" s="23">
        <f t="shared" si="67"/>
        <v>1</v>
      </c>
      <c r="AX95" s="27" t="s">
        <v>732</v>
      </c>
      <c r="AY95" s="85">
        <f t="shared" si="68"/>
        <v>0</v>
      </c>
      <c r="AZ95" s="83" t="s">
        <v>732</v>
      </c>
      <c r="BA95" s="85">
        <f t="shared" si="71"/>
        <v>1</v>
      </c>
    </row>
    <row r="96" spans="1:53" x14ac:dyDescent="0.25">
      <c r="A96">
        <v>95</v>
      </c>
      <c r="B96" s="23" t="s">
        <v>610</v>
      </c>
      <c r="C96" s="23">
        <f t="shared" si="69"/>
        <v>2</v>
      </c>
      <c r="D96" s="23" t="s">
        <v>611</v>
      </c>
      <c r="E96" s="23">
        <f t="shared" si="47"/>
        <v>3</v>
      </c>
      <c r="F96" s="23" t="s">
        <v>610</v>
      </c>
      <c r="G96" s="23">
        <f t="shared" si="48"/>
        <v>2</v>
      </c>
      <c r="H96" s="23" t="s">
        <v>615</v>
      </c>
      <c r="I96" s="23">
        <f t="shared" si="49"/>
        <v>1</v>
      </c>
      <c r="J96" s="27" t="s">
        <v>40</v>
      </c>
      <c r="K96" s="23">
        <f t="shared" si="50"/>
        <v>0</v>
      </c>
      <c r="L96" s="23" t="s">
        <v>611</v>
      </c>
      <c r="M96" s="23">
        <f t="shared" si="51"/>
        <v>1</v>
      </c>
      <c r="N96" s="23" t="s">
        <v>610</v>
      </c>
      <c r="O96" s="23">
        <f t="shared" si="52"/>
        <v>2</v>
      </c>
      <c r="P96" s="23" t="s">
        <v>610</v>
      </c>
      <c r="Q96" s="85">
        <f t="shared" si="53"/>
        <v>2</v>
      </c>
      <c r="R96" s="49" t="s">
        <v>736</v>
      </c>
      <c r="S96" s="51">
        <v>2</v>
      </c>
      <c r="T96" s="23" t="s">
        <v>611</v>
      </c>
      <c r="U96" s="85">
        <f t="shared" si="54"/>
        <v>1</v>
      </c>
      <c r="V96" s="83" t="s">
        <v>762</v>
      </c>
      <c r="W96" s="23">
        <f t="shared" si="55"/>
        <v>1</v>
      </c>
      <c r="X96" s="23" t="s">
        <v>610</v>
      </c>
      <c r="Y96" s="23">
        <f t="shared" si="56"/>
        <v>2</v>
      </c>
      <c r="Z96" s="23" t="s">
        <v>612</v>
      </c>
      <c r="AA96" s="23">
        <f t="shared" si="57"/>
        <v>1</v>
      </c>
      <c r="AB96" s="23" t="s">
        <v>763</v>
      </c>
      <c r="AC96" s="23">
        <f t="shared" si="58"/>
        <v>3</v>
      </c>
      <c r="AD96" s="27" t="s">
        <v>765</v>
      </c>
      <c r="AE96" s="85">
        <f t="shared" si="59"/>
        <v>1</v>
      </c>
      <c r="AF96" s="83" t="s">
        <v>612</v>
      </c>
      <c r="AG96" s="23">
        <f t="shared" si="60"/>
        <v>1</v>
      </c>
      <c r="AH96" s="23" t="s">
        <v>761</v>
      </c>
      <c r="AI96" s="23">
        <f t="shared" si="61"/>
        <v>3</v>
      </c>
      <c r="AJ96" s="23" t="s">
        <v>610</v>
      </c>
      <c r="AK96" s="23">
        <f t="shared" si="62"/>
        <v>2</v>
      </c>
      <c r="AL96" s="23" t="s">
        <v>612</v>
      </c>
      <c r="AM96" s="23">
        <f t="shared" si="63"/>
        <v>1</v>
      </c>
      <c r="AN96" s="23" t="s">
        <v>771</v>
      </c>
      <c r="AO96" s="23">
        <f t="shared" si="64"/>
        <v>1</v>
      </c>
      <c r="AP96" s="23" t="s">
        <v>732</v>
      </c>
      <c r="AQ96" s="85">
        <f t="shared" si="65"/>
        <v>0</v>
      </c>
      <c r="AR96" s="83" t="s">
        <v>612</v>
      </c>
      <c r="AS96" s="23">
        <f t="shared" si="66"/>
        <v>1</v>
      </c>
      <c r="AT96" s="27" t="s">
        <v>773</v>
      </c>
      <c r="AU96" s="23">
        <f t="shared" si="70"/>
        <v>0</v>
      </c>
      <c r="AV96" s="27" t="s">
        <v>612</v>
      </c>
      <c r="AW96" s="23">
        <f t="shared" si="67"/>
        <v>1</v>
      </c>
      <c r="AX96" s="27" t="s">
        <v>732</v>
      </c>
      <c r="AY96" s="85">
        <f t="shared" si="68"/>
        <v>0</v>
      </c>
      <c r="AZ96" s="83" t="s">
        <v>732</v>
      </c>
      <c r="BA96" s="85">
        <f t="shared" si="71"/>
        <v>1</v>
      </c>
    </row>
    <row r="97" spans="1:53" x14ac:dyDescent="0.25">
      <c r="A97">
        <v>96</v>
      </c>
      <c r="B97" s="23" t="s">
        <v>610</v>
      </c>
      <c r="C97" s="23">
        <f t="shared" si="69"/>
        <v>2</v>
      </c>
      <c r="D97" s="23" t="s">
        <v>610</v>
      </c>
      <c r="E97" s="23">
        <f t="shared" si="47"/>
        <v>2</v>
      </c>
      <c r="F97" s="23" t="s">
        <v>610</v>
      </c>
      <c r="G97" s="23">
        <f t="shared" si="48"/>
        <v>2</v>
      </c>
      <c r="H97" s="23" t="s">
        <v>613</v>
      </c>
      <c r="I97" s="23">
        <f t="shared" si="49"/>
        <v>2</v>
      </c>
      <c r="J97" s="27" t="s">
        <v>40</v>
      </c>
      <c r="K97" s="23">
        <f t="shared" si="50"/>
        <v>0</v>
      </c>
      <c r="L97" s="23" t="s">
        <v>610</v>
      </c>
      <c r="M97" s="23">
        <f t="shared" si="51"/>
        <v>2</v>
      </c>
      <c r="N97" s="23" t="s">
        <v>610</v>
      </c>
      <c r="O97" s="23">
        <f t="shared" si="52"/>
        <v>2</v>
      </c>
      <c r="P97" s="23" t="s">
        <v>731</v>
      </c>
      <c r="Q97" s="85">
        <f t="shared" si="53"/>
        <v>1</v>
      </c>
      <c r="R97" s="47" t="s">
        <v>735</v>
      </c>
      <c r="S97" s="27">
        <v>2</v>
      </c>
      <c r="T97" s="23" t="s">
        <v>610</v>
      </c>
      <c r="U97" s="85">
        <f t="shared" si="54"/>
        <v>2</v>
      </c>
      <c r="V97" s="83" t="s">
        <v>610</v>
      </c>
      <c r="W97" s="23">
        <f t="shared" si="55"/>
        <v>2</v>
      </c>
      <c r="X97" s="23" t="s">
        <v>610</v>
      </c>
      <c r="Y97" s="23">
        <f t="shared" si="56"/>
        <v>2</v>
      </c>
      <c r="Z97" s="23" t="s">
        <v>610</v>
      </c>
      <c r="AA97" s="23">
        <f t="shared" si="57"/>
        <v>2</v>
      </c>
      <c r="AB97" s="23" t="s">
        <v>763</v>
      </c>
      <c r="AC97" s="23">
        <f t="shared" si="58"/>
        <v>3</v>
      </c>
      <c r="AD97" s="27" t="s">
        <v>765</v>
      </c>
      <c r="AE97" s="85">
        <f t="shared" si="59"/>
        <v>1</v>
      </c>
      <c r="AF97" s="83" t="s">
        <v>610</v>
      </c>
      <c r="AG97" s="23">
        <f t="shared" si="60"/>
        <v>2</v>
      </c>
      <c r="AH97" s="23" t="s">
        <v>761</v>
      </c>
      <c r="AI97" s="23">
        <f t="shared" si="61"/>
        <v>3</v>
      </c>
      <c r="AJ97" s="23" t="s">
        <v>610</v>
      </c>
      <c r="AK97" s="23">
        <f t="shared" si="62"/>
        <v>2</v>
      </c>
      <c r="AL97" s="23" t="s">
        <v>610</v>
      </c>
      <c r="AM97" s="23">
        <f t="shared" si="63"/>
        <v>2</v>
      </c>
      <c r="AN97" s="23" t="s">
        <v>770</v>
      </c>
      <c r="AO97" s="23">
        <f t="shared" si="64"/>
        <v>2</v>
      </c>
      <c r="AP97" s="23" t="s">
        <v>772</v>
      </c>
      <c r="AQ97" s="85">
        <f t="shared" si="65"/>
        <v>1</v>
      </c>
      <c r="AR97" s="83" t="s">
        <v>610</v>
      </c>
      <c r="AS97" s="23">
        <f t="shared" si="66"/>
        <v>2</v>
      </c>
      <c r="AT97" s="27" t="s">
        <v>611</v>
      </c>
      <c r="AU97" s="23">
        <f t="shared" si="70"/>
        <v>1</v>
      </c>
      <c r="AV97" s="27" t="s">
        <v>610</v>
      </c>
      <c r="AW97" s="23">
        <f t="shared" si="67"/>
        <v>2</v>
      </c>
      <c r="AX97" s="27" t="s">
        <v>772</v>
      </c>
      <c r="AY97" s="85">
        <f t="shared" si="68"/>
        <v>1</v>
      </c>
      <c r="AZ97" s="83" t="s">
        <v>732</v>
      </c>
      <c r="BA97" s="85">
        <f t="shared" si="71"/>
        <v>1</v>
      </c>
    </row>
    <row r="98" spans="1:53" x14ac:dyDescent="0.25">
      <c r="A98">
        <v>97</v>
      </c>
      <c r="B98" s="23" t="s">
        <v>612</v>
      </c>
      <c r="C98" s="23">
        <f t="shared" si="69"/>
        <v>3</v>
      </c>
      <c r="D98" s="23" t="s">
        <v>611</v>
      </c>
      <c r="E98" s="23">
        <f t="shared" ref="E98:E121" si="72">IF(D98="High",3, IF(D98="Middle",2, IF(D98="Low",1, "")))</f>
        <v>3</v>
      </c>
      <c r="F98" s="23" t="s">
        <v>610</v>
      </c>
      <c r="G98" s="23">
        <f t="shared" ref="G98:G121" si="73">IF(F98="High",1, IF(F98="Middle",2, IF(F98="Low",3, "")))</f>
        <v>2</v>
      </c>
      <c r="H98" s="23" t="s">
        <v>613</v>
      </c>
      <c r="I98" s="23">
        <f t="shared" ref="I98:I121" si="74">IF(H98="Cologne",3, IF(H98="Gregaroius",2, IF(H98="Solitaire",1, "")))</f>
        <v>2</v>
      </c>
      <c r="J98" s="27" t="s">
        <v>40</v>
      </c>
      <c r="K98" s="23">
        <f t="shared" ref="K98:K121" si="75">IF(J98="Diurnal",1, IF(J98="Nocturnal",0, ""))</f>
        <v>0</v>
      </c>
      <c r="L98" s="23" t="s">
        <v>610</v>
      </c>
      <c r="M98" s="23">
        <f t="shared" ref="M98:M121" si="76">IF(L98="High",1, IF(L98="Middle",2, IF(L98="Low",3, "")))</f>
        <v>2</v>
      </c>
      <c r="N98" s="23" t="s">
        <v>726</v>
      </c>
      <c r="O98" s="23">
        <f t="shared" ref="O98:O121" si="77">IF(N98="Difficult",1, IF(N98="Middle",2, IF(N98="Simple",3, "")))</f>
        <v>3</v>
      </c>
      <c r="P98" s="23" t="s">
        <v>726</v>
      </c>
      <c r="Q98" s="85">
        <f t="shared" ref="Q98:Q121" si="78">IF(P98="Complex",1, IF(P98="Middle",2, IF(P98="Simple",3, "")))</f>
        <v>3</v>
      </c>
      <c r="R98" s="46" t="s">
        <v>734</v>
      </c>
      <c r="S98" s="54">
        <v>3</v>
      </c>
      <c r="T98" s="23" t="s">
        <v>612</v>
      </c>
      <c r="U98" s="85">
        <f t="shared" ref="U98:U121" si="79">IF(T98="High",1, IF(T98="Middle",2, IF(T98="Low",3, "")))</f>
        <v>3</v>
      </c>
      <c r="V98" s="83" t="s">
        <v>610</v>
      </c>
      <c r="W98" s="23">
        <f t="shared" ref="W98:W121" si="80">IF(V98="Late",1, IF(V98="Middle",2, IF(V98="Early",3, "")))</f>
        <v>2</v>
      </c>
      <c r="X98" s="23" t="s">
        <v>610</v>
      </c>
      <c r="Y98" s="23">
        <f t="shared" ref="Y98:Y121" si="81">IF(X98="Low",1, IF(X98="Middle",2, IF(X98="High",3, "")))</f>
        <v>2</v>
      </c>
      <c r="Z98" s="23" t="s">
        <v>611</v>
      </c>
      <c r="AA98" s="23">
        <f t="shared" ref="AA98:AA121" si="82">IF(Z98="Low",1, IF(Z98="Middle",2, IF(Z98="High",3, "")))</f>
        <v>3</v>
      </c>
      <c r="AB98" s="23" t="s">
        <v>763</v>
      </c>
      <c r="AC98" s="23">
        <f t="shared" ref="AC98:AC121" si="83">IF(AB98="Long",1, IF(AB98="Middle",2, IF(AB98="Short",3, "")))</f>
        <v>3</v>
      </c>
      <c r="AD98" s="27" t="s">
        <v>765</v>
      </c>
      <c r="AE98" s="85">
        <f t="shared" ref="AE98:AE121" si="84">IF(AD98="Monogamy",0,IF(AD98="Polygamy",1,""))</f>
        <v>1</v>
      </c>
      <c r="AF98" s="83" t="s">
        <v>612</v>
      </c>
      <c r="AG98" s="23">
        <f t="shared" ref="AG98:AG121" si="85">IF(AF98="Low",1, IF(AF98="Middle",2, IF(AF98="High",3, "")))</f>
        <v>1</v>
      </c>
      <c r="AH98" s="23" t="s">
        <v>761</v>
      </c>
      <c r="AI98" s="23">
        <f t="shared" ref="AI98:AI121" si="86">IF(AH98="Late",1, IF(AH98="Middle",2, IF(AH98="Early",3, "")))</f>
        <v>3</v>
      </c>
      <c r="AJ98" s="23" t="s">
        <v>610</v>
      </c>
      <c r="AK98" s="23">
        <f t="shared" ref="AK98:AK121" si="87">IF(AJ98="Short",1, IF(AJ98="Middle",2, IF(AJ98="Long",3, "")))</f>
        <v>2</v>
      </c>
      <c r="AL98" s="23" t="s">
        <v>612</v>
      </c>
      <c r="AM98" s="23">
        <f t="shared" ref="AM98:AM121" si="88">IF(AL98="Low",1, IF(AL98="Middle",2, IF(AL98="High",3, "")))</f>
        <v>1</v>
      </c>
      <c r="AN98" s="23" t="s">
        <v>771</v>
      </c>
      <c r="AO98" s="23">
        <f t="shared" ref="AO98:AO121" si="89">IF(AN98="Open cycle",1, IF(AN98="Mixed cycle",2, IF(AN98="Closed Cycle",3, "")))</f>
        <v>1</v>
      </c>
      <c r="AP98" s="23" t="s">
        <v>732</v>
      </c>
      <c r="AQ98" s="85">
        <f t="shared" ref="AQ98:AQ121" si="90">IF(AP98="No",0,IF(AP98="Yes",1,""))</f>
        <v>0</v>
      </c>
      <c r="AR98" s="83" t="s">
        <v>612</v>
      </c>
      <c r="AS98" s="23">
        <f t="shared" ref="AS98:AS121" si="91">IF(AR98="Low",1, IF(AR98="Middle",2, IF(AR98="High",3, "")))</f>
        <v>1</v>
      </c>
      <c r="AT98" s="27" t="s">
        <v>773</v>
      </c>
      <c r="AU98" s="23">
        <f t="shared" si="70"/>
        <v>0</v>
      </c>
      <c r="AV98" s="27" t="s">
        <v>612</v>
      </c>
      <c r="AW98" s="23">
        <f t="shared" ref="AW98:AW121" si="92">IF(AV98="Low",1, IF(AV98="Middle",2, IF(AV98="High",3, "")))</f>
        <v>1</v>
      </c>
      <c r="AX98" s="27" t="s">
        <v>732</v>
      </c>
      <c r="AY98" s="85">
        <f t="shared" ref="AY98:AY121" si="93">IF(AX98="Yes",1, IF(AX98="No",0,""))</f>
        <v>0</v>
      </c>
      <c r="AZ98" s="83" t="s">
        <v>732</v>
      </c>
      <c r="BA98" s="85">
        <f t="shared" si="71"/>
        <v>1</v>
      </c>
    </row>
    <row r="99" spans="1:53" x14ac:dyDescent="0.25">
      <c r="A99">
        <v>98</v>
      </c>
      <c r="B99" s="23" t="s">
        <v>612</v>
      </c>
      <c r="C99" s="23">
        <f t="shared" si="69"/>
        <v>3</v>
      </c>
      <c r="D99" s="23" t="s">
        <v>611</v>
      </c>
      <c r="E99" s="23">
        <f t="shared" si="72"/>
        <v>3</v>
      </c>
      <c r="F99" s="23" t="s">
        <v>612</v>
      </c>
      <c r="G99" s="23">
        <f t="shared" si="73"/>
        <v>3</v>
      </c>
      <c r="H99" s="23" t="s">
        <v>613</v>
      </c>
      <c r="I99" s="23">
        <f t="shared" si="74"/>
        <v>2</v>
      </c>
      <c r="J99" s="27" t="s">
        <v>56</v>
      </c>
      <c r="K99" s="23">
        <f t="shared" si="75"/>
        <v>1</v>
      </c>
      <c r="L99" s="23" t="s">
        <v>612</v>
      </c>
      <c r="M99" s="23">
        <f t="shared" si="76"/>
        <v>3</v>
      </c>
      <c r="N99" s="23" t="s">
        <v>726</v>
      </c>
      <c r="O99" s="23">
        <f t="shared" si="77"/>
        <v>3</v>
      </c>
      <c r="P99" s="23" t="s">
        <v>726</v>
      </c>
      <c r="Q99" s="85">
        <f t="shared" si="78"/>
        <v>3</v>
      </c>
      <c r="R99" s="47" t="s">
        <v>758</v>
      </c>
      <c r="S99" s="27">
        <v>3</v>
      </c>
      <c r="T99" s="23" t="s">
        <v>612</v>
      </c>
      <c r="U99" s="85">
        <f t="shared" si="79"/>
        <v>3</v>
      </c>
      <c r="V99" s="83" t="s">
        <v>610</v>
      </c>
      <c r="W99" s="23">
        <f t="shared" si="80"/>
        <v>2</v>
      </c>
      <c r="X99" s="23" t="s">
        <v>610</v>
      </c>
      <c r="Y99" s="23">
        <f t="shared" si="81"/>
        <v>2</v>
      </c>
      <c r="Z99" s="23" t="s">
        <v>612</v>
      </c>
      <c r="AA99" s="23">
        <f t="shared" si="82"/>
        <v>1</v>
      </c>
      <c r="AB99" s="23" t="s">
        <v>763</v>
      </c>
      <c r="AC99" s="23">
        <f t="shared" si="83"/>
        <v>3</v>
      </c>
      <c r="AD99" s="27" t="s">
        <v>765</v>
      </c>
      <c r="AE99" s="85">
        <f t="shared" si="84"/>
        <v>1</v>
      </c>
      <c r="AF99" s="83" t="s">
        <v>610</v>
      </c>
      <c r="AG99" s="23">
        <f t="shared" si="85"/>
        <v>2</v>
      </c>
      <c r="AH99" s="23" t="s">
        <v>761</v>
      </c>
      <c r="AI99" s="23">
        <f t="shared" si="86"/>
        <v>3</v>
      </c>
      <c r="AJ99" s="23" t="s">
        <v>763</v>
      </c>
      <c r="AK99" s="23">
        <f t="shared" si="87"/>
        <v>1</v>
      </c>
      <c r="AL99" s="23" t="s">
        <v>610</v>
      </c>
      <c r="AM99" s="23">
        <f t="shared" si="88"/>
        <v>2</v>
      </c>
      <c r="AN99" s="23" t="s">
        <v>770</v>
      </c>
      <c r="AO99" s="23">
        <f t="shared" si="89"/>
        <v>2</v>
      </c>
      <c r="AP99" s="23" t="s">
        <v>772</v>
      </c>
      <c r="AQ99" s="85">
        <f t="shared" si="90"/>
        <v>1</v>
      </c>
      <c r="AR99" s="83" t="s">
        <v>610</v>
      </c>
      <c r="AS99" s="23">
        <f t="shared" si="91"/>
        <v>2</v>
      </c>
      <c r="AT99" s="27" t="s">
        <v>610</v>
      </c>
      <c r="AU99" s="23">
        <f t="shared" si="70"/>
        <v>2</v>
      </c>
      <c r="AV99" s="27" t="s">
        <v>612</v>
      </c>
      <c r="AW99" s="23">
        <f t="shared" si="92"/>
        <v>1</v>
      </c>
      <c r="AX99" s="27" t="s">
        <v>732</v>
      </c>
      <c r="AY99" s="85">
        <f t="shared" si="93"/>
        <v>0</v>
      </c>
      <c r="AZ99" s="83" t="s">
        <v>732</v>
      </c>
      <c r="BA99" s="85">
        <f t="shared" si="71"/>
        <v>1</v>
      </c>
    </row>
    <row r="100" spans="1:53" x14ac:dyDescent="0.25">
      <c r="A100">
        <v>99</v>
      </c>
      <c r="B100" s="23" t="s">
        <v>610</v>
      </c>
      <c r="C100" s="23">
        <f t="shared" si="69"/>
        <v>2</v>
      </c>
      <c r="D100" s="23" t="s">
        <v>611</v>
      </c>
      <c r="E100" s="23">
        <f t="shared" si="72"/>
        <v>3</v>
      </c>
      <c r="F100" s="23" t="s">
        <v>610</v>
      </c>
      <c r="G100" s="23">
        <f t="shared" si="73"/>
        <v>2</v>
      </c>
      <c r="H100" s="23" t="s">
        <v>613</v>
      </c>
      <c r="I100" s="23">
        <f t="shared" si="74"/>
        <v>2</v>
      </c>
      <c r="J100" s="27" t="s">
        <v>40</v>
      </c>
      <c r="K100" s="23">
        <f t="shared" si="75"/>
        <v>0</v>
      </c>
      <c r="L100" s="23" t="s">
        <v>610</v>
      </c>
      <c r="M100" s="23">
        <f t="shared" si="76"/>
        <v>2</v>
      </c>
      <c r="N100" s="23" t="s">
        <v>610</v>
      </c>
      <c r="O100" s="23">
        <f t="shared" si="77"/>
        <v>2</v>
      </c>
      <c r="P100" s="23" t="s">
        <v>610</v>
      </c>
      <c r="Q100" s="85">
        <f t="shared" si="78"/>
        <v>2</v>
      </c>
      <c r="R100" s="47" t="s">
        <v>759</v>
      </c>
      <c r="S100" s="27">
        <v>1</v>
      </c>
      <c r="T100" s="23" t="s">
        <v>611</v>
      </c>
      <c r="U100" s="85">
        <f t="shared" si="79"/>
        <v>1</v>
      </c>
      <c r="V100" s="83" t="s">
        <v>610</v>
      </c>
      <c r="W100" s="23">
        <f t="shared" si="80"/>
        <v>2</v>
      </c>
      <c r="X100" s="23" t="s">
        <v>610</v>
      </c>
      <c r="Y100" s="23">
        <f t="shared" si="81"/>
        <v>2</v>
      </c>
      <c r="Z100" s="23" t="s">
        <v>612</v>
      </c>
      <c r="AA100" s="23">
        <f t="shared" si="82"/>
        <v>1</v>
      </c>
      <c r="AB100" s="23" t="s">
        <v>763</v>
      </c>
      <c r="AC100" s="23">
        <f t="shared" si="83"/>
        <v>3</v>
      </c>
      <c r="AD100" s="27" t="s">
        <v>765</v>
      </c>
      <c r="AE100" s="85">
        <f t="shared" si="84"/>
        <v>1</v>
      </c>
      <c r="AF100" s="83" t="s">
        <v>610</v>
      </c>
      <c r="AG100" s="23">
        <f t="shared" si="85"/>
        <v>2</v>
      </c>
      <c r="AH100" s="23" t="s">
        <v>761</v>
      </c>
      <c r="AI100" s="23">
        <f t="shared" si="86"/>
        <v>3</v>
      </c>
      <c r="AJ100" s="23" t="s">
        <v>764</v>
      </c>
      <c r="AK100" s="23">
        <f t="shared" si="87"/>
        <v>3</v>
      </c>
      <c r="AL100" s="23" t="s">
        <v>612</v>
      </c>
      <c r="AM100" s="23">
        <f t="shared" si="88"/>
        <v>1</v>
      </c>
      <c r="AN100" s="23" t="s">
        <v>771</v>
      </c>
      <c r="AO100" s="23">
        <f t="shared" si="89"/>
        <v>1</v>
      </c>
      <c r="AP100" s="23" t="s">
        <v>732</v>
      </c>
      <c r="AQ100" s="85">
        <f t="shared" si="90"/>
        <v>0</v>
      </c>
      <c r="AR100" s="83" t="s">
        <v>612</v>
      </c>
      <c r="AS100" s="23">
        <f t="shared" si="91"/>
        <v>1</v>
      </c>
      <c r="AT100" s="27" t="s">
        <v>773</v>
      </c>
      <c r="AU100" s="23">
        <f t="shared" si="70"/>
        <v>0</v>
      </c>
      <c r="AV100" s="27" t="s">
        <v>612</v>
      </c>
      <c r="AW100" s="23">
        <f t="shared" si="92"/>
        <v>1</v>
      </c>
      <c r="AX100" s="27" t="s">
        <v>732</v>
      </c>
      <c r="AY100" s="85">
        <f t="shared" si="93"/>
        <v>0</v>
      </c>
      <c r="AZ100" s="83" t="s">
        <v>732</v>
      </c>
      <c r="BA100" s="85">
        <f t="shared" si="71"/>
        <v>1</v>
      </c>
    </row>
    <row r="101" spans="1:53" x14ac:dyDescent="0.25">
      <c r="A101">
        <v>100</v>
      </c>
      <c r="B101" s="23" t="s">
        <v>611</v>
      </c>
      <c r="C101" s="23">
        <f t="shared" si="69"/>
        <v>1</v>
      </c>
      <c r="D101" s="23" t="s">
        <v>611</v>
      </c>
      <c r="E101" s="23">
        <f t="shared" si="72"/>
        <v>3</v>
      </c>
      <c r="F101" s="23" t="s">
        <v>610</v>
      </c>
      <c r="G101" s="23">
        <f t="shared" si="73"/>
        <v>2</v>
      </c>
      <c r="H101" s="23" t="s">
        <v>615</v>
      </c>
      <c r="I101" s="23">
        <f t="shared" si="74"/>
        <v>1</v>
      </c>
      <c r="J101" s="27" t="s">
        <v>40</v>
      </c>
      <c r="K101" s="23">
        <f t="shared" si="75"/>
        <v>0</v>
      </c>
      <c r="L101" s="23" t="s">
        <v>611</v>
      </c>
      <c r="M101" s="23">
        <f t="shared" si="76"/>
        <v>1</v>
      </c>
      <c r="N101" s="23" t="s">
        <v>725</v>
      </c>
      <c r="O101" s="23">
        <f t="shared" si="77"/>
        <v>1</v>
      </c>
      <c r="P101" s="23" t="s">
        <v>731</v>
      </c>
      <c r="Q101" s="85">
        <f t="shared" si="78"/>
        <v>1</v>
      </c>
      <c r="R101" s="49" t="s">
        <v>736</v>
      </c>
      <c r="S101" s="51">
        <v>2</v>
      </c>
      <c r="T101" s="23" t="s">
        <v>611</v>
      </c>
      <c r="U101" s="85">
        <f t="shared" si="79"/>
        <v>1</v>
      </c>
      <c r="V101" s="83" t="s">
        <v>762</v>
      </c>
      <c r="W101" s="23">
        <f t="shared" si="80"/>
        <v>1</v>
      </c>
      <c r="X101" s="23" t="s">
        <v>610</v>
      </c>
      <c r="Y101" s="23">
        <f t="shared" si="81"/>
        <v>2</v>
      </c>
      <c r="Z101" s="23" t="s">
        <v>612</v>
      </c>
      <c r="AA101" s="23">
        <f t="shared" si="82"/>
        <v>1</v>
      </c>
      <c r="AB101" s="23" t="s">
        <v>763</v>
      </c>
      <c r="AC101" s="23">
        <f t="shared" si="83"/>
        <v>3</v>
      </c>
      <c r="AD101" s="27" t="s">
        <v>765</v>
      </c>
      <c r="AE101" s="85">
        <f t="shared" si="84"/>
        <v>1</v>
      </c>
      <c r="AF101" s="83" t="s">
        <v>612</v>
      </c>
      <c r="AG101" s="23">
        <f t="shared" si="85"/>
        <v>1</v>
      </c>
      <c r="AH101" s="23" t="s">
        <v>761</v>
      </c>
      <c r="AI101" s="23">
        <f t="shared" si="86"/>
        <v>3</v>
      </c>
      <c r="AJ101" s="23" t="s">
        <v>764</v>
      </c>
      <c r="AK101" s="23">
        <f t="shared" si="87"/>
        <v>3</v>
      </c>
      <c r="AL101" s="23" t="s">
        <v>612</v>
      </c>
      <c r="AM101" s="23">
        <f t="shared" si="88"/>
        <v>1</v>
      </c>
      <c r="AN101" s="23" t="s">
        <v>771</v>
      </c>
      <c r="AO101" s="23">
        <f t="shared" si="89"/>
        <v>1</v>
      </c>
      <c r="AP101" s="23" t="s">
        <v>732</v>
      </c>
      <c r="AQ101" s="85">
        <f t="shared" si="90"/>
        <v>0</v>
      </c>
      <c r="AR101" s="83" t="s">
        <v>612</v>
      </c>
      <c r="AS101" s="23">
        <f t="shared" si="91"/>
        <v>1</v>
      </c>
      <c r="AT101" s="27" t="s">
        <v>611</v>
      </c>
      <c r="AU101" s="23">
        <f t="shared" si="70"/>
        <v>1</v>
      </c>
      <c r="AV101" s="27" t="s">
        <v>612</v>
      </c>
      <c r="AW101" s="23">
        <f t="shared" si="92"/>
        <v>1</v>
      </c>
      <c r="AX101" s="27" t="s">
        <v>732</v>
      </c>
      <c r="AY101" s="85">
        <f t="shared" si="93"/>
        <v>0</v>
      </c>
      <c r="AZ101" s="83" t="s">
        <v>732</v>
      </c>
      <c r="BA101" s="85">
        <f t="shared" si="71"/>
        <v>1</v>
      </c>
    </row>
    <row r="102" spans="1:53" x14ac:dyDescent="0.25">
      <c r="A102">
        <v>101</v>
      </c>
      <c r="B102" s="23" t="s">
        <v>612</v>
      </c>
      <c r="C102" s="23">
        <f t="shared" si="69"/>
        <v>3</v>
      </c>
      <c r="D102" s="23" t="s">
        <v>611</v>
      </c>
      <c r="E102" s="23">
        <f t="shared" si="72"/>
        <v>3</v>
      </c>
      <c r="F102" s="23" t="s">
        <v>612</v>
      </c>
      <c r="G102" s="23">
        <f t="shared" si="73"/>
        <v>3</v>
      </c>
      <c r="H102" s="23" t="s">
        <v>615</v>
      </c>
      <c r="I102" s="23">
        <f t="shared" si="74"/>
        <v>1</v>
      </c>
      <c r="J102" s="27" t="s">
        <v>40</v>
      </c>
      <c r="K102" s="23">
        <f t="shared" si="75"/>
        <v>0</v>
      </c>
      <c r="L102" s="23" t="s">
        <v>611</v>
      </c>
      <c r="M102" s="23">
        <f t="shared" si="76"/>
        <v>1</v>
      </c>
      <c r="N102" s="23" t="s">
        <v>725</v>
      </c>
      <c r="O102" s="23">
        <f t="shared" si="77"/>
        <v>1</v>
      </c>
      <c r="P102" s="23" t="s">
        <v>731</v>
      </c>
      <c r="Q102" s="85">
        <f t="shared" si="78"/>
        <v>1</v>
      </c>
      <c r="R102" s="49" t="s">
        <v>741</v>
      </c>
      <c r="S102" s="51">
        <v>2</v>
      </c>
      <c r="T102" s="23" t="s">
        <v>611</v>
      </c>
      <c r="U102" s="85">
        <f t="shared" si="79"/>
        <v>1</v>
      </c>
      <c r="V102" s="83" t="s">
        <v>762</v>
      </c>
      <c r="W102" s="23">
        <f t="shared" si="80"/>
        <v>1</v>
      </c>
      <c r="X102" s="23" t="s">
        <v>612</v>
      </c>
      <c r="Y102" s="23">
        <f t="shared" si="81"/>
        <v>1</v>
      </c>
      <c r="Z102" s="23" t="s">
        <v>612</v>
      </c>
      <c r="AA102" s="23">
        <f t="shared" si="82"/>
        <v>1</v>
      </c>
      <c r="AB102" s="23" t="s">
        <v>763</v>
      </c>
      <c r="AC102" s="23">
        <f t="shared" si="83"/>
        <v>3</v>
      </c>
      <c r="AD102" s="27" t="s">
        <v>765</v>
      </c>
      <c r="AE102" s="85">
        <f t="shared" si="84"/>
        <v>1</v>
      </c>
      <c r="AF102" s="83" t="s">
        <v>612</v>
      </c>
      <c r="AG102" s="23">
        <f t="shared" si="85"/>
        <v>1</v>
      </c>
      <c r="AH102" s="23" t="s">
        <v>762</v>
      </c>
      <c r="AI102" s="23">
        <f t="shared" si="86"/>
        <v>1</v>
      </c>
      <c r="AJ102" s="23" t="s">
        <v>764</v>
      </c>
      <c r="AK102" s="23">
        <f t="shared" si="87"/>
        <v>3</v>
      </c>
      <c r="AL102" s="23" t="s">
        <v>612</v>
      </c>
      <c r="AM102" s="23">
        <f t="shared" si="88"/>
        <v>1</v>
      </c>
      <c r="AN102" s="23" t="s">
        <v>771</v>
      </c>
      <c r="AO102" s="23">
        <f t="shared" si="89"/>
        <v>1</v>
      </c>
      <c r="AP102" s="23" t="s">
        <v>732</v>
      </c>
      <c r="AQ102" s="85">
        <f t="shared" si="90"/>
        <v>0</v>
      </c>
      <c r="AR102" s="83" t="s">
        <v>612</v>
      </c>
      <c r="AS102" s="23">
        <f t="shared" si="91"/>
        <v>1</v>
      </c>
      <c r="AT102" s="27" t="s">
        <v>773</v>
      </c>
      <c r="AU102" s="23">
        <f t="shared" si="70"/>
        <v>0</v>
      </c>
      <c r="AV102" s="27" t="s">
        <v>612</v>
      </c>
      <c r="AW102" s="23">
        <f t="shared" si="92"/>
        <v>1</v>
      </c>
      <c r="AX102" s="27" t="s">
        <v>732</v>
      </c>
      <c r="AY102" s="85">
        <f t="shared" si="93"/>
        <v>0</v>
      </c>
      <c r="AZ102" s="83" t="s">
        <v>732</v>
      </c>
      <c r="BA102" s="85">
        <f t="shared" si="71"/>
        <v>1</v>
      </c>
    </row>
    <row r="103" spans="1:53" x14ac:dyDescent="0.25">
      <c r="A103">
        <v>102</v>
      </c>
      <c r="B103" s="23" t="s">
        <v>612</v>
      </c>
      <c r="C103" s="23">
        <f t="shared" si="69"/>
        <v>3</v>
      </c>
      <c r="D103" s="23" t="s">
        <v>611</v>
      </c>
      <c r="E103" s="23">
        <f t="shared" si="72"/>
        <v>3</v>
      </c>
      <c r="F103" s="23" t="s">
        <v>611</v>
      </c>
      <c r="G103" s="23">
        <f t="shared" si="73"/>
        <v>1</v>
      </c>
      <c r="H103" s="23" t="s">
        <v>613</v>
      </c>
      <c r="I103" s="23">
        <f t="shared" si="74"/>
        <v>2</v>
      </c>
      <c r="J103" s="27" t="s">
        <v>40</v>
      </c>
      <c r="K103" s="23">
        <f t="shared" si="75"/>
        <v>0</v>
      </c>
      <c r="L103" s="23" t="s">
        <v>612</v>
      </c>
      <c r="M103" s="23">
        <f t="shared" si="76"/>
        <v>3</v>
      </c>
      <c r="N103" s="23" t="s">
        <v>726</v>
      </c>
      <c r="O103" s="23">
        <f t="shared" si="77"/>
        <v>3</v>
      </c>
      <c r="P103" s="23" t="s">
        <v>726</v>
      </c>
      <c r="Q103" s="85">
        <f t="shared" si="78"/>
        <v>3</v>
      </c>
      <c r="R103" s="49" t="s">
        <v>750</v>
      </c>
      <c r="S103" s="54">
        <v>3</v>
      </c>
      <c r="T103" s="23" t="s">
        <v>612</v>
      </c>
      <c r="U103" s="85">
        <f t="shared" si="79"/>
        <v>3</v>
      </c>
      <c r="V103" s="83" t="s">
        <v>761</v>
      </c>
      <c r="W103" s="23">
        <f t="shared" si="80"/>
        <v>3</v>
      </c>
      <c r="X103" s="23" t="s">
        <v>611</v>
      </c>
      <c r="Y103" s="23">
        <f t="shared" si="81"/>
        <v>3</v>
      </c>
      <c r="Z103" s="23" t="s">
        <v>611</v>
      </c>
      <c r="AA103" s="23">
        <f t="shared" si="82"/>
        <v>3</v>
      </c>
      <c r="AB103" s="23" t="s">
        <v>610</v>
      </c>
      <c r="AC103" s="23">
        <f t="shared" si="83"/>
        <v>2</v>
      </c>
      <c r="AD103" s="27" t="s">
        <v>765</v>
      </c>
      <c r="AE103" s="85">
        <f t="shared" si="84"/>
        <v>1</v>
      </c>
      <c r="AF103" s="83" t="s">
        <v>611</v>
      </c>
      <c r="AG103" s="23">
        <f t="shared" si="85"/>
        <v>3</v>
      </c>
      <c r="AH103" s="23" t="s">
        <v>762</v>
      </c>
      <c r="AI103" s="23">
        <f t="shared" si="86"/>
        <v>1</v>
      </c>
      <c r="AJ103" s="23" t="s">
        <v>610</v>
      </c>
      <c r="AK103" s="23">
        <f t="shared" si="87"/>
        <v>2</v>
      </c>
      <c r="AL103" s="23" t="s">
        <v>611</v>
      </c>
      <c r="AM103" s="23">
        <f t="shared" si="88"/>
        <v>3</v>
      </c>
      <c r="AN103" s="23" t="s">
        <v>770</v>
      </c>
      <c r="AO103" s="23">
        <f t="shared" si="89"/>
        <v>2</v>
      </c>
      <c r="AP103" s="23" t="s">
        <v>772</v>
      </c>
      <c r="AQ103" s="85">
        <f t="shared" si="90"/>
        <v>1</v>
      </c>
      <c r="AR103" s="83" t="s">
        <v>612</v>
      </c>
      <c r="AS103" s="23">
        <f t="shared" si="91"/>
        <v>1</v>
      </c>
      <c r="AT103" s="27" t="s">
        <v>612</v>
      </c>
      <c r="AU103" s="23">
        <f t="shared" si="70"/>
        <v>3</v>
      </c>
      <c r="AV103" s="27" t="s">
        <v>612</v>
      </c>
      <c r="AW103" s="23">
        <f t="shared" si="92"/>
        <v>1</v>
      </c>
      <c r="AX103" s="27" t="s">
        <v>772</v>
      </c>
      <c r="AY103" s="85">
        <f t="shared" si="93"/>
        <v>1</v>
      </c>
      <c r="AZ103" s="83" t="s">
        <v>732</v>
      </c>
      <c r="BA103" s="85">
        <f t="shared" si="71"/>
        <v>1</v>
      </c>
    </row>
    <row r="104" spans="1:53" x14ac:dyDescent="0.25">
      <c r="A104">
        <v>103</v>
      </c>
      <c r="B104" s="23" t="s">
        <v>612</v>
      </c>
      <c r="C104" s="23">
        <f t="shared" si="69"/>
        <v>3</v>
      </c>
      <c r="D104" s="23" t="s">
        <v>611</v>
      </c>
      <c r="E104" s="23">
        <f t="shared" si="72"/>
        <v>3</v>
      </c>
      <c r="F104" s="23" t="s">
        <v>611</v>
      </c>
      <c r="G104" s="23">
        <f t="shared" si="73"/>
        <v>1</v>
      </c>
      <c r="H104" s="23" t="s">
        <v>615</v>
      </c>
      <c r="I104" s="23">
        <f t="shared" si="74"/>
        <v>1</v>
      </c>
      <c r="J104" s="27" t="s">
        <v>56</v>
      </c>
      <c r="K104" s="23">
        <f t="shared" si="75"/>
        <v>1</v>
      </c>
      <c r="L104" s="23" t="s">
        <v>612</v>
      </c>
      <c r="M104" s="23">
        <f t="shared" si="76"/>
        <v>3</v>
      </c>
      <c r="N104" s="23" t="s">
        <v>726</v>
      </c>
      <c r="O104" s="23">
        <f t="shared" si="77"/>
        <v>3</v>
      </c>
      <c r="P104" s="23" t="s">
        <v>726</v>
      </c>
      <c r="Q104" s="85">
        <f t="shared" si="78"/>
        <v>3</v>
      </c>
      <c r="R104" s="46" t="s">
        <v>734</v>
      </c>
      <c r="S104" s="54">
        <v>3</v>
      </c>
      <c r="T104" s="23" t="s">
        <v>612</v>
      </c>
      <c r="U104" s="85">
        <f t="shared" si="79"/>
        <v>3</v>
      </c>
      <c r="V104" s="83" t="s">
        <v>761</v>
      </c>
      <c r="W104" s="23">
        <f t="shared" si="80"/>
        <v>3</v>
      </c>
      <c r="X104" s="23" t="s">
        <v>611</v>
      </c>
      <c r="Y104" s="23">
        <f t="shared" si="81"/>
        <v>3</v>
      </c>
      <c r="Z104" s="23" t="s">
        <v>611</v>
      </c>
      <c r="AA104" s="23">
        <f t="shared" si="82"/>
        <v>3</v>
      </c>
      <c r="AB104" s="23" t="s">
        <v>763</v>
      </c>
      <c r="AC104" s="23">
        <f t="shared" si="83"/>
        <v>3</v>
      </c>
      <c r="AD104" s="27" t="s">
        <v>765</v>
      </c>
      <c r="AE104" s="85">
        <f t="shared" si="84"/>
        <v>1</v>
      </c>
      <c r="AF104" s="83" t="s">
        <v>611</v>
      </c>
      <c r="AG104" s="23">
        <f t="shared" si="85"/>
        <v>3</v>
      </c>
      <c r="AH104" s="23" t="s">
        <v>761</v>
      </c>
      <c r="AI104" s="23">
        <f t="shared" si="86"/>
        <v>3</v>
      </c>
      <c r="AJ104" s="23" t="s">
        <v>763</v>
      </c>
      <c r="AK104" s="23">
        <f t="shared" si="87"/>
        <v>1</v>
      </c>
      <c r="AL104" s="23" t="s">
        <v>611</v>
      </c>
      <c r="AM104" s="23">
        <f t="shared" si="88"/>
        <v>3</v>
      </c>
      <c r="AN104" s="23" t="s">
        <v>770</v>
      </c>
      <c r="AO104" s="23">
        <f t="shared" si="89"/>
        <v>2</v>
      </c>
      <c r="AP104" s="23" t="s">
        <v>772</v>
      </c>
      <c r="AQ104" s="85">
        <f t="shared" si="90"/>
        <v>1</v>
      </c>
      <c r="AR104" s="83" t="s">
        <v>612</v>
      </c>
      <c r="AS104" s="23">
        <f t="shared" si="91"/>
        <v>1</v>
      </c>
      <c r="AT104" s="27" t="s">
        <v>612</v>
      </c>
      <c r="AU104" s="23">
        <f t="shared" si="70"/>
        <v>3</v>
      </c>
      <c r="AV104" s="27" t="s">
        <v>610</v>
      </c>
      <c r="AW104" s="23">
        <f t="shared" si="92"/>
        <v>2</v>
      </c>
      <c r="AX104" s="28" t="s">
        <v>772</v>
      </c>
      <c r="AY104" s="85">
        <f t="shared" si="93"/>
        <v>1</v>
      </c>
      <c r="AZ104" s="83" t="s">
        <v>732</v>
      </c>
      <c r="BA104" s="85">
        <f t="shared" si="71"/>
        <v>1</v>
      </c>
    </row>
    <row r="105" spans="1:53" x14ac:dyDescent="0.25">
      <c r="A105">
        <v>104</v>
      </c>
      <c r="B105" s="23" t="s">
        <v>611</v>
      </c>
      <c r="C105" s="23">
        <f t="shared" si="69"/>
        <v>1</v>
      </c>
      <c r="D105" s="23" t="s">
        <v>611</v>
      </c>
      <c r="E105" s="23">
        <f t="shared" si="72"/>
        <v>3</v>
      </c>
      <c r="F105" s="23" t="s">
        <v>611</v>
      </c>
      <c r="G105" s="23">
        <f t="shared" si="73"/>
        <v>1</v>
      </c>
      <c r="H105" s="23" t="s">
        <v>614</v>
      </c>
      <c r="I105" s="23">
        <f t="shared" si="74"/>
        <v>3</v>
      </c>
      <c r="J105" s="28" t="s">
        <v>56</v>
      </c>
      <c r="K105" s="23">
        <f t="shared" si="75"/>
        <v>1</v>
      </c>
      <c r="L105" s="23" t="s">
        <v>611</v>
      </c>
      <c r="M105" s="23">
        <f t="shared" si="76"/>
        <v>1</v>
      </c>
      <c r="N105" s="23" t="s">
        <v>725</v>
      </c>
      <c r="O105" s="23">
        <f t="shared" si="77"/>
        <v>1</v>
      </c>
      <c r="P105" s="23" t="s">
        <v>731</v>
      </c>
      <c r="Q105" s="85">
        <f t="shared" si="78"/>
        <v>1</v>
      </c>
      <c r="R105" s="49" t="s">
        <v>740</v>
      </c>
      <c r="S105" s="27">
        <v>2</v>
      </c>
      <c r="T105" s="23" t="s">
        <v>612</v>
      </c>
      <c r="U105" s="85">
        <f t="shared" si="79"/>
        <v>3</v>
      </c>
      <c r="V105" s="83" t="s">
        <v>610</v>
      </c>
      <c r="W105" s="23">
        <f t="shared" si="80"/>
        <v>2</v>
      </c>
      <c r="X105" s="23" t="s">
        <v>610</v>
      </c>
      <c r="Y105" s="23">
        <f t="shared" si="81"/>
        <v>2</v>
      </c>
      <c r="Z105" s="23" t="s">
        <v>611</v>
      </c>
      <c r="AA105" s="23">
        <f t="shared" si="82"/>
        <v>3</v>
      </c>
      <c r="AB105" s="23" t="s">
        <v>763</v>
      </c>
      <c r="AC105" s="23">
        <f t="shared" si="83"/>
        <v>3</v>
      </c>
      <c r="AD105" s="51" t="s">
        <v>765</v>
      </c>
      <c r="AE105" s="85">
        <f t="shared" si="84"/>
        <v>1</v>
      </c>
      <c r="AF105" s="83" t="s">
        <v>611</v>
      </c>
      <c r="AG105" s="23">
        <f t="shared" si="85"/>
        <v>3</v>
      </c>
      <c r="AH105" s="23" t="s">
        <v>762</v>
      </c>
      <c r="AI105" s="23">
        <f t="shared" si="86"/>
        <v>1</v>
      </c>
      <c r="AJ105" s="23" t="s">
        <v>610</v>
      </c>
      <c r="AK105" s="23">
        <f t="shared" si="87"/>
        <v>2</v>
      </c>
      <c r="AL105" s="23" t="s">
        <v>611</v>
      </c>
      <c r="AM105" s="23">
        <f t="shared" si="88"/>
        <v>3</v>
      </c>
      <c r="AN105" s="23" t="s">
        <v>769</v>
      </c>
      <c r="AO105" s="23">
        <f t="shared" si="89"/>
        <v>3</v>
      </c>
      <c r="AP105" s="23" t="s">
        <v>772</v>
      </c>
      <c r="AQ105" s="85">
        <f t="shared" si="90"/>
        <v>1</v>
      </c>
      <c r="AR105" s="83" t="s">
        <v>611</v>
      </c>
      <c r="AS105" s="23">
        <f t="shared" si="91"/>
        <v>3</v>
      </c>
      <c r="AT105" s="51" t="s">
        <v>610</v>
      </c>
      <c r="AU105" s="23">
        <f t="shared" si="70"/>
        <v>2</v>
      </c>
      <c r="AV105" s="51" t="s">
        <v>610</v>
      </c>
      <c r="AW105" s="23">
        <f t="shared" si="92"/>
        <v>2</v>
      </c>
      <c r="AX105" s="51" t="s">
        <v>772</v>
      </c>
      <c r="AY105" s="85">
        <f t="shared" si="93"/>
        <v>1</v>
      </c>
      <c r="AZ105" s="83" t="s">
        <v>732</v>
      </c>
      <c r="BA105" s="85">
        <f t="shared" si="71"/>
        <v>1</v>
      </c>
    </row>
    <row r="106" spans="1:53" x14ac:dyDescent="0.25">
      <c r="A106">
        <v>105</v>
      </c>
      <c r="B106" s="23" t="s">
        <v>611</v>
      </c>
      <c r="C106" s="23">
        <f t="shared" si="69"/>
        <v>1</v>
      </c>
      <c r="D106" s="23" t="s">
        <v>610</v>
      </c>
      <c r="E106" s="23">
        <f t="shared" si="72"/>
        <v>2</v>
      </c>
      <c r="F106" s="23" t="s">
        <v>611</v>
      </c>
      <c r="G106" s="23">
        <f t="shared" si="73"/>
        <v>1</v>
      </c>
      <c r="H106" s="23" t="s">
        <v>614</v>
      </c>
      <c r="I106" s="23">
        <f t="shared" si="74"/>
        <v>3</v>
      </c>
      <c r="J106" s="28" t="s">
        <v>56</v>
      </c>
      <c r="K106" s="23">
        <f t="shared" si="75"/>
        <v>1</v>
      </c>
      <c r="L106" s="23" t="s">
        <v>611</v>
      </c>
      <c r="M106" s="23">
        <f t="shared" si="76"/>
        <v>1</v>
      </c>
      <c r="N106" s="23" t="s">
        <v>725</v>
      </c>
      <c r="O106" s="23">
        <f t="shared" si="77"/>
        <v>1</v>
      </c>
      <c r="P106" s="23" t="s">
        <v>731</v>
      </c>
      <c r="Q106" s="85">
        <f t="shared" si="78"/>
        <v>1</v>
      </c>
      <c r="R106" s="49" t="s">
        <v>740</v>
      </c>
      <c r="S106" s="27">
        <v>2</v>
      </c>
      <c r="T106" s="23" t="s">
        <v>612</v>
      </c>
      <c r="U106" s="85">
        <f t="shared" si="79"/>
        <v>3</v>
      </c>
      <c r="V106" s="83" t="s">
        <v>610</v>
      </c>
      <c r="W106" s="23">
        <f t="shared" si="80"/>
        <v>2</v>
      </c>
      <c r="X106" s="23" t="s">
        <v>611</v>
      </c>
      <c r="Y106" s="23">
        <f t="shared" si="81"/>
        <v>3</v>
      </c>
      <c r="Z106" s="23" t="s">
        <v>611</v>
      </c>
      <c r="AA106" s="23">
        <f t="shared" si="82"/>
        <v>3</v>
      </c>
      <c r="AB106" s="23" t="s">
        <v>763</v>
      </c>
      <c r="AC106" s="23">
        <f t="shared" si="83"/>
        <v>3</v>
      </c>
      <c r="AD106" s="51" t="s">
        <v>765</v>
      </c>
      <c r="AE106" s="85">
        <f t="shared" si="84"/>
        <v>1</v>
      </c>
      <c r="AF106" s="83" t="s">
        <v>611</v>
      </c>
      <c r="AG106" s="23">
        <f t="shared" si="85"/>
        <v>3</v>
      </c>
      <c r="AH106" s="23" t="s">
        <v>762</v>
      </c>
      <c r="AI106" s="23">
        <f t="shared" si="86"/>
        <v>1</v>
      </c>
      <c r="AJ106" s="23" t="s">
        <v>763</v>
      </c>
      <c r="AK106" s="23">
        <f t="shared" si="87"/>
        <v>1</v>
      </c>
      <c r="AL106" s="23" t="s">
        <v>612</v>
      </c>
      <c r="AM106" s="23">
        <f t="shared" si="88"/>
        <v>1</v>
      </c>
      <c r="AN106" s="23" t="s">
        <v>769</v>
      </c>
      <c r="AO106" s="23">
        <f t="shared" si="89"/>
        <v>3</v>
      </c>
      <c r="AP106" s="23" t="s">
        <v>772</v>
      </c>
      <c r="AQ106" s="85">
        <f t="shared" si="90"/>
        <v>1</v>
      </c>
      <c r="AR106" s="83" t="s">
        <v>611</v>
      </c>
      <c r="AS106" s="23">
        <f t="shared" si="91"/>
        <v>3</v>
      </c>
      <c r="AT106" s="51" t="s">
        <v>610</v>
      </c>
      <c r="AU106" s="23">
        <f t="shared" si="70"/>
        <v>2</v>
      </c>
      <c r="AV106" s="51" t="s">
        <v>611</v>
      </c>
      <c r="AW106" s="23">
        <f t="shared" si="92"/>
        <v>3</v>
      </c>
      <c r="AX106" s="51" t="s">
        <v>772</v>
      </c>
      <c r="AY106" s="85">
        <f t="shared" si="93"/>
        <v>1</v>
      </c>
      <c r="AZ106" s="83" t="s">
        <v>732</v>
      </c>
      <c r="BA106" s="85">
        <f t="shared" si="71"/>
        <v>1</v>
      </c>
    </row>
    <row r="107" spans="1:53" x14ac:dyDescent="0.25">
      <c r="A107">
        <v>106</v>
      </c>
      <c r="B107" s="23" t="s">
        <v>611</v>
      </c>
      <c r="C107" s="23">
        <f t="shared" si="69"/>
        <v>1</v>
      </c>
      <c r="D107" s="23" t="s">
        <v>610</v>
      </c>
      <c r="E107" s="23">
        <f t="shared" si="72"/>
        <v>2</v>
      </c>
      <c r="F107" s="23" t="s">
        <v>611</v>
      </c>
      <c r="G107" s="23">
        <f t="shared" si="73"/>
        <v>1</v>
      </c>
      <c r="H107" s="23" t="s">
        <v>614</v>
      </c>
      <c r="I107" s="23">
        <f t="shared" si="74"/>
        <v>3</v>
      </c>
      <c r="J107" s="28" t="s">
        <v>56</v>
      </c>
      <c r="K107" s="23">
        <f t="shared" si="75"/>
        <v>1</v>
      </c>
      <c r="L107" s="23" t="s">
        <v>611</v>
      </c>
      <c r="M107" s="23">
        <f t="shared" si="76"/>
        <v>1</v>
      </c>
      <c r="N107" s="23" t="s">
        <v>725</v>
      </c>
      <c r="O107" s="23">
        <f t="shared" si="77"/>
        <v>1</v>
      </c>
      <c r="P107" s="23" t="s">
        <v>731</v>
      </c>
      <c r="Q107" s="85">
        <f t="shared" si="78"/>
        <v>1</v>
      </c>
      <c r="R107" s="49" t="s">
        <v>740</v>
      </c>
      <c r="S107" s="27">
        <v>2</v>
      </c>
      <c r="T107" s="23" t="s">
        <v>612</v>
      </c>
      <c r="U107" s="85">
        <f t="shared" si="79"/>
        <v>3</v>
      </c>
      <c r="V107" s="83" t="s">
        <v>610</v>
      </c>
      <c r="W107" s="23">
        <f t="shared" si="80"/>
        <v>2</v>
      </c>
      <c r="X107" s="23" t="s">
        <v>611</v>
      </c>
      <c r="Y107" s="23">
        <f t="shared" si="81"/>
        <v>3</v>
      </c>
      <c r="Z107" s="23" t="s">
        <v>611</v>
      </c>
      <c r="AA107" s="23">
        <f t="shared" si="82"/>
        <v>3</v>
      </c>
      <c r="AB107" s="23" t="s">
        <v>763</v>
      </c>
      <c r="AC107" s="23">
        <f t="shared" si="83"/>
        <v>3</v>
      </c>
      <c r="AD107" s="51" t="s">
        <v>765</v>
      </c>
      <c r="AE107" s="85">
        <f t="shared" si="84"/>
        <v>1</v>
      </c>
      <c r="AF107" s="83" t="s">
        <v>611</v>
      </c>
      <c r="AG107" s="23">
        <f t="shared" si="85"/>
        <v>3</v>
      </c>
      <c r="AH107" s="23" t="s">
        <v>762</v>
      </c>
      <c r="AI107" s="23">
        <f t="shared" si="86"/>
        <v>1</v>
      </c>
      <c r="AJ107" s="23" t="s">
        <v>763</v>
      </c>
      <c r="AK107" s="23">
        <f t="shared" si="87"/>
        <v>1</v>
      </c>
      <c r="AL107" s="23" t="s">
        <v>612</v>
      </c>
      <c r="AM107" s="23">
        <f t="shared" si="88"/>
        <v>1</v>
      </c>
      <c r="AN107" s="23" t="s">
        <v>769</v>
      </c>
      <c r="AO107" s="23">
        <f t="shared" si="89"/>
        <v>3</v>
      </c>
      <c r="AP107" s="23" t="s">
        <v>772</v>
      </c>
      <c r="AQ107" s="85">
        <f t="shared" si="90"/>
        <v>1</v>
      </c>
      <c r="AR107" s="83" t="s">
        <v>611</v>
      </c>
      <c r="AS107" s="23">
        <f t="shared" si="91"/>
        <v>3</v>
      </c>
      <c r="AT107" s="51" t="s">
        <v>610</v>
      </c>
      <c r="AU107" s="23">
        <f t="shared" si="70"/>
        <v>2</v>
      </c>
      <c r="AV107" s="51" t="s">
        <v>611</v>
      </c>
      <c r="AW107" s="23">
        <f t="shared" si="92"/>
        <v>3</v>
      </c>
      <c r="AX107" s="51" t="s">
        <v>772</v>
      </c>
      <c r="AY107" s="85">
        <f t="shared" si="93"/>
        <v>1</v>
      </c>
      <c r="AZ107" s="83" t="s">
        <v>732</v>
      </c>
      <c r="BA107" s="85">
        <f t="shared" si="71"/>
        <v>1</v>
      </c>
    </row>
    <row r="108" spans="1:53" x14ac:dyDescent="0.25">
      <c r="A108">
        <v>107</v>
      </c>
      <c r="B108" s="25" t="s">
        <v>611</v>
      </c>
      <c r="C108" s="23">
        <f t="shared" si="69"/>
        <v>1</v>
      </c>
      <c r="D108" s="25" t="s">
        <v>611</v>
      </c>
      <c r="E108" s="23">
        <f t="shared" si="72"/>
        <v>3</v>
      </c>
      <c r="F108" s="25" t="s">
        <v>611</v>
      </c>
      <c r="G108" s="23">
        <f t="shared" si="73"/>
        <v>1</v>
      </c>
      <c r="H108" s="25" t="s">
        <v>615</v>
      </c>
      <c r="I108" s="23">
        <f t="shared" si="74"/>
        <v>1</v>
      </c>
      <c r="J108" s="29" t="s">
        <v>56</v>
      </c>
      <c r="K108" s="23">
        <f t="shared" si="75"/>
        <v>1</v>
      </c>
      <c r="L108" s="25" t="s">
        <v>612</v>
      </c>
      <c r="M108" s="23">
        <f t="shared" si="76"/>
        <v>3</v>
      </c>
      <c r="N108" s="25" t="s">
        <v>726</v>
      </c>
      <c r="O108" s="23">
        <f t="shared" si="77"/>
        <v>3</v>
      </c>
      <c r="P108" s="25" t="s">
        <v>731</v>
      </c>
      <c r="Q108" s="85">
        <f t="shared" si="78"/>
        <v>1</v>
      </c>
      <c r="R108" s="47" t="s">
        <v>748</v>
      </c>
      <c r="S108" s="22">
        <v>1</v>
      </c>
      <c r="T108" s="22" t="s">
        <v>611</v>
      </c>
      <c r="U108" s="85">
        <f t="shared" si="79"/>
        <v>1</v>
      </c>
      <c r="V108" s="87" t="s">
        <v>761</v>
      </c>
      <c r="W108" s="23">
        <f t="shared" si="80"/>
        <v>3</v>
      </c>
      <c r="X108" s="22" t="s">
        <v>611</v>
      </c>
      <c r="Y108" s="23">
        <f t="shared" si="81"/>
        <v>3</v>
      </c>
      <c r="Z108" s="22" t="s">
        <v>611</v>
      </c>
      <c r="AA108" s="23">
        <f t="shared" si="82"/>
        <v>3</v>
      </c>
      <c r="AB108" s="22" t="s">
        <v>763</v>
      </c>
      <c r="AC108" s="23">
        <f t="shared" si="83"/>
        <v>3</v>
      </c>
      <c r="AD108" s="22" t="s">
        <v>765</v>
      </c>
      <c r="AE108" s="85">
        <f t="shared" si="84"/>
        <v>1</v>
      </c>
      <c r="AF108" s="87" t="s">
        <v>611</v>
      </c>
      <c r="AG108" s="23">
        <f t="shared" si="85"/>
        <v>3</v>
      </c>
      <c r="AH108" s="22" t="s">
        <v>761</v>
      </c>
      <c r="AI108" s="23">
        <f t="shared" si="86"/>
        <v>3</v>
      </c>
      <c r="AJ108" s="22" t="s">
        <v>763</v>
      </c>
      <c r="AK108" s="23">
        <f t="shared" si="87"/>
        <v>1</v>
      </c>
      <c r="AL108" s="22" t="s">
        <v>611</v>
      </c>
      <c r="AM108" s="23">
        <f t="shared" si="88"/>
        <v>3</v>
      </c>
      <c r="AN108" s="22" t="s">
        <v>771</v>
      </c>
      <c r="AO108" s="23">
        <f t="shared" si="89"/>
        <v>1</v>
      </c>
      <c r="AP108" s="22" t="s">
        <v>732</v>
      </c>
      <c r="AQ108" s="85">
        <f t="shared" si="90"/>
        <v>0</v>
      </c>
      <c r="AR108" s="87" t="s">
        <v>612</v>
      </c>
      <c r="AS108" s="23">
        <f t="shared" si="91"/>
        <v>1</v>
      </c>
      <c r="AT108" s="22" t="s">
        <v>773</v>
      </c>
      <c r="AU108" s="23">
        <f t="shared" si="70"/>
        <v>0</v>
      </c>
      <c r="AV108" s="22" t="s">
        <v>612</v>
      </c>
      <c r="AW108" s="23">
        <f t="shared" si="92"/>
        <v>1</v>
      </c>
      <c r="AX108" s="22" t="s">
        <v>732</v>
      </c>
      <c r="AY108" s="85">
        <f t="shared" si="93"/>
        <v>0</v>
      </c>
      <c r="AZ108" s="83" t="s">
        <v>732</v>
      </c>
      <c r="BA108" s="85">
        <f t="shared" si="71"/>
        <v>1</v>
      </c>
    </row>
    <row r="109" spans="1:53" x14ac:dyDescent="0.25">
      <c r="A109">
        <v>108</v>
      </c>
      <c r="B109" s="25" t="s">
        <v>611</v>
      </c>
      <c r="C109" s="23">
        <f t="shared" si="69"/>
        <v>1</v>
      </c>
      <c r="D109" s="25" t="s">
        <v>611</v>
      </c>
      <c r="E109" s="23">
        <f t="shared" si="72"/>
        <v>3</v>
      </c>
      <c r="F109" s="25" t="s">
        <v>611</v>
      </c>
      <c r="G109" s="23">
        <f t="shared" si="73"/>
        <v>1</v>
      </c>
      <c r="H109" s="25" t="s">
        <v>615</v>
      </c>
      <c r="I109" s="23">
        <f t="shared" si="74"/>
        <v>1</v>
      </c>
      <c r="J109" s="29" t="s">
        <v>40</v>
      </c>
      <c r="K109" s="23">
        <f t="shared" si="75"/>
        <v>0</v>
      </c>
      <c r="L109" s="25" t="s">
        <v>612</v>
      </c>
      <c r="M109" s="23">
        <f t="shared" si="76"/>
        <v>3</v>
      </c>
      <c r="N109" s="25" t="s">
        <v>726</v>
      </c>
      <c r="O109" s="23">
        <f t="shared" si="77"/>
        <v>3</v>
      </c>
      <c r="P109" s="25" t="s">
        <v>731</v>
      </c>
      <c r="Q109" s="85">
        <f t="shared" si="78"/>
        <v>1</v>
      </c>
      <c r="R109" s="47" t="s">
        <v>748</v>
      </c>
      <c r="S109" s="22">
        <v>1</v>
      </c>
      <c r="T109" s="22" t="s">
        <v>611</v>
      </c>
      <c r="U109" s="85">
        <f t="shared" si="79"/>
        <v>1</v>
      </c>
      <c r="V109" s="87" t="s">
        <v>761</v>
      </c>
      <c r="W109" s="23">
        <f t="shared" si="80"/>
        <v>3</v>
      </c>
      <c r="X109" s="22" t="s">
        <v>611</v>
      </c>
      <c r="Y109" s="23">
        <f t="shared" si="81"/>
        <v>3</v>
      </c>
      <c r="Z109" s="22" t="s">
        <v>611</v>
      </c>
      <c r="AA109" s="23">
        <f t="shared" si="82"/>
        <v>3</v>
      </c>
      <c r="AB109" s="22" t="s">
        <v>763</v>
      </c>
      <c r="AC109" s="23">
        <f t="shared" si="83"/>
        <v>3</v>
      </c>
      <c r="AD109" s="22" t="s">
        <v>765</v>
      </c>
      <c r="AE109" s="85">
        <f t="shared" si="84"/>
        <v>1</v>
      </c>
      <c r="AF109" s="87" t="s">
        <v>611</v>
      </c>
      <c r="AG109" s="23">
        <f t="shared" si="85"/>
        <v>3</v>
      </c>
      <c r="AH109" s="22" t="s">
        <v>761</v>
      </c>
      <c r="AI109" s="23">
        <f t="shared" si="86"/>
        <v>3</v>
      </c>
      <c r="AJ109" s="22" t="s">
        <v>763</v>
      </c>
      <c r="AK109" s="23">
        <f t="shared" si="87"/>
        <v>1</v>
      </c>
      <c r="AL109" s="22" t="s">
        <v>611</v>
      </c>
      <c r="AM109" s="23">
        <f t="shared" si="88"/>
        <v>3</v>
      </c>
      <c r="AN109" s="22" t="s">
        <v>771</v>
      </c>
      <c r="AO109" s="23">
        <f t="shared" si="89"/>
        <v>1</v>
      </c>
      <c r="AP109" s="22" t="s">
        <v>732</v>
      </c>
      <c r="AQ109" s="85">
        <f t="shared" si="90"/>
        <v>0</v>
      </c>
      <c r="AR109" s="87" t="s">
        <v>612</v>
      </c>
      <c r="AS109" s="23">
        <f t="shared" si="91"/>
        <v>1</v>
      </c>
      <c r="AT109" s="22" t="s">
        <v>773</v>
      </c>
      <c r="AU109" s="23">
        <f t="shared" si="70"/>
        <v>0</v>
      </c>
      <c r="AV109" s="22" t="s">
        <v>612</v>
      </c>
      <c r="AW109" s="23">
        <f t="shared" si="92"/>
        <v>1</v>
      </c>
      <c r="AX109" s="22" t="s">
        <v>732</v>
      </c>
      <c r="AY109" s="85">
        <f t="shared" si="93"/>
        <v>0</v>
      </c>
      <c r="AZ109" s="83" t="s">
        <v>732</v>
      </c>
      <c r="BA109" s="85">
        <f t="shared" si="71"/>
        <v>1</v>
      </c>
    </row>
    <row r="110" spans="1:53" x14ac:dyDescent="0.25">
      <c r="A110">
        <v>109</v>
      </c>
      <c r="B110" s="25" t="s">
        <v>611</v>
      </c>
      <c r="C110" s="23">
        <f t="shared" si="69"/>
        <v>1</v>
      </c>
      <c r="D110" s="25" t="s">
        <v>611</v>
      </c>
      <c r="E110" s="23">
        <f t="shared" si="72"/>
        <v>3</v>
      </c>
      <c r="F110" s="25" t="s">
        <v>611</v>
      </c>
      <c r="G110" s="23">
        <f t="shared" si="73"/>
        <v>1</v>
      </c>
      <c r="H110" s="25" t="s">
        <v>613</v>
      </c>
      <c r="I110" s="23">
        <f t="shared" si="74"/>
        <v>2</v>
      </c>
      <c r="J110" s="29" t="s">
        <v>56</v>
      </c>
      <c r="K110" s="23">
        <f t="shared" si="75"/>
        <v>1</v>
      </c>
      <c r="L110" s="25" t="s">
        <v>611</v>
      </c>
      <c r="M110" s="23">
        <f t="shared" si="76"/>
        <v>1</v>
      </c>
      <c r="N110" s="25" t="s">
        <v>726</v>
      </c>
      <c r="O110" s="23">
        <f t="shared" si="77"/>
        <v>3</v>
      </c>
      <c r="P110" s="25" t="s">
        <v>731</v>
      </c>
      <c r="Q110" s="85">
        <f t="shared" si="78"/>
        <v>1</v>
      </c>
      <c r="R110" s="47" t="s">
        <v>748</v>
      </c>
      <c r="S110" s="22">
        <v>1</v>
      </c>
      <c r="T110" s="22" t="s">
        <v>611</v>
      </c>
      <c r="U110" s="85">
        <f t="shared" si="79"/>
        <v>1</v>
      </c>
      <c r="V110" s="87" t="s">
        <v>761</v>
      </c>
      <c r="W110" s="23">
        <f t="shared" si="80"/>
        <v>3</v>
      </c>
      <c r="X110" s="22" t="s">
        <v>611</v>
      </c>
      <c r="Y110" s="23">
        <f t="shared" si="81"/>
        <v>3</v>
      </c>
      <c r="Z110" s="22" t="s">
        <v>611</v>
      </c>
      <c r="AA110" s="23">
        <f t="shared" si="82"/>
        <v>3</v>
      </c>
      <c r="AB110" s="22" t="s">
        <v>763</v>
      </c>
      <c r="AC110" s="23">
        <f t="shared" si="83"/>
        <v>3</v>
      </c>
      <c r="AD110" s="22" t="s">
        <v>765</v>
      </c>
      <c r="AE110" s="85">
        <f t="shared" si="84"/>
        <v>1</v>
      </c>
      <c r="AF110" s="87" t="s">
        <v>611</v>
      </c>
      <c r="AG110" s="23">
        <f t="shared" si="85"/>
        <v>3</v>
      </c>
      <c r="AH110" s="22" t="s">
        <v>761</v>
      </c>
      <c r="AI110" s="23">
        <f t="shared" si="86"/>
        <v>3</v>
      </c>
      <c r="AJ110" s="22" t="s">
        <v>763</v>
      </c>
      <c r="AK110" s="23">
        <f t="shared" si="87"/>
        <v>1</v>
      </c>
      <c r="AL110" s="22" t="s">
        <v>611</v>
      </c>
      <c r="AM110" s="23">
        <f t="shared" si="88"/>
        <v>3</v>
      </c>
      <c r="AN110" s="22" t="s">
        <v>771</v>
      </c>
      <c r="AO110" s="23">
        <f t="shared" si="89"/>
        <v>1</v>
      </c>
      <c r="AP110" s="22" t="s">
        <v>732</v>
      </c>
      <c r="AQ110" s="85">
        <f t="shared" si="90"/>
        <v>0</v>
      </c>
      <c r="AR110" s="87" t="s">
        <v>612</v>
      </c>
      <c r="AS110" s="23">
        <f t="shared" si="91"/>
        <v>1</v>
      </c>
      <c r="AT110" s="22" t="s">
        <v>773</v>
      </c>
      <c r="AU110" s="23">
        <f t="shared" si="70"/>
        <v>0</v>
      </c>
      <c r="AV110" s="22" t="s">
        <v>612</v>
      </c>
      <c r="AW110" s="23">
        <f t="shared" si="92"/>
        <v>1</v>
      </c>
      <c r="AX110" s="22" t="s">
        <v>732</v>
      </c>
      <c r="AY110" s="85">
        <f t="shared" si="93"/>
        <v>0</v>
      </c>
      <c r="AZ110" s="83" t="s">
        <v>732</v>
      </c>
      <c r="BA110" s="85">
        <f t="shared" si="71"/>
        <v>1</v>
      </c>
    </row>
    <row r="111" spans="1:53" x14ac:dyDescent="0.25">
      <c r="A111">
        <v>110</v>
      </c>
      <c r="B111" s="25" t="s">
        <v>611</v>
      </c>
      <c r="C111" s="23">
        <f t="shared" si="69"/>
        <v>1</v>
      </c>
      <c r="D111" s="25" t="s">
        <v>611</v>
      </c>
      <c r="E111" s="23">
        <f t="shared" si="72"/>
        <v>3</v>
      </c>
      <c r="F111" s="25" t="s">
        <v>611</v>
      </c>
      <c r="G111" s="23">
        <f t="shared" si="73"/>
        <v>1</v>
      </c>
      <c r="H111" s="25" t="s">
        <v>613</v>
      </c>
      <c r="I111" s="23">
        <f t="shared" si="74"/>
        <v>2</v>
      </c>
      <c r="J111" s="29" t="s">
        <v>56</v>
      </c>
      <c r="K111" s="23">
        <f t="shared" si="75"/>
        <v>1</v>
      </c>
      <c r="L111" s="25" t="s">
        <v>611</v>
      </c>
      <c r="M111" s="23">
        <f t="shared" si="76"/>
        <v>1</v>
      </c>
      <c r="N111" s="25" t="s">
        <v>726</v>
      </c>
      <c r="O111" s="23">
        <f t="shared" si="77"/>
        <v>3</v>
      </c>
      <c r="P111" s="25" t="s">
        <v>731</v>
      </c>
      <c r="Q111" s="85">
        <f t="shared" si="78"/>
        <v>1</v>
      </c>
      <c r="R111" s="47" t="s">
        <v>748</v>
      </c>
      <c r="S111" s="22">
        <v>1</v>
      </c>
      <c r="T111" s="22" t="s">
        <v>611</v>
      </c>
      <c r="U111" s="85">
        <f t="shared" si="79"/>
        <v>1</v>
      </c>
      <c r="V111" s="87" t="s">
        <v>761</v>
      </c>
      <c r="W111" s="23">
        <f t="shared" si="80"/>
        <v>3</v>
      </c>
      <c r="X111" s="22" t="s">
        <v>611</v>
      </c>
      <c r="Y111" s="23">
        <f t="shared" si="81"/>
        <v>3</v>
      </c>
      <c r="Z111" s="22" t="s">
        <v>611</v>
      </c>
      <c r="AA111" s="23">
        <f t="shared" si="82"/>
        <v>3</v>
      </c>
      <c r="AB111" s="22" t="s">
        <v>763</v>
      </c>
      <c r="AC111" s="23">
        <f t="shared" si="83"/>
        <v>3</v>
      </c>
      <c r="AD111" s="22" t="s">
        <v>765</v>
      </c>
      <c r="AE111" s="85">
        <f t="shared" si="84"/>
        <v>1</v>
      </c>
      <c r="AF111" s="87" t="s">
        <v>611</v>
      </c>
      <c r="AG111" s="23">
        <f t="shared" si="85"/>
        <v>3</v>
      </c>
      <c r="AH111" s="22" t="s">
        <v>761</v>
      </c>
      <c r="AI111" s="23">
        <f t="shared" si="86"/>
        <v>3</v>
      </c>
      <c r="AJ111" s="22" t="s">
        <v>763</v>
      </c>
      <c r="AK111" s="23">
        <f t="shared" si="87"/>
        <v>1</v>
      </c>
      <c r="AL111" s="22" t="s">
        <v>611</v>
      </c>
      <c r="AM111" s="23">
        <f t="shared" si="88"/>
        <v>3</v>
      </c>
      <c r="AN111" s="22" t="s">
        <v>771</v>
      </c>
      <c r="AO111" s="23">
        <f t="shared" si="89"/>
        <v>1</v>
      </c>
      <c r="AP111" s="22" t="s">
        <v>732</v>
      </c>
      <c r="AQ111" s="85">
        <f t="shared" si="90"/>
        <v>0</v>
      </c>
      <c r="AR111" s="87" t="s">
        <v>612</v>
      </c>
      <c r="AS111" s="23">
        <f t="shared" si="91"/>
        <v>1</v>
      </c>
      <c r="AT111" s="22" t="s">
        <v>773</v>
      </c>
      <c r="AU111" s="23">
        <f t="shared" si="70"/>
        <v>0</v>
      </c>
      <c r="AV111" s="22" t="s">
        <v>612</v>
      </c>
      <c r="AW111" s="23">
        <f t="shared" si="92"/>
        <v>1</v>
      </c>
      <c r="AX111" s="22" t="s">
        <v>732</v>
      </c>
      <c r="AY111" s="85">
        <f t="shared" si="93"/>
        <v>0</v>
      </c>
      <c r="AZ111" s="83" t="s">
        <v>732</v>
      </c>
      <c r="BA111" s="85">
        <f t="shared" si="71"/>
        <v>1</v>
      </c>
    </row>
    <row r="112" spans="1:53" x14ac:dyDescent="0.25">
      <c r="A112">
        <v>111</v>
      </c>
      <c r="B112" s="23" t="s">
        <v>611</v>
      </c>
      <c r="C112" s="23">
        <f t="shared" si="69"/>
        <v>1</v>
      </c>
      <c r="D112" s="23" t="s">
        <v>611</v>
      </c>
      <c r="E112" s="23">
        <f t="shared" si="72"/>
        <v>3</v>
      </c>
      <c r="F112" s="23" t="s">
        <v>611</v>
      </c>
      <c r="G112" s="23">
        <f t="shared" si="73"/>
        <v>1</v>
      </c>
      <c r="H112" s="23" t="s">
        <v>615</v>
      </c>
      <c r="I112" s="23">
        <f t="shared" si="74"/>
        <v>1</v>
      </c>
      <c r="J112" s="45" t="s">
        <v>40</v>
      </c>
      <c r="K112" s="23">
        <f t="shared" si="75"/>
        <v>0</v>
      </c>
      <c r="L112" s="23" t="s">
        <v>611</v>
      </c>
      <c r="M112" s="23">
        <f t="shared" si="76"/>
        <v>1</v>
      </c>
      <c r="N112" s="23" t="s">
        <v>610</v>
      </c>
      <c r="O112" s="23">
        <f t="shared" si="77"/>
        <v>2</v>
      </c>
      <c r="P112" s="23" t="s">
        <v>731</v>
      </c>
      <c r="Q112" s="85">
        <f t="shared" si="78"/>
        <v>1</v>
      </c>
      <c r="R112" s="47" t="s">
        <v>748</v>
      </c>
      <c r="S112" s="23">
        <v>1</v>
      </c>
      <c r="T112" s="23" t="s">
        <v>611</v>
      </c>
      <c r="U112" s="85">
        <f t="shared" si="79"/>
        <v>1</v>
      </c>
      <c r="V112" s="83" t="s">
        <v>610</v>
      </c>
      <c r="W112" s="23">
        <f t="shared" si="80"/>
        <v>2</v>
      </c>
      <c r="X112" s="23" t="s">
        <v>610</v>
      </c>
      <c r="Y112" s="23">
        <f t="shared" si="81"/>
        <v>2</v>
      </c>
      <c r="Z112" s="23" t="s">
        <v>610</v>
      </c>
      <c r="AA112" s="23">
        <f t="shared" si="82"/>
        <v>2</v>
      </c>
      <c r="AB112" s="23" t="s">
        <v>763</v>
      </c>
      <c r="AC112" s="23">
        <f t="shared" si="83"/>
        <v>3</v>
      </c>
      <c r="AD112" s="23" t="s">
        <v>765</v>
      </c>
      <c r="AE112" s="85">
        <f t="shared" si="84"/>
        <v>1</v>
      </c>
      <c r="AF112" s="83" t="s">
        <v>611</v>
      </c>
      <c r="AG112" s="23">
        <f t="shared" si="85"/>
        <v>3</v>
      </c>
      <c r="AH112" s="23" t="s">
        <v>761</v>
      </c>
      <c r="AI112" s="23">
        <f t="shared" si="86"/>
        <v>3</v>
      </c>
      <c r="AJ112" s="23" t="s">
        <v>610</v>
      </c>
      <c r="AK112" s="23">
        <f t="shared" si="87"/>
        <v>2</v>
      </c>
      <c r="AL112" s="23" t="s">
        <v>611</v>
      </c>
      <c r="AM112" s="23">
        <f t="shared" si="88"/>
        <v>3</v>
      </c>
      <c r="AN112" s="23" t="s">
        <v>771</v>
      </c>
      <c r="AO112" s="23">
        <f t="shared" si="89"/>
        <v>1</v>
      </c>
      <c r="AP112" s="23" t="s">
        <v>732</v>
      </c>
      <c r="AQ112" s="85">
        <f t="shared" si="90"/>
        <v>0</v>
      </c>
      <c r="AR112" s="83" t="s">
        <v>612</v>
      </c>
      <c r="AS112" s="23">
        <f t="shared" si="91"/>
        <v>1</v>
      </c>
      <c r="AT112" s="23" t="s">
        <v>773</v>
      </c>
      <c r="AU112" s="23">
        <f t="shared" si="70"/>
        <v>0</v>
      </c>
      <c r="AV112" s="23" t="s">
        <v>612</v>
      </c>
      <c r="AW112" s="23">
        <f t="shared" si="92"/>
        <v>1</v>
      </c>
      <c r="AX112" s="23" t="s">
        <v>732</v>
      </c>
      <c r="AY112" s="85">
        <f t="shared" si="93"/>
        <v>0</v>
      </c>
      <c r="AZ112" s="83" t="s">
        <v>732</v>
      </c>
      <c r="BA112" s="85">
        <f t="shared" si="71"/>
        <v>1</v>
      </c>
    </row>
    <row r="113" spans="1:53" x14ac:dyDescent="0.25">
      <c r="A113">
        <v>112</v>
      </c>
      <c r="B113" s="23" t="s">
        <v>610</v>
      </c>
      <c r="C113" s="23">
        <f t="shared" si="69"/>
        <v>2</v>
      </c>
      <c r="D113" s="23" t="s">
        <v>610</v>
      </c>
      <c r="E113" s="23">
        <f t="shared" si="72"/>
        <v>2</v>
      </c>
      <c r="F113" s="23" t="s">
        <v>610</v>
      </c>
      <c r="G113" s="23">
        <f t="shared" si="73"/>
        <v>2</v>
      </c>
      <c r="H113" s="23" t="s">
        <v>615</v>
      </c>
      <c r="I113" s="23">
        <f t="shared" si="74"/>
        <v>1</v>
      </c>
      <c r="J113" s="45" t="s">
        <v>40</v>
      </c>
      <c r="K113" s="23">
        <f t="shared" si="75"/>
        <v>0</v>
      </c>
      <c r="L113" s="23" t="s">
        <v>610</v>
      </c>
      <c r="M113" s="23">
        <f t="shared" si="76"/>
        <v>2</v>
      </c>
      <c r="N113" s="23" t="s">
        <v>610</v>
      </c>
      <c r="O113" s="23">
        <f t="shared" si="77"/>
        <v>2</v>
      </c>
      <c r="P113" s="23" t="s">
        <v>610</v>
      </c>
      <c r="Q113" s="85">
        <f t="shared" si="78"/>
        <v>2</v>
      </c>
      <c r="R113" s="83" t="s">
        <v>760</v>
      </c>
      <c r="S113" s="23">
        <v>1</v>
      </c>
      <c r="T113" s="23" t="s">
        <v>611</v>
      </c>
      <c r="U113" s="85">
        <f t="shared" si="79"/>
        <v>1</v>
      </c>
      <c r="V113" s="83" t="s">
        <v>762</v>
      </c>
      <c r="W113" s="23">
        <f t="shared" si="80"/>
        <v>1</v>
      </c>
      <c r="X113" s="23" t="s">
        <v>612</v>
      </c>
      <c r="Y113" s="23">
        <f t="shared" si="81"/>
        <v>1</v>
      </c>
      <c r="Z113" s="23" t="s">
        <v>612</v>
      </c>
      <c r="AA113" s="23">
        <f t="shared" si="82"/>
        <v>1</v>
      </c>
      <c r="AB113" s="23" t="s">
        <v>763</v>
      </c>
      <c r="AC113" s="23">
        <f t="shared" si="83"/>
        <v>3</v>
      </c>
      <c r="AD113" s="23" t="s">
        <v>765</v>
      </c>
      <c r="AE113" s="85">
        <f t="shared" si="84"/>
        <v>1</v>
      </c>
      <c r="AF113" s="83" t="s">
        <v>611</v>
      </c>
      <c r="AG113" s="23">
        <f t="shared" si="85"/>
        <v>3</v>
      </c>
      <c r="AH113" s="23" t="s">
        <v>761</v>
      </c>
      <c r="AI113" s="23">
        <f t="shared" si="86"/>
        <v>3</v>
      </c>
      <c r="AJ113" s="23" t="s">
        <v>610</v>
      </c>
      <c r="AK113" s="23">
        <f t="shared" si="87"/>
        <v>2</v>
      </c>
      <c r="AL113" s="23" t="s">
        <v>611</v>
      </c>
      <c r="AM113" s="23">
        <f t="shared" si="88"/>
        <v>3</v>
      </c>
      <c r="AN113" s="23" t="s">
        <v>770</v>
      </c>
      <c r="AO113" s="23">
        <f t="shared" si="89"/>
        <v>2</v>
      </c>
      <c r="AP113" s="23" t="s">
        <v>732</v>
      </c>
      <c r="AQ113" s="85">
        <f t="shared" si="90"/>
        <v>0</v>
      </c>
      <c r="AR113" s="83" t="s">
        <v>612</v>
      </c>
      <c r="AS113" s="23">
        <f t="shared" si="91"/>
        <v>1</v>
      </c>
      <c r="AT113" s="23" t="s">
        <v>773</v>
      </c>
      <c r="AU113" s="23">
        <f t="shared" si="70"/>
        <v>0</v>
      </c>
      <c r="AV113" s="23" t="s">
        <v>612</v>
      </c>
      <c r="AW113" s="23">
        <f t="shared" si="92"/>
        <v>1</v>
      </c>
      <c r="AX113" s="23" t="s">
        <v>732</v>
      </c>
      <c r="AY113" s="85">
        <f t="shared" si="93"/>
        <v>0</v>
      </c>
      <c r="AZ113" s="83" t="s">
        <v>732</v>
      </c>
      <c r="BA113" s="85">
        <f t="shared" si="71"/>
        <v>1</v>
      </c>
    </row>
    <row r="114" spans="1:53" x14ac:dyDescent="0.25">
      <c r="A114">
        <v>113</v>
      </c>
      <c r="B114" s="23" t="s">
        <v>610</v>
      </c>
      <c r="C114" s="23">
        <f t="shared" si="69"/>
        <v>2</v>
      </c>
      <c r="D114" s="23" t="s">
        <v>610</v>
      </c>
      <c r="E114" s="23">
        <f t="shared" si="72"/>
        <v>2</v>
      </c>
      <c r="F114" s="23" t="s">
        <v>610</v>
      </c>
      <c r="G114" s="23">
        <f t="shared" si="73"/>
        <v>2</v>
      </c>
      <c r="H114" s="23" t="s">
        <v>615</v>
      </c>
      <c r="I114" s="23">
        <f t="shared" si="74"/>
        <v>1</v>
      </c>
      <c r="J114" s="29" t="s">
        <v>40</v>
      </c>
      <c r="K114" s="23">
        <f t="shared" si="75"/>
        <v>0</v>
      </c>
      <c r="L114" s="23" t="s">
        <v>610</v>
      </c>
      <c r="M114" s="23">
        <f t="shared" si="76"/>
        <v>2</v>
      </c>
      <c r="N114" s="23" t="s">
        <v>610</v>
      </c>
      <c r="O114" s="23">
        <f t="shared" si="77"/>
        <v>2</v>
      </c>
      <c r="P114" s="23" t="s">
        <v>610</v>
      </c>
      <c r="Q114" s="85">
        <f t="shared" si="78"/>
        <v>2</v>
      </c>
      <c r="R114" s="83" t="s">
        <v>760</v>
      </c>
      <c r="S114" s="23">
        <v>1</v>
      </c>
      <c r="T114" s="23" t="s">
        <v>611</v>
      </c>
      <c r="U114" s="85">
        <f t="shared" si="79"/>
        <v>1</v>
      </c>
      <c r="V114" s="83" t="s">
        <v>762</v>
      </c>
      <c r="W114" s="23">
        <f t="shared" si="80"/>
        <v>1</v>
      </c>
      <c r="X114" s="23" t="s">
        <v>612</v>
      </c>
      <c r="Y114" s="23">
        <f t="shared" si="81"/>
        <v>1</v>
      </c>
      <c r="Z114" s="23" t="s">
        <v>611</v>
      </c>
      <c r="AA114" s="23">
        <f t="shared" si="82"/>
        <v>3</v>
      </c>
      <c r="AB114" s="23" t="s">
        <v>763</v>
      </c>
      <c r="AC114" s="23">
        <f t="shared" si="83"/>
        <v>3</v>
      </c>
      <c r="AD114" s="23" t="s">
        <v>765</v>
      </c>
      <c r="AE114" s="85">
        <f t="shared" si="84"/>
        <v>1</v>
      </c>
      <c r="AF114" s="83" t="s">
        <v>611</v>
      </c>
      <c r="AG114" s="23">
        <f t="shared" si="85"/>
        <v>3</v>
      </c>
      <c r="AH114" s="23" t="s">
        <v>761</v>
      </c>
      <c r="AI114" s="23">
        <f t="shared" si="86"/>
        <v>3</v>
      </c>
      <c r="AJ114" s="23" t="s">
        <v>610</v>
      </c>
      <c r="AK114" s="23">
        <f t="shared" si="87"/>
        <v>2</v>
      </c>
      <c r="AL114" s="23" t="s">
        <v>611</v>
      </c>
      <c r="AM114" s="23">
        <f t="shared" si="88"/>
        <v>3</v>
      </c>
      <c r="AN114" s="23" t="s">
        <v>770</v>
      </c>
      <c r="AO114" s="23">
        <f t="shared" si="89"/>
        <v>2</v>
      </c>
      <c r="AP114" s="23" t="s">
        <v>732</v>
      </c>
      <c r="AQ114" s="85">
        <f t="shared" si="90"/>
        <v>0</v>
      </c>
      <c r="AR114" s="83" t="s">
        <v>612</v>
      </c>
      <c r="AS114" s="23">
        <f t="shared" si="91"/>
        <v>1</v>
      </c>
      <c r="AT114" s="23" t="s">
        <v>773</v>
      </c>
      <c r="AU114" s="23">
        <f t="shared" si="70"/>
        <v>0</v>
      </c>
      <c r="AV114" s="23" t="s">
        <v>612</v>
      </c>
      <c r="AW114" s="23">
        <f t="shared" si="92"/>
        <v>1</v>
      </c>
      <c r="AX114" s="23" t="s">
        <v>732</v>
      </c>
      <c r="AY114" s="85">
        <f t="shared" si="93"/>
        <v>0</v>
      </c>
      <c r="AZ114" s="83" t="s">
        <v>732</v>
      </c>
      <c r="BA114" s="85">
        <f t="shared" si="71"/>
        <v>1</v>
      </c>
    </row>
    <row r="115" spans="1:53" x14ac:dyDescent="0.25">
      <c r="A115">
        <v>114</v>
      </c>
      <c r="B115" s="23" t="s">
        <v>610</v>
      </c>
      <c r="C115" s="23">
        <f t="shared" si="69"/>
        <v>2</v>
      </c>
      <c r="D115" s="23" t="s">
        <v>611</v>
      </c>
      <c r="E115" s="23">
        <f t="shared" si="72"/>
        <v>3</v>
      </c>
      <c r="F115" s="23" t="s">
        <v>610</v>
      </c>
      <c r="G115" s="23">
        <f t="shared" si="73"/>
        <v>2</v>
      </c>
      <c r="H115" s="23" t="s">
        <v>613</v>
      </c>
      <c r="I115" s="23">
        <f t="shared" si="74"/>
        <v>2</v>
      </c>
      <c r="J115" s="29" t="s">
        <v>40</v>
      </c>
      <c r="K115" s="23">
        <f t="shared" si="75"/>
        <v>0</v>
      </c>
      <c r="L115" s="23" t="s">
        <v>610</v>
      </c>
      <c r="M115" s="23">
        <f t="shared" si="76"/>
        <v>2</v>
      </c>
      <c r="N115" s="23" t="s">
        <v>726</v>
      </c>
      <c r="O115" s="23">
        <f t="shared" si="77"/>
        <v>3</v>
      </c>
      <c r="P115" s="23" t="s">
        <v>610</v>
      </c>
      <c r="Q115" s="85">
        <f t="shared" si="78"/>
        <v>2</v>
      </c>
      <c r="R115" s="83" t="s">
        <v>760</v>
      </c>
      <c r="S115" s="23">
        <v>1</v>
      </c>
      <c r="T115" s="23" t="s">
        <v>611</v>
      </c>
      <c r="U115" s="85">
        <f t="shared" si="79"/>
        <v>1</v>
      </c>
      <c r="V115" s="83" t="s">
        <v>761</v>
      </c>
      <c r="W115" s="23">
        <f t="shared" si="80"/>
        <v>3</v>
      </c>
      <c r="X115" s="23" t="s">
        <v>610</v>
      </c>
      <c r="Y115" s="23">
        <f t="shared" si="81"/>
        <v>2</v>
      </c>
      <c r="Z115" s="23" t="s">
        <v>611</v>
      </c>
      <c r="AA115" s="23">
        <f t="shared" si="82"/>
        <v>3</v>
      </c>
      <c r="AB115" s="23" t="s">
        <v>763</v>
      </c>
      <c r="AC115" s="23">
        <f t="shared" si="83"/>
        <v>3</v>
      </c>
      <c r="AD115" s="23" t="s">
        <v>765</v>
      </c>
      <c r="AE115" s="85">
        <f t="shared" si="84"/>
        <v>1</v>
      </c>
      <c r="AF115" s="83" t="s">
        <v>611</v>
      </c>
      <c r="AG115" s="23">
        <f t="shared" si="85"/>
        <v>3</v>
      </c>
      <c r="AH115" s="23" t="s">
        <v>761</v>
      </c>
      <c r="AI115" s="23">
        <f t="shared" si="86"/>
        <v>3</v>
      </c>
      <c r="AJ115" s="23" t="s">
        <v>610</v>
      </c>
      <c r="AK115" s="23">
        <f t="shared" si="87"/>
        <v>2</v>
      </c>
      <c r="AL115" s="23" t="s">
        <v>611</v>
      </c>
      <c r="AM115" s="23">
        <f t="shared" si="88"/>
        <v>3</v>
      </c>
      <c r="AN115" s="23" t="s">
        <v>770</v>
      </c>
      <c r="AO115" s="23">
        <f t="shared" si="89"/>
        <v>2</v>
      </c>
      <c r="AP115" s="23" t="s">
        <v>732</v>
      </c>
      <c r="AQ115" s="85">
        <f t="shared" si="90"/>
        <v>0</v>
      </c>
      <c r="AR115" s="83" t="s">
        <v>612</v>
      </c>
      <c r="AS115" s="23">
        <f t="shared" si="91"/>
        <v>1</v>
      </c>
      <c r="AT115" s="23" t="s">
        <v>612</v>
      </c>
      <c r="AU115" s="23">
        <f t="shared" si="70"/>
        <v>3</v>
      </c>
      <c r="AV115" s="23" t="s">
        <v>612</v>
      </c>
      <c r="AW115" s="23">
        <f t="shared" si="92"/>
        <v>1</v>
      </c>
      <c r="AX115" s="23" t="s">
        <v>772</v>
      </c>
      <c r="AY115" s="85">
        <f t="shared" si="93"/>
        <v>1</v>
      </c>
      <c r="AZ115" s="83" t="s">
        <v>732</v>
      </c>
      <c r="BA115" s="85">
        <f t="shared" si="71"/>
        <v>1</v>
      </c>
    </row>
    <row r="116" spans="1:53" x14ac:dyDescent="0.25">
      <c r="A116">
        <v>115</v>
      </c>
      <c r="B116" s="23" t="s">
        <v>610</v>
      </c>
      <c r="C116" s="23">
        <f t="shared" si="69"/>
        <v>2</v>
      </c>
      <c r="D116" s="23" t="s">
        <v>611</v>
      </c>
      <c r="E116" s="23">
        <f t="shared" si="72"/>
        <v>3</v>
      </c>
      <c r="F116" s="23" t="s">
        <v>610</v>
      </c>
      <c r="G116" s="23">
        <f t="shared" si="73"/>
        <v>2</v>
      </c>
      <c r="H116" s="23" t="s">
        <v>615</v>
      </c>
      <c r="I116" s="23">
        <f t="shared" si="74"/>
        <v>1</v>
      </c>
      <c r="J116" s="45" t="s">
        <v>40</v>
      </c>
      <c r="K116" s="23">
        <f t="shared" si="75"/>
        <v>0</v>
      </c>
      <c r="L116" s="23" t="s">
        <v>610</v>
      </c>
      <c r="M116" s="23">
        <f t="shared" si="76"/>
        <v>2</v>
      </c>
      <c r="N116" s="23" t="s">
        <v>610</v>
      </c>
      <c r="O116" s="23">
        <f t="shared" si="77"/>
        <v>2</v>
      </c>
      <c r="P116" s="23" t="s">
        <v>610</v>
      </c>
      <c r="Q116" s="85">
        <f t="shared" si="78"/>
        <v>2</v>
      </c>
      <c r="R116" s="83" t="s">
        <v>759</v>
      </c>
      <c r="S116" s="23">
        <v>1</v>
      </c>
      <c r="T116" s="23" t="s">
        <v>611</v>
      </c>
      <c r="U116" s="85">
        <f t="shared" si="79"/>
        <v>1</v>
      </c>
      <c r="V116" s="83" t="s">
        <v>610</v>
      </c>
      <c r="W116" s="23">
        <f t="shared" si="80"/>
        <v>2</v>
      </c>
      <c r="X116" s="23" t="s">
        <v>610</v>
      </c>
      <c r="Y116" s="23">
        <f t="shared" si="81"/>
        <v>2</v>
      </c>
      <c r="Z116" s="23" t="s">
        <v>610</v>
      </c>
      <c r="AA116" s="23">
        <f t="shared" si="82"/>
        <v>2</v>
      </c>
      <c r="AB116" s="23" t="s">
        <v>610</v>
      </c>
      <c r="AC116" s="23">
        <f t="shared" si="83"/>
        <v>2</v>
      </c>
      <c r="AD116" s="23" t="s">
        <v>765</v>
      </c>
      <c r="AE116" s="85">
        <f t="shared" si="84"/>
        <v>1</v>
      </c>
      <c r="AF116" s="83" t="s">
        <v>610</v>
      </c>
      <c r="AG116" s="23">
        <f t="shared" si="85"/>
        <v>2</v>
      </c>
      <c r="AH116" s="23" t="s">
        <v>761</v>
      </c>
      <c r="AI116" s="23">
        <f t="shared" si="86"/>
        <v>3</v>
      </c>
      <c r="AJ116" s="23" t="s">
        <v>610</v>
      </c>
      <c r="AK116" s="23">
        <f t="shared" si="87"/>
        <v>2</v>
      </c>
      <c r="AL116" s="23" t="s">
        <v>612</v>
      </c>
      <c r="AM116" s="23">
        <f t="shared" si="88"/>
        <v>1</v>
      </c>
      <c r="AN116" s="23" t="s">
        <v>771</v>
      </c>
      <c r="AO116" s="23">
        <f t="shared" si="89"/>
        <v>1</v>
      </c>
      <c r="AP116" s="23" t="s">
        <v>732</v>
      </c>
      <c r="AQ116" s="85">
        <f t="shared" si="90"/>
        <v>0</v>
      </c>
      <c r="AR116" s="83" t="s">
        <v>612</v>
      </c>
      <c r="AS116" s="23">
        <f t="shared" si="91"/>
        <v>1</v>
      </c>
      <c r="AT116" s="23" t="s">
        <v>773</v>
      </c>
      <c r="AU116" s="23">
        <f t="shared" si="70"/>
        <v>0</v>
      </c>
      <c r="AV116" s="23" t="s">
        <v>612</v>
      </c>
      <c r="AW116" s="23">
        <f t="shared" si="92"/>
        <v>1</v>
      </c>
      <c r="AX116" s="23" t="s">
        <v>732</v>
      </c>
      <c r="AY116" s="85">
        <f t="shared" si="93"/>
        <v>0</v>
      </c>
      <c r="AZ116" s="83" t="s">
        <v>732</v>
      </c>
      <c r="BA116" s="85">
        <f t="shared" si="71"/>
        <v>1</v>
      </c>
    </row>
    <row r="117" spans="1:53" x14ac:dyDescent="0.25">
      <c r="A117">
        <v>116</v>
      </c>
      <c r="B117" s="23" t="s">
        <v>611</v>
      </c>
      <c r="C117" s="23">
        <f t="shared" si="69"/>
        <v>1</v>
      </c>
      <c r="D117" s="23" t="s">
        <v>611</v>
      </c>
      <c r="E117" s="23">
        <f t="shared" si="72"/>
        <v>3</v>
      </c>
      <c r="F117" s="23" t="s">
        <v>612</v>
      </c>
      <c r="G117" s="23">
        <f t="shared" si="73"/>
        <v>3</v>
      </c>
      <c r="H117" s="23" t="s">
        <v>613</v>
      </c>
      <c r="I117" s="23">
        <f t="shared" si="74"/>
        <v>2</v>
      </c>
      <c r="J117" s="29" t="s">
        <v>56</v>
      </c>
      <c r="K117" s="23">
        <f t="shared" si="75"/>
        <v>1</v>
      </c>
      <c r="L117" s="23" t="s">
        <v>611</v>
      </c>
      <c r="M117" s="23">
        <f t="shared" si="76"/>
        <v>1</v>
      </c>
      <c r="N117" s="23" t="s">
        <v>726</v>
      </c>
      <c r="O117" s="23">
        <f t="shared" si="77"/>
        <v>3</v>
      </c>
      <c r="P117" s="23" t="s">
        <v>731</v>
      </c>
      <c r="Q117" s="85">
        <f t="shared" si="78"/>
        <v>1</v>
      </c>
      <c r="R117" s="47" t="s">
        <v>748</v>
      </c>
      <c r="S117" s="23">
        <v>1</v>
      </c>
      <c r="T117" s="23" t="s">
        <v>611</v>
      </c>
      <c r="U117" s="85">
        <f t="shared" si="79"/>
        <v>1</v>
      </c>
      <c r="V117" s="83" t="s">
        <v>761</v>
      </c>
      <c r="W117" s="23">
        <f t="shared" si="80"/>
        <v>3</v>
      </c>
      <c r="X117" s="23" t="s">
        <v>611</v>
      </c>
      <c r="Y117" s="23">
        <f t="shared" si="81"/>
        <v>3</v>
      </c>
      <c r="Z117" s="23" t="s">
        <v>611</v>
      </c>
      <c r="AA117" s="23">
        <f t="shared" si="82"/>
        <v>3</v>
      </c>
      <c r="AB117" s="23" t="s">
        <v>763</v>
      </c>
      <c r="AC117" s="23">
        <f t="shared" si="83"/>
        <v>3</v>
      </c>
      <c r="AD117" s="23" t="s">
        <v>765</v>
      </c>
      <c r="AE117" s="85">
        <f t="shared" si="84"/>
        <v>1</v>
      </c>
      <c r="AF117" s="83" t="s">
        <v>611</v>
      </c>
      <c r="AG117" s="23">
        <f t="shared" si="85"/>
        <v>3</v>
      </c>
      <c r="AH117" s="23" t="s">
        <v>761</v>
      </c>
      <c r="AI117" s="23">
        <f t="shared" si="86"/>
        <v>3</v>
      </c>
      <c r="AJ117" s="23" t="s">
        <v>763</v>
      </c>
      <c r="AK117" s="23">
        <f t="shared" si="87"/>
        <v>1</v>
      </c>
      <c r="AL117" s="23" t="s">
        <v>611</v>
      </c>
      <c r="AM117" s="23">
        <f t="shared" si="88"/>
        <v>3</v>
      </c>
      <c r="AN117" s="23" t="s">
        <v>771</v>
      </c>
      <c r="AO117" s="23">
        <f t="shared" si="89"/>
        <v>1</v>
      </c>
      <c r="AP117" s="23" t="s">
        <v>732</v>
      </c>
      <c r="AQ117" s="85">
        <f t="shared" si="90"/>
        <v>0</v>
      </c>
      <c r="AR117" s="83" t="s">
        <v>612</v>
      </c>
      <c r="AS117" s="23">
        <f t="shared" si="91"/>
        <v>1</v>
      </c>
      <c r="AT117" s="23" t="s">
        <v>773</v>
      </c>
      <c r="AU117" s="23">
        <f t="shared" si="70"/>
        <v>0</v>
      </c>
      <c r="AV117" s="23" t="s">
        <v>612</v>
      </c>
      <c r="AW117" s="23">
        <f t="shared" si="92"/>
        <v>1</v>
      </c>
      <c r="AX117" s="23" t="s">
        <v>732</v>
      </c>
      <c r="AY117" s="85">
        <f t="shared" si="93"/>
        <v>0</v>
      </c>
      <c r="AZ117" s="83" t="s">
        <v>732</v>
      </c>
      <c r="BA117" s="85">
        <f t="shared" si="71"/>
        <v>1</v>
      </c>
    </row>
    <row r="118" spans="1:53" x14ac:dyDescent="0.25">
      <c r="A118">
        <v>117</v>
      </c>
      <c r="B118" s="23" t="s">
        <v>611</v>
      </c>
      <c r="C118" s="23">
        <f t="shared" si="69"/>
        <v>1</v>
      </c>
      <c r="D118" s="23" t="s">
        <v>610</v>
      </c>
      <c r="E118" s="23">
        <f t="shared" si="72"/>
        <v>2</v>
      </c>
      <c r="F118" s="23" t="s">
        <v>610</v>
      </c>
      <c r="G118" s="23">
        <f t="shared" si="73"/>
        <v>2</v>
      </c>
      <c r="H118" s="23" t="s">
        <v>615</v>
      </c>
      <c r="I118" s="23">
        <f t="shared" si="74"/>
        <v>1</v>
      </c>
      <c r="J118" s="29" t="s">
        <v>40</v>
      </c>
      <c r="K118" s="23">
        <f t="shared" si="75"/>
        <v>0</v>
      </c>
      <c r="L118" s="23" t="s">
        <v>611</v>
      </c>
      <c r="M118" s="23">
        <f t="shared" si="76"/>
        <v>1</v>
      </c>
      <c r="N118" s="23" t="s">
        <v>610</v>
      </c>
      <c r="O118" s="23">
        <f t="shared" si="77"/>
        <v>2</v>
      </c>
      <c r="P118" s="23" t="s">
        <v>731</v>
      </c>
      <c r="Q118" s="85">
        <f t="shared" si="78"/>
        <v>1</v>
      </c>
      <c r="R118" s="47" t="s">
        <v>735</v>
      </c>
      <c r="S118" s="23">
        <v>2</v>
      </c>
      <c r="T118" s="23" t="s">
        <v>610</v>
      </c>
      <c r="U118" s="85">
        <f t="shared" si="79"/>
        <v>2</v>
      </c>
      <c r="V118" s="83" t="s">
        <v>761</v>
      </c>
      <c r="W118" s="23">
        <f t="shared" si="80"/>
        <v>3</v>
      </c>
      <c r="X118" s="23" t="s">
        <v>611</v>
      </c>
      <c r="Y118" s="23">
        <f t="shared" si="81"/>
        <v>3</v>
      </c>
      <c r="Z118" s="23" t="s">
        <v>611</v>
      </c>
      <c r="AA118" s="23">
        <f t="shared" si="82"/>
        <v>3</v>
      </c>
      <c r="AB118" s="23" t="s">
        <v>763</v>
      </c>
      <c r="AC118" s="23">
        <f t="shared" si="83"/>
        <v>3</v>
      </c>
      <c r="AD118" s="23" t="s">
        <v>765</v>
      </c>
      <c r="AE118" s="85">
        <f t="shared" si="84"/>
        <v>1</v>
      </c>
      <c r="AF118" s="83" t="s">
        <v>611</v>
      </c>
      <c r="AG118" s="23">
        <f t="shared" si="85"/>
        <v>3</v>
      </c>
      <c r="AH118" s="23" t="s">
        <v>761</v>
      </c>
      <c r="AI118" s="23">
        <f t="shared" si="86"/>
        <v>3</v>
      </c>
      <c r="AJ118" s="23" t="s">
        <v>763</v>
      </c>
      <c r="AK118" s="23">
        <f t="shared" si="87"/>
        <v>1</v>
      </c>
      <c r="AL118" s="23" t="s">
        <v>611</v>
      </c>
      <c r="AM118" s="23">
        <f t="shared" si="88"/>
        <v>3</v>
      </c>
      <c r="AN118" s="23" t="s">
        <v>771</v>
      </c>
      <c r="AO118" s="23">
        <f t="shared" si="89"/>
        <v>1</v>
      </c>
      <c r="AP118" s="23" t="s">
        <v>732</v>
      </c>
      <c r="AQ118" s="85">
        <f t="shared" si="90"/>
        <v>0</v>
      </c>
      <c r="AR118" s="83" t="s">
        <v>612</v>
      </c>
      <c r="AS118" s="23">
        <f t="shared" si="91"/>
        <v>1</v>
      </c>
      <c r="AT118" s="23" t="s">
        <v>773</v>
      </c>
      <c r="AU118" s="23">
        <f t="shared" si="70"/>
        <v>0</v>
      </c>
      <c r="AV118" s="23" t="s">
        <v>612</v>
      </c>
      <c r="AW118" s="23">
        <f t="shared" si="92"/>
        <v>1</v>
      </c>
      <c r="AX118" s="23" t="s">
        <v>732</v>
      </c>
      <c r="AY118" s="85">
        <f t="shared" si="93"/>
        <v>0</v>
      </c>
      <c r="AZ118" s="83" t="s">
        <v>732</v>
      </c>
      <c r="BA118" s="85">
        <f t="shared" si="71"/>
        <v>1</v>
      </c>
    </row>
    <row r="119" spans="1:53" x14ac:dyDescent="0.25">
      <c r="A119">
        <v>118</v>
      </c>
      <c r="B119" s="23" t="s">
        <v>611</v>
      </c>
      <c r="C119" s="23">
        <f t="shared" si="69"/>
        <v>1</v>
      </c>
      <c r="D119" s="23" t="s">
        <v>611</v>
      </c>
      <c r="E119" s="23">
        <f t="shared" si="72"/>
        <v>3</v>
      </c>
      <c r="F119" s="23" t="s">
        <v>611</v>
      </c>
      <c r="G119" s="23">
        <f t="shared" si="73"/>
        <v>1</v>
      </c>
      <c r="H119" s="23" t="s">
        <v>613</v>
      </c>
      <c r="I119" s="23">
        <f t="shared" si="74"/>
        <v>2</v>
      </c>
      <c r="J119" s="45" t="s">
        <v>40</v>
      </c>
      <c r="K119" s="23">
        <f t="shared" si="75"/>
        <v>0</v>
      </c>
      <c r="L119" s="23" t="s">
        <v>611</v>
      </c>
      <c r="M119" s="23">
        <f t="shared" si="76"/>
        <v>1</v>
      </c>
      <c r="N119" s="23" t="s">
        <v>610</v>
      </c>
      <c r="O119" s="23">
        <f t="shared" si="77"/>
        <v>2</v>
      </c>
      <c r="P119" s="23" t="s">
        <v>731</v>
      </c>
      <c r="Q119" s="85">
        <f t="shared" si="78"/>
        <v>1</v>
      </c>
      <c r="R119" s="47" t="s">
        <v>748</v>
      </c>
      <c r="S119" s="23">
        <v>1</v>
      </c>
      <c r="T119" s="23" t="s">
        <v>611</v>
      </c>
      <c r="U119" s="85">
        <f t="shared" si="79"/>
        <v>1</v>
      </c>
      <c r="V119" s="83" t="s">
        <v>610</v>
      </c>
      <c r="W119" s="23">
        <f t="shared" si="80"/>
        <v>2</v>
      </c>
      <c r="X119" s="23" t="s">
        <v>610</v>
      </c>
      <c r="Y119" s="23">
        <f t="shared" si="81"/>
        <v>2</v>
      </c>
      <c r="Z119" s="23" t="s">
        <v>611</v>
      </c>
      <c r="AA119" s="23">
        <f t="shared" si="82"/>
        <v>3</v>
      </c>
      <c r="AB119" s="23" t="s">
        <v>763</v>
      </c>
      <c r="AC119" s="23">
        <f t="shared" si="83"/>
        <v>3</v>
      </c>
      <c r="AD119" s="23" t="s">
        <v>765</v>
      </c>
      <c r="AE119" s="85">
        <f t="shared" si="84"/>
        <v>1</v>
      </c>
      <c r="AF119" s="83" t="s">
        <v>611</v>
      </c>
      <c r="AG119" s="23">
        <f t="shared" si="85"/>
        <v>3</v>
      </c>
      <c r="AH119" s="23" t="s">
        <v>761</v>
      </c>
      <c r="AI119" s="23">
        <f t="shared" si="86"/>
        <v>3</v>
      </c>
      <c r="AJ119" s="23" t="s">
        <v>763</v>
      </c>
      <c r="AK119" s="23">
        <f t="shared" si="87"/>
        <v>1</v>
      </c>
      <c r="AL119" s="23" t="s">
        <v>611</v>
      </c>
      <c r="AM119" s="23">
        <f t="shared" si="88"/>
        <v>3</v>
      </c>
      <c r="AN119" s="23" t="s">
        <v>771</v>
      </c>
      <c r="AO119" s="23">
        <f t="shared" si="89"/>
        <v>1</v>
      </c>
      <c r="AP119" s="23" t="s">
        <v>732</v>
      </c>
      <c r="AQ119" s="85">
        <f t="shared" si="90"/>
        <v>0</v>
      </c>
      <c r="AR119" s="83" t="s">
        <v>612</v>
      </c>
      <c r="AS119" s="23">
        <f t="shared" si="91"/>
        <v>1</v>
      </c>
      <c r="AT119" s="23" t="s">
        <v>773</v>
      </c>
      <c r="AU119" s="23">
        <f t="shared" si="70"/>
        <v>0</v>
      </c>
      <c r="AV119" s="23" t="s">
        <v>612</v>
      </c>
      <c r="AW119" s="23">
        <f t="shared" si="92"/>
        <v>1</v>
      </c>
      <c r="AX119" s="23" t="s">
        <v>732</v>
      </c>
      <c r="AY119" s="85">
        <f t="shared" si="93"/>
        <v>0</v>
      </c>
      <c r="AZ119" s="83" t="s">
        <v>732</v>
      </c>
      <c r="BA119" s="85">
        <f t="shared" si="71"/>
        <v>1</v>
      </c>
    </row>
    <row r="120" spans="1:53" x14ac:dyDescent="0.25">
      <c r="A120">
        <v>119</v>
      </c>
      <c r="B120" s="23" t="s">
        <v>610</v>
      </c>
      <c r="C120" s="23">
        <f t="shared" si="69"/>
        <v>2</v>
      </c>
      <c r="D120" s="23" t="s">
        <v>611</v>
      </c>
      <c r="E120" s="23">
        <f t="shared" si="72"/>
        <v>3</v>
      </c>
      <c r="F120" s="23" t="s">
        <v>610</v>
      </c>
      <c r="G120" s="23">
        <f t="shared" si="73"/>
        <v>2</v>
      </c>
      <c r="H120" s="23" t="s">
        <v>613</v>
      </c>
      <c r="I120" s="23">
        <f t="shared" si="74"/>
        <v>2</v>
      </c>
      <c r="J120" s="45" t="s">
        <v>56</v>
      </c>
      <c r="K120" s="23">
        <f t="shared" si="75"/>
        <v>1</v>
      </c>
      <c r="L120" s="23" t="s">
        <v>610</v>
      </c>
      <c r="M120" s="23">
        <f t="shared" si="76"/>
        <v>2</v>
      </c>
      <c r="N120" s="23" t="s">
        <v>726</v>
      </c>
      <c r="O120" s="23">
        <f t="shared" si="77"/>
        <v>3</v>
      </c>
      <c r="P120" s="23" t="s">
        <v>731</v>
      </c>
      <c r="Q120" s="85">
        <f t="shared" si="78"/>
        <v>1</v>
      </c>
      <c r="R120" s="83" t="s">
        <v>751</v>
      </c>
      <c r="S120" s="23">
        <v>1</v>
      </c>
      <c r="T120" s="23" t="s">
        <v>611</v>
      </c>
      <c r="U120" s="85">
        <f t="shared" si="79"/>
        <v>1</v>
      </c>
      <c r="V120" s="83" t="s">
        <v>761</v>
      </c>
      <c r="W120" s="23">
        <f t="shared" si="80"/>
        <v>3</v>
      </c>
      <c r="X120" s="23" t="s">
        <v>611</v>
      </c>
      <c r="Y120" s="23">
        <f t="shared" si="81"/>
        <v>3</v>
      </c>
      <c r="Z120" s="23" t="s">
        <v>611</v>
      </c>
      <c r="AA120" s="23">
        <f t="shared" si="82"/>
        <v>3</v>
      </c>
      <c r="AB120" s="23" t="s">
        <v>763</v>
      </c>
      <c r="AC120" s="23">
        <f t="shared" si="83"/>
        <v>3</v>
      </c>
      <c r="AD120" s="23" t="s">
        <v>765</v>
      </c>
      <c r="AE120" s="85">
        <f t="shared" si="84"/>
        <v>1</v>
      </c>
      <c r="AF120" s="83" t="s">
        <v>611</v>
      </c>
      <c r="AG120" s="23">
        <f t="shared" si="85"/>
        <v>3</v>
      </c>
      <c r="AH120" s="23" t="s">
        <v>761</v>
      </c>
      <c r="AI120" s="23">
        <f t="shared" si="86"/>
        <v>3</v>
      </c>
      <c r="AJ120" s="23" t="s">
        <v>763</v>
      </c>
      <c r="AK120" s="23">
        <f t="shared" si="87"/>
        <v>1</v>
      </c>
      <c r="AL120" s="23" t="s">
        <v>610</v>
      </c>
      <c r="AM120" s="23">
        <f t="shared" si="88"/>
        <v>2</v>
      </c>
      <c r="AN120" s="23" t="s">
        <v>771</v>
      </c>
      <c r="AO120" s="23">
        <f t="shared" si="89"/>
        <v>1</v>
      </c>
      <c r="AP120" s="23" t="s">
        <v>732</v>
      </c>
      <c r="AQ120" s="85">
        <f t="shared" si="90"/>
        <v>0</v>
      </c>
      <c r="AR120" s="83" t="s">
        <v>612</v>
      </c>
      <c r="AS120" s="23">
        <f t="shared" si="91"/>
        <v>1</v>
      </c>
      <c r="AT120" s="23" t="s">
        <v>773</v>
      </c>
      <c r="AU120" s="23">
        <f t="shared" si="70"/>
        <v>0</v>
      </c>
      <c r="AV120" s="23" t="s">
        <v>612</v>
      </c>
      <c r="AW120" s="23">
        <f t="shared" si="92"/>
        <v>1</v>
      </c>
      <c r="AX120" s="23" t="s">
        <v>732</v>
      </c>
      <c r="AY120" s="85">
        <f t="shared" si="93"/>
        <v>0</v>
      </c>
      <c r="AZ120" s="83" t="s">
        <v>732</v>
      </c>
      <c r="BA120" s="85">
        <f t="shared" si="71"/>
        <v>1</v>
      </c>
    </row>
    <row r="121" spans="1:53" x14ac:dyDescent="0.25">
      <c r="A121">
        <v>120</v>
      </c>
      <c r="B121" s="23" t="s">
        <v>610</v>
      </c>
      <c r="C121" s="23">
        <f t="shared" si="69"/>
        <v>2</v>
      </c>
      <c r="D121" s="23" t="s">
        <v>611</v>
      </c>
      <c r="E121" s="23">
        <f t="shared" si="72"/>
        <v>3</v>
      </c>
      <c r="F121" s="23" t="s">
        <v>610</v>
      </c>
      <c r="G121" s="23">
        <f t="shared" si="73"/>
        <v>2</v>
      </c>
      <c r="H121" s="23" t="s">
        <v>615</v>
      </c>
      <c r="I121" s="23">
        <f t="shared" si="74"/>
        <v>1</v>
      </c>
      <c r="J121" s="45" t="s">
        <v>40</v>
      </c>
      <c r="K121" s="23">
        <f t="shared" si="75"/>
        <v>0</v>
      </c>
      <c r="L121" s="23" t="s">
        <v>611</v>
      </c>
      <c r="M121" s="23">
        <f t="shared" si="76"/>
        <v>1</v>
      </c>
      <c r="N121" s="23" t="s">
        <v>610</v>
      </c>
      <c r="O121" s="23">
        <f t="shared" si="77"/>
        <v>2</v>
      </c>
      <c r="P121" s="23" t="s">
        <v>731</v>
      </c>
      <c r="Q121" s="85">
        <f t="shared" si="78"/>
        <v>1</v>
      </c>
      <c r="R121" s="83" t="s">
        <v>751</v>
      </c>
      <c r="S121" s="23">
        <v>1</v>
      </c>
      <c r="T121" s="23" t="s">
        <v>611</v>
      </c>
      <c r="U121" s="85">
        <f t="shared" si="79"/>
        <v>1</v>
      </c>
      <c r="V121" s="83" t="s">
        <v>610</v>
      </c>
      <c r="W121" s="23">
        <f t="shared" si="80"/>
        <v>2</v>
      </c>
      <c r="X121" s="23" t="s">
        <v>611</v>
      </c>
      <c r="Y121" s="23">
        <f t="shared" si="81"/>
        <v>3</v>
      </c>
      <c r="Z121" s="23" t="s">
        <v>611</v>
      </c>
      <c r="AA121" s="23">
        <f t="shared" si="82"/>
        <v>3</v>
      </c>
      <c r="AB121" s="23" t="s">
        <v>763</v>
      </c>
      <c r="AC121" s="23">
        <f t="shared" si="83"/>
        <v>3</v>
      </c>
      <c r="AD121" s="23" t="s">
        <v>765</v>
      </c>
      <c r="AE121" s="85">
        <f t="shared" si="84"/>
        <v>1</v>
      </c>
      <c r="AF121" s="83" t="s">
        <v>612</v>
      </c>
      <c r="AG121" s="23">
        <f t="shared" si="85"/>
        <v>1</v>
      </c>
      <c r="AH121" s="23" t="s">
        <v>761</v>
      </c>
      <c r="AI121" s="23">
        <f t="shared" si="86"/>
        <v>3</v>
      </c>
      <c r="AJ121" s="23" t="s">
        <v>610</v>
      </c>
      <c r="AK121" s="23">
        <f t="shared" si="87"/>
        <v>2</v>
      </c>
      <c r="AL121" s="23" t="s">
        <v>612</v>
      </c>
      <c r="AM121" s="23">
        <f t="shared" si="88"/>
        <v>1</v>
      </c>
      <c r="AN121" s="23" t="s">
        <v>771</v>
      </c>
      <c r="AO121" s="23">
        <f t="shared" si="89"/>
        <v>1</v>
      </c>
      <c r="AP121" s="23" t="s">
        <v>732</v>
      </c>
      <c r="AQ121" s="85">
        <f t="shared" si="90"/>
        <v>0</v>
      </c>
      <c r="AR121" s="83" t="s">
        <v>612</v>
      </c>
      <c r="AS121" s="23">
        <f t="shared" si="91"/>
        <v>1</v>
      </c>
      <c r="AT121" s="23" t="s">
        <v>773</v>
      </c>
      <c r="AU121" s="23">
        <f t="shared" si="70"/>
        <v>0</v>
      </c>
      <c r="AV121" s="23" t="s">
        <v>612</v>
      </c>
      <c r="AW121" s="23">
        <f t="shared" si="92"/>
        <v>1</v>
      </c>
      <c r="AX121" s="23" t="s">
        <v>732</v>
      </c>
      <c r="AY121" s="85">
        <f t="shared" si="93"/>
        <v>0</v>
      </c>
      <c r="AZ121" s="83" t="s">
        <v>732</v>
      </c>
      <c r="BA121" s="85">
        <f t="shared" si="71"/>
        <v>1</v>
      </c>
    </row>
    <row r="122" spans="1:53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3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3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3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3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</sheetData>
  <autoFilter ref="B1:BA121" xr:uid="{039862F5-37B9-4C5A-B737-580380B2EDF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F029-4993-409B-94BA-2BA551FF0B6F}">
  <dimension ref="A1:R158"/>
  <sheetViews>
    <sheetView workbookViewId="0">
      <selection activeCell="E17" sqref="E17"/>
    </sheetView>
  </sheetViews>
  <sheetFormatPr baseColWidth="10" defaultColWidth="11.42578125" defaultRowHeight="15" x14ac:dyDescent="0.25"/>
  <sheetData>
    <row r="1" spans="1:18" x14ac:dyDescent="0.25">
      <c r="A1" t="s">
        <v>798</v>
      </c>
      <c r="B1" s="11" t="s">
        <v>492</v>
      </c>
      <c r="C1" s="11" t="s">
        <v>493</v>
      </c>
      <c r="D1" s="11" t="s">
        <v>494</v>
      </c>
      <c r="E1" s="11" t="s">
        <v>495</v>
      </c>
      <c r="F1" s="96" t="s">
        <v>496</v>
      </c>
      <c r="G1" s="95" t="s">
        <v>497</v>
      </c>
      <c r="H1" s="12" t="s">
        <v>498</v>
      </c>
      <c r="I1" s="12" t="s">
        <v>499</v>
      </c>
      <c r="J1" s="99" t="s">
        <v>500</v>
      </c>
      <c r="K1" s="98" t="s">
        <v>501</v>
      </c>
      <c r="L1" s="101" t="s">
        <v>515</v>
      </c>
      <c r="M1" s="100" t="s">
        <v>502</v>
      </c>
      <c r="N1" s="13" t="s">
        <v>503</v>
      </c>
      <c r="O1" s="13" t="s">
        <v>504</v>
      </c>
      <c r="P1" s="13" t="s">
        <v>505</v>
      </c>
      <c r="Q1" s="13" t="s">
        <v>506</v>
      </c>
      <c r="R1" s="102" t="s">
        <v>507</v>
      </c>
    </row>
    <row r="2" spans="1:18" x14ac:dyDescent="0.25">
      <c r="A2">
        <v>1</v>
      </c>
      <c r="B2" s="23">
        <v>0</v>
      </c>
      <c r="C2" s="23">
        <v>0</v>
      </c>
      <c r="D2" s="23">
        <v>3</v>
      </c>
      <c r="E2" s="23">
        <v>2</v>
      </c>
      <c r="F2" s="85">
        <v>0</v>
      </c>
      <c r="G2" s="83">
        <v>0</v>
      </c>
      <c r="H2" s="23">
        <v>1</v>
      </c>
      <c r="I2" s="23">
        <v>0</v>
      </c>
      <c r="J2" s="85">
        <v>1</v>
      </c>
      <c r="K2" s="83">
        <v>3</v>
      </c>
      <c r="L2" s="85">
        <v>2</v>
      </c>
      <c r="M2" s="83">
        <v>3</v>
      </c>
      <c r="N2" s="23">
        <v>3</v>
      </c>
      <c r="O2" s="23">
        <v>0</v>
      </c>
      <c r="P2" s="23">
        <v>1</v>
      </c>
      <c r="Q2" s="23">
        <v>2</v>
      </c>
      <c r="R2" s="85">
        <v>2</v>
      </c>
    </row>
    <row r="3" spans="1:18" x14ac:dyDescent="0.25">
      <c r="A3">
        <v>2</v>
      </c>
      <c r="B3" s="23">
        <v>3</v>
      </c>
      <c r="C3" s="23">
        <v>1</v>
      </c>
      <c r="D3" s="23">
        <v>2</v>
      </c>
      <c r="E3" s="23">
        <v>3</v>
      </c>
      <c r="F3" s="85">
        <v>1</v>
      </c>
      <c r="G3" s="83">
        <v>1</v>
      </c>
      <c r="H3" s="23">
        <v>1</v>
      </c>
      <c r="I3" s="23">
        <v>0</v>
      </c>
      <c r="J3" s="85">
        <v>1</v>
      </c>
      <c r="K3" s="83">
        <v>3</v>
      </c>
      <c r="L3" s="85">
        <v>2</v>
      </c>
      <c r="M3" s="83">
        <v>3</v>
      </c>
      <c r="N3" s="23">
        <v>3</v>
      </c>
      <c r="O3" s="23">
        <v>2</v>
      </c>
      <c r="P3" s="23">
        <v>1</v>
      </c>
      <c r="Q3" s="23">
        <v>1</v>
      </c>
      <c r="R3" s="85">
        <v>0</v>
      </c>
    </row>
    <row r="4" spans="1:18" x14ac:dyDescent="0.25">
      <c r="A4">
        <v>3</v>
      </c>
      <c r="B4" s="23">
        <v>1</v>
      </c>
      <c r="C4" s="23">
        <v>0</v>
      </c>
      <c r="D4" s="23">
        <v>1</v>
      </c>
      <c r="E4" s="23">
        <v>1</v>
      </c>
      <c r="F4" s="85">
        <v>0</v>
      </c>
      <c r="G4" s="83">
        <v>2</v>
      </c>
      <c r="H4" s="23">
        <v>0</v>
      </c>
      <c r="I4" s="23">
        <v>0</v>
      </c>
      <c r="J4" s="85">
        <v>1</v>
      </c>
      <c r="K4" s="83">
        <v>3</v>
      </c>
      <c r="L4" s="85">
        <v>2</v>
      </c>
      <c r="M4" s="83">
        <v>1</v>
      </c>
      <c r="N4" s="23">
        <v>3</v>
      </c>
      <c r="O4" s="23">
        <v>0</v>
      </c>
      <c r="P4" s="23">
        <v>0</v>
      </c>
      <c r="Q4" s="23">
        <v>0</v>
      </c>
      <c r="R4" s="85">
        <v>1</v>
      </c>
    </row>
    <row r="5" spans="1:18" x14ac:dyDescent="0.25">
      <c r="A5">
        <v>4</v>
      </c>
      <c r="B5" s="23">
        <v>1</v>
      </c>
      <c r="C5" s="23">
        <v>0</v>
      </c>
      <c r="D5" s="23">
        <v>1</v>
      </c>
      <c r="E5" s="23">
        <v>1</v>
      </c>
      <c r="F5" s="85">
        <v>0</v>
      </c>
      <c r="G5" s="83">
        <v>2</v>
      </c>
      <c r="H5" s="23">
        <v>0</v>
      </c>
      <c r="I5" s="23">
        <v>0</v>
      </c>
      <c r="J5" s="85">
        <v>1</v>
      </c>
      <c r="K5" s="83">
        <v>3</v>
      </c>
      <c r="L5" s="85">
        <v>2</v>
      </c>
      <c r="M5" s="83">
        <v>1</v>
      </c>
      <c r="N5" s="23">
        <v>3</v>
      </c>
      <c r="O5" s="23">
        <v>0</v>
      </c>
      <c r="P5" s="23">
        <v>0</v>
      </c>
      <c r="Q5" s="23">
        <v>0</v>
      </c>
      <c r="R5" s="85">
        <v>1</v>
      </c>
    </row>
    <row r="6" spans="1:18" x14ac:dyDescent="0.25">
      <c r="A6">
        <v>5</v>
      </c>
      <c r="B6" s="23">
        <v>3</v>
      </c>
      <c r="C6" s="23">
        <v>3</v>
      </c>
      <c r="D6" s="23">
        <v>3</v>
      </c>
      <c r="E6" s="23">
        <v>3</v>
      </c>
      <c r="F6" s="85">
        <v>2</v>
      </c>
      <c r="G6" s="83">
        <v>0</v>
      </c>
      <c r="H6" s="23">
        <v>0</v>
      </c>
      <c r="I6" s="23">
        <v>0</v>
      </c>
      <c r="J6" s="85">
        <v>0</v>
      </c>
      <c r="K6" s="83">
        <v>1</v>
      </c>
      <c r="L6" s="85">
        <v>2</v>
      </c>
      <c r="M6" s="83">
        <v>3</v>
      </c>
      <c r="N6" s="23">
        <v>3</v>
      </c>
      <c r="O6" s="23">
        <v>1</v>
      </c>
      <c r="P6" s="23">
        <v>3</v>
      </c>
      <c r="Q6" s="23">
        <v>3</v>
      </c>
      <c r="R6" s="85">
        <v>2</v>
      </c>
    </row>
    <row r="7" spans="1:18" x14ac:dyDescent="0.25">
      <c r="A7">
        <v>6</v>
      </c>
      <c r="B7" s="23">
        <v>2</v>
      </c>
      <c r="C7" s="23">
        <v>3</v>
      </c>
      <c r="D7" s="23">
        <v>3</v>
      </c>
      <c r="E7" s="23">
        <v>3</v>
      </c>
      <c r="F7" s="85">
        <v>2</v>
      </c>
      <c r="G7" s="83">
        <v>3</v>
      </c>
      <c r="H7" s="23">
        <v>0</v>
      </c>
      <c r="I7" s="23">
        <v>3</v>
      </c>
      <c r="J7" s="85">
        <v>0</v>
      </c>
      <c r="K7" s="83">
        <v>0</v>
      </c>
      <c r="L7" s="85">
        <v>1</v>
      </c>
      <c r="M7" s="83">
        <v>0</v>
      </c>
      <c r="N7" s="23">
        <v>0</v>
      </c>
      <c r="O7" s="23">
        <v>0</v>
      </c>
      <c r="P7" s="23">
        <v>0</v>
      </c>
      <c r="Q7" s="23">
        <v>1</v>
      </c>
      <c r="R7" s="85">
        <v>3</v>
      </c>
    </row>
    <row r="8" spans="1:18" x14ac:dyDescent="0.25">
      <c r="A8">
        <v>7</v>
      </c>
      <c r="B8" s="23">
        <v>3</v>
      </c>
      <c r="C8" s="23">
        <v>3</v>
      </c>
      <c r="D8" s="23">
        <v>3</v>
      </c>
      <c r="E8" s="23">
        <v>3</v>
      </c>
      <c r="F8" s="85">
        <v>2</v>
      </c>
      <c r="G8" s="83">
        <v>3</v>
      </c>
      <c r="H8" s="23">
        <v>0</v>
      </c>
      <c r="I8" s="23">
        <v>0</v>
      </c>
      <c r="J8" s="85">
        <v>1</v>
      </c>
      <c r="K8" s="83">
        <v>3</v>
      </c>
      <c r="L8" s="85">
        <v>3</v>
      </c>
      <c r="M8" s="83">
        <v>0</v>
      </c>
      <c r="N8" s="23">
        <v>2</v>
      </c>
      <c r="O8" s="23">
        <v>0</v>
      </c>
      <c r="P8" s="23">
        <v>0</v>
      </c>
      <c r="Q8" s="23">
        <v>2</v>
      </c>
      <c r="R8" s="85">
        <v>2</v>
      </c>
    </row>
    <row r="9" spans="1:18" x14ac:dyDescent="0.25">
      <c r="A9">
        <v>8</v>
      </c>
      <c r="B9" s="23">
        <v>1</v>
      </c>
      <c r="C9" s="23">
        <v>1</v>
      </c>
      <c r="D9" s="23">
        <v>1</v>
      </c>
      <c r="E9" s="23">
        <v>1</v>
      </c>
      <c r="F9" s="85">
        <v>1</v>
      </c>
      <c r="G9" s="83">
        <v>2</v>
      </c>
      <c r="H9" s="23">
        <v>1</v>
      </c>
      <c r="I9" s="23">
        <v>0</v>
      </c>
      <c r="J9" s="85">
        <v>0</v>
      </c>
      <c r="K9" s="83">
        <v>2</v>
      </c>
      <c r="L9" s="85">
        <v>2</v>
      </c>
      <c r="M9" s="83">
        <v>0</v>
      </c>
      <c r="N9" s="23">
        <v>2</v>
      </c>
      <c r="O9" s="23">
        <v>1</v>
      </c>
      <c r="P9" s="23">
        <v>1</v>
      </c>
      <c r="Q9" s="23">
        <v>3</v>
      </c>
      <c r="R9" s="85">
        <v>2</v>
      </c>
    </row>
    <row r="10" spans="1:18" x14ac:dyDescent="0.25">
      <c r="A10">
        <v>9</v>
      </c>
      <c r="B10" s="23">
        <v>0</v>
      </c>
      <c r="C10" s="23">
        <v>0</v>
      </c>
      <c r="D10" s="23">
        <v>3</v>
      </c>
      <c r="E10" s="23">
        <v>2</v>
      </c>
      <c r="F10" s="85">
        <v>0</v>
      </c>
      <c r="G10" s="83">
        <v>0</v>
      </c>
      <c r="H10" s="23">
        <v>0</v>
      </c>
      <c r="I10" s="23">
        <v>0</v>
      </c>
      <c r="J10" s="85">
        <v>1</v>
      </c>
      <c r="K10" s="83">
        <v>3</v>
      </c>
      <c r="L10" s="85">
        <v>2</v>
      </c>
      <c r="M10" s="83">
        <v>3</v>
      </c>
      <c r="N10" s="23">
        <v>3</v>
      </c>
      <c r="O10" s="23">
        <v>0</v>
      </c>
      <c r="P10" s="23">
        <v>1</v>
      </c>
      <c r="Q10" s="23">
        <v>2</v>
      </c>
      <c r="R10" s="85">
        <v>1</v>
      </c>
    </row>
    <row r="11" spans="1:18" x14ac:dyDescent="0.25">
      <c r="A11">
        <v>10</v>
      </c>
      <c r="B11" s="23">
        <v>2</v>
      </c>
      <c r="C11" s="23">
        <v>0</v>
      </c>
      <c r="D11" s="23">
        <v>3</v>
      </c>
      <c r="E11" s="23">
        <v>2</v>
      </c>
      <c r="F11" s="85">
        <v>0</v>
      </c>
      <c r="G11" s="83">
        <v>0</v>
      </c>
      <c r="H11" s="23">
        <v>1</v>
      </c>
      <c r="I11" s="23">
        <v>0</v>
      </c>
      <c r="J11" s="85">
        <v>0</v>
      </c>
      <c r="K11" s="83">
        <v>3</v>
      </c>
      <c r="L11" s="85">
        <v>3</v>
      </c>
      <c r="M11" s="83">
        <v>2</v>
      </c>
      <c r="N11" s="23">
        <v>3</v>
      </c>
      <c r="O11" s="23">
        <v>0</v>
      </c>
      <c r="P11" s="23">
        <v>1</v>
      </c>
      <c r="Q11" s="23">
        <v>2</v>
      </c>
      <c r="R11" s="85">
        <v>0</v>
      </c>
    </row>
    <row r="12" spans="1:18" x14ac:dyDescent="0.25">
      <c r="A12">
        <v>11</v>
      </c>
      <c r="B12" s="23">
        <v>3</v>
      </c>
      <c r="C12" s="23">
        <v>3</v>
      </c>
      <c r="D12" s="23">
        <v>2</v>
      </c>
      <c r="E12" s="23">
        <v>3</v>
      </c>
      <c r="F12" s="85">
        <v>3</v>
      </c>
      <c r="G12" s="83">
        <v>0</v>
      </c>
      <c r="H12" s="23">
        <v>2</v>
      </c>
      <c r="I12" s="23">
        <v>0</v>
      </c>
      <c r="J12" s="85">
        <v>0</v>
      </c>
      <c r="K12" s="83">
        <v>1</v>
      </c>
      <c r="L12" s="85">
        <v>1</v>
      </c>
      <c r="M12" s="83">
        <v>0</v>
      </c>
      <c r="N12" s="23">
        <v>0</v>
      </c>
      <c r="O12" s="23">
        <v>0</v>
      </c>
      <c r="P12" s="23">
        <v>0</v>
      </c>
      <c r="Q12" s="23">
        <v>1</v>
      </c>
      <c r="R12" s="85">
        <v>2</v>
      </c>
    </row>
    <row r="13" spans="1:18" x14ac:dyDescent="0.25">
      <c r="A13">
        <v>12</v>
      </c>
      <c r="B13" s="23">
        <v>3</v>
      </c>
      <c r="C13" s="23">
        <v>3</v>
      </c>
      <c r="D13" s="23">
        <v>3</v>
      </c>
      <c r="E13" s="23">
        <v>3</v>
      </c>
      <c r="F13" s="85">
        <v>3</v>
      </c>
      <c r="G13" s="83">
        <v>2</v>
      </c>
      <c r="H13" s="23">
        <v>0</v>
      </c>
      <c r="I13" s="23">
        <v>3</v>
      </c>
      <c r="J13" s="85">
        <v>0</v>
      </c>
      <c r="K13" s="83">
        <v>0</v>
      </c>
      <c r="L13" s="85">
        <v>1</v>
      </c>
      <c r="M13" s="83">
        <v>0</v>
      </c>
      <c r="N13" s="23">
        <v>0</v>
      </c>
      <c r="O13" s="23">
        <v>0</v>
      </c>
      <c r="P13" s="23">
        <v>0</v>
      </c>
      <c r="Q13" s="23">
        <v>1</v>
      </c>
      <c r="R13" s="85">
        <v>3</v>
      </c>
    </row>
    <row r="14" spans="1:18" x14ac:dyDescent="0.25">
      <c r="A14">
        <v>13</v>
      </c>
      <c r="B14" s="23">
        <v>0</v>
      </c>
      <c r="C14" s="23">
        <v>2</v>
      </c>
      <c r="D14" s="23">
        <v>3</v>
      </c>
      <c r="E14" s="23">
        <v>1</v>
      </c>
      <c r="F14" s="85">
        <v>0</v>
      </c>
      <c r="G14" s="83">
        <v>1</v>
      </c>
      <c r="H14" s="23">
        <v>0</v>
      </c>
      <c r="I14" s="23">
        <v>1</v>
      </c>
      <c r="J14" s="85">
        <v>0</v>
      </c>
      <c r="K14" s="83">
        <v>3</v>
      </c>
      <c r="L14" s="85">
        <v>3</v>
      </c>
      <c r="M14" s="83">
        <v>2</v>
      </c>
      <c r="N14" s="23">
        <v>3</v>
      </c>
      <c r="O14" s="23">
        <v>0</v>
      </c>
      <c r="P14" s="23">
        <v>1</v>
      </c>
      <c r="Q14" s="23">
        <v>3</v>
      </c>
      <c r="R14" s="85">
        <v>2</v>
      </c>
    </row>
    <row r="15" spans="1:18" x14ac:dyDescent="0.25">
      <c r="A15">
        <v>14</v>
      </c>
      <c r="B15" s="23">
        <v>2</v>
      </c>
      <c r="C15" s="23">
        <v>2</v>
      </c>
      <c r="D15" s="23">
        <v>3</v>
      </c>
      <c r="E15" s="23">
        <v>2</v>
      </c>
      <c r="F15" s="85">
        <v>1</v>
      </c>
      <c r="G15" s="83">
        <v>0</v>
      </c>
      <c r="H15" s="23">
        <v>0</v>
      </c>
      <c r="I15" s="23">
        <v>0</v>
      </c>
      <c r="J15" s="85">
        <v>1</v>
      </c>
      <c r="K15" s="83">
        <v>3</v>
      </c>
      <c r="L15" s="85">
        <v>2</v>
      </c>
      <c r="M15" s="83">
        <v>2</v>
      </c>
      <c r="N15" s="23">
        <v>2</v>
      </c>
      <c r="O15" s="23">
        <v>0</v>
      </c>
      <c r="P15" s="23">
        <v>0</v>
      </c>
      <c r="Q15" s="23">
        <v>2</v>
      </c>
      <c r="R15" s="85">
        <v>0</v>
      </c>
    </row>
    <row r="16" spans="1:18" x14ac:dyDescent="0.25">
      <c r="A16">
        <v>15</v>
      </c>
      <c r="B16" s="23">
        <v>3</v>
      </c>
      <c r="C16" s="23">
        <v>3</v>
      </c>
      <c r="D16" s="23">
        <v>3</v>
      </c>
      <c r="E16" s="23">
        <v>3</v>
      </c>
      <c r="F16" s="85">
        <v>1</v>
      </c>
      <c r="G16" s="83">
        <v>2</v>
      </c>
      <c r="H16" s="23">
        <v>1</v>
      </c>
      <c r="I16" s="23">
        <v>3</v>
      </c>
      <c r="J16" s="85">
        <v>0</v>
      </c>
      <c r="K16" s="83">
        <v>0</v>
      </c>
      <c r="L16" s="85">
        <v>0</v>
      </c>
      <c r="M16" s="83">
        <v>3</v>
      </c>
      <c r="N16" s="23">
        <v>0</v>
      </c>
      <c r="O16" s="23">
        <v>0</v>
      </c>
      <c r="P16" s="23">
        <v>3</v>
      </c>
      <c r="Q16" s="23">
        <v>2</v>
      </c>
      <c r="R16" s="85">
        <v>0</v>
      </c>
    </row>
    <row r="17" spans="1:18" x14ac:dyDescent="0.25">
      <c r="A17">
        <v>16</v>
      </c>
      <c r="B17" s="23">
        <v>0</v>
      </c>
      <c r="C17" s="23">
        <v>1</v>
      </c>
      <c r="D17" s="23">
        <v>3</v>
      </c>
      <c r="E17" s="23">
        <v>3</v>
      </c>
      <c r="F17" s="85">
        <v>0</v>
      </c>
      <c r="G17" s="83">
        <v>0</v>
      </c>
      <c r="H17" s="23">
        <v>0</v>
      </c>
      <c r="I17" s="23">
        <v>0</v>
      </c>
      <c r="J17" s="85">
        <v>0</v>
      </c>
      <c r="K17" s="83">
        <v>3</v>
      </c>
      <c r="L17" s="85">
        <v>3</v>
      </c>
      <c r="M17" s="83">
        <v>3</v>
      </c>
      <c r="N17" s="23">
        <v>1</v>
      </c>
      <c r="O17" s="23">
        <v>1</v>
      </c>
      <c r="P17" s="23">
        <v>1</v>
      </c>
      <c r="Q17" s="23">
        <v>3</v>
      </c>
      <c r="R17" s="85">
        <v>0</v>
      </c>
    </row>
    <row r="18" spans="1:18" x14ac:dyDescent="0.25">
      <c r="A18">
        <v>17</v>
      </c>
      <c r="B18" s="23">
        <v>1</v>
      </c>
      <c r="C18" s="23">
        <v>0</v>
      </c>
      <c r="D18" s="23">
        <v>2</v>
      </c>
      <c r="E18" s="23">
        <v>1</v>
      </c>
      <c r="F18" s="85">
        <v>0</v>
      </c>
      <c r="G18" s="83">
        <v>0</v>
      </c>
      <c r="H18" s="23">
        <v>3</v>
      </c>
      <c r="I18" s="23">
        <v>0</v>
      </c>
      <c r="J18" s="85">
        <v>0</v>
      </c>
      <c r="K18" s="83">
        <v>0</v>
      </c>
      <c r="L18" s="85">
        <v>1</v>
      </c>
      <c r="M18" s="83">
        <v>0</v>
      </c>
      <c r="N18" s="23">
        <v>0</v>
      </c>
      <c r="O18" s="23">
        <v>0</v>
      </c>
      <c r="P18" s="23">
        <v>0</v>
      </c>
      <c r="Q18" s="23">
        <v>1</v>
      </c>
      <c r="R18" s="85">
        <v>0</v>
      </c>
    </row>
    <row r="19" spans="1:18" x14ac:dyDescent="0.25">
      <c r="A19">
        <v>18</v>
      </c>
      <c r="B19" s="23">
        <v>1</v>
      </c>
      <c r="C19" s="23">
        <v>0</v>
      </c>
      <c r="D19" s="23">
        <v>2</v>
      </c>
      <c r="E19" s="23">
        <v>2</v>
      </c>
      <c r="F19" s="85">
        <v>0</v>
      </c>
      <c r="G19" s="83">
        <v>0</v>
      </c>
      <c r="H19" s="23">
        <v>0</v>
      </c>
      <c r="I19" s="23">
        <v>0</v>
      </c>
      <c r="J19" s="85">
        <v>0</v>
      </c>
      <c r="K19" s="83">
        <v>3</v>
      </c>
      <c r="L19" s="85">
        <v>3</v>
      </c>
      <c r="M19" s="83">
        <v>3</v>
      </c>
      <c r="N19" s="23">
        <v>1</v>
      </c>
      <c r="O19" s="23">
        <v>1</v>
      </c>
      <c r="P19" s="23">
        <v>1</v>
      </c>
      <c r="Q19" s="23">
        <v>1</v>
      </c>
      <c r="R19" s="85">
        <v>0</v>
      </c>
    </row>
    <row r="20" spans="1:18" x14ac:dyDescent="0.25">
      <c r="A20">
        <v>19</v>
      </c>
      <c r="B20" s="23">
        <v>2</v>
      </c>
      <c r="C20" s="23">
        <v>2</v>
      </c>
      <c r="D20" s="23">
        <v>1</v>
      </c>
      <c r="E20" s="23">
        <v>2</v>
      </c>
      <c r="F20" s="85">
        <v>1</v>
      </c>
      <c r="G20" s="83">
        <v>3</v>
      </c>
      <c r="H20" s="23">
        <v>0</v>
      </c>
      <c r="I20" s="23">
        <v>0</v>
      </c>
      <c r="J20" s="85">
        <v>1</v>
      </c>
      <c r="K20" s="83">
        <v>3</v>
      </c>
      <c r="L20" s="85">
        <v>3</v>
      </c>
      <c r="M20" s="83">
        <v>0</v>
      </c>
      <c r="N20" s="23">
        <v>1</v>
      </c>
      <c r="O20" s="23">
        <v>0</v>
      </c>
      <c r="P20" s="23">
        <v>0</v>
      </c>
      <c r="Q20" s="23">
        <v>1</v>
      </c>
      <c r="R20" s="85">
        <v>0</v>
      </c>
    </row>
    <row r="21" spans="1:18" x14ac:dyDescent="0.25">
      <c r="A21">
        <v>20</v>
      </c>
      <c r="B21" s="23">
        <v>3</v>
      </c>
      <c r="C21" s="23">
        <v>3</v>
      </c>
      <c r="D21" s="23">
        <v>3</v>
      </c>
      <c r="E21" s="23">
        <v>3</v>
      </c>
      <c r="F21" s="85">
        <v>3</v>
      </c>
      <c r="G21" s="83">
        <v>3</v>
      </c>
      <c r="H21" s="23">
        <v>0</v>
      </c>
      <c r="I21" s="23">
        <v>0</v>
      </c>
      <c r="J21" s="85">
        <v>2</v>
      </c>
      <c r="K21" s="83">
        <v>3</v>
      </c>
      <c r="L21" s="85">
        <v>3</v>
      </c>
      <c r="M21" s="83">
        <v>0</v>
      </c>
      <c r="N21" s="23">
        <v>2</v>
      </c>
      <c r="O21" s="23">
        <v>0</v>
      </c>
      <c r="P21" s="23">
        <v>0</v>
      </c>
      <c r="Q21" s="23">
        <v>2</v>
      </c>
      <c r="R21" s="85">
        <v>1</v>
      </c>
    </row>
    <row r="22" spans="1:18" x14ac:dyDescent="0.25">
      <c r="A22">
        <v>21</v>
      </c>
      <c r="B22" s="23">
        <v>3</v>
      </c>
      <c r="C22" s="23">
        <v>3</v>
      </c>
      <c r="D22" s="23">
        <v>3</v>
      </c>
      <c r="E22" s="23">
        <v>3</v>
      </c>
      <c r="F22" s="85">
        <v>3</v>
      </c>
      <c r="G22" s="83">
        <v>3</v>
      </c>
      <c r="H22" s="23">
        <v>0</v>
      </c>
      <c r="I22" s="23">
        <v>0</v>
      </c>
      <c r="J22" s="85">
        <v>2</v>
      </c>
      <c r="K22" s="83">
        <v>3</v>
      </c>
      <c r="L22" s="85">
        <v>3</v>
      </c>
      <c r="M22" s="83">
        <v>0</v>
      </c>
      <c r="N22" s="23">
        <v>2</v>
      </c>
      <c r="O22" s="23">
        <v>0</v>
      </c>
      <c r="P22" s="23">
        <v>0</v>
      </c>
      <c r="Q22" s="23">
        <v>2</v>
      </c>
      <c r="R22" s="85">
        <v>1</v>
      </c>
    </row>
    <row r="23" spans="1:18" x14ac:dyDescent="0.25">
      <c r="A23">
        <v>22</v>
      </c>
      <c r="B23" s="23">
        <v>3</v>
      </c>
      <c r="C23" s="23">
        <v>3</v>
      </c>
      <c r="D23" s="23">
        <v>3</v>
      </c>
      <c r="E23" s="23">
        <v>3</v>
      </c>
      <c r="F23" s="85">
        <v>3</v>
      </c>
      <c r="G23" s="83">
        <v>3</v>
      </c>
      <c r="H23" s="23">
        <v>0</v>
      </c>
      <c r="I23" s="23">
        <v>0</v>
      </c>
      <c r="J23" s="85">
        <v>2</v>
      </c>
      <c r="K23" s="83">
        <v>3</v>
      </c>
      <c r="L23" s="85">
        <v>3</v>
      </c>
      <c r="M23" s="83">
        <v>0</v>
      </c>
      <c r="N23" s="23">
        <v>2</v>
      </c>
      <c r="O23" s="23">
        <v>0</v>
      </c>
      <c r="P23" s="23">
        <v>0</v>
      </c>
      <c r="Q23" s="23">
        <v>2</v>
      </c>
      <c r="R23" s="85">
        <v>1</v>
      </c>
    </row>
    <row r="24" spans="1:18" x14ac:dyDescent="0.25">
      <c r="A24">
        <v>23</v>
      </c>
      <c r="B24" s="23">
        <v>3</v>
      </c>
      <c r="C24" s="23">
        <v>3</v>
      </c>
      <c r="D24" s="23">
        <v>3</v>
      </c>
      <c r="E24" s="23">
        <v>3</v>
      </c>
      <c r="F24" s="85">
        <v>3</v>
      </c>
      <c r="G24" s="83">
        <v>3</v>
      </c>
      <c r="H24" s="23">
        <v>0</v>
      </c>
      <c r="I24" s="23">
        <v>0</v>
      </c>
      <c r="J24" s="85">
        <v>2</v>
      </c>
      <c r="K24" s="83">
        <v>3</v>
      </c>
      <c r="L24" s="85">
        <v>3</v>
      </c>
      <c r="M24" s="83">
        <v>0</v>
      </c>
      <c r="N24" s="23">
        <v>2</v>
      </c>
      <c r="O24" s="23">
        <v>0</v>
      </c>
      <c r="P24" s="23">
        <v>0</v>
      </c>
      <c r="Q24" s="23">
        <v>2</v>
      </c>
      <c r="R24" s="85">
        <v>1</v>
      </c>
    </row>
    <row r="25" spans="1:18" x14ac:dyDescent="0.25">
      <c r="A25">
        <v>24</v>
      </c>
      <c r="B25" s="23">
        <v>2</v>
      </c>
      <c r="C25" s="23">
        <v>0</v>
      </c>
      <c r="D25" s="23">
        <v>3</v>
      </c>
      <c r="E25" s="23">
        <v>1</v>
      </c>
      <c r="F25" s="85">
        <v>0</v>
      </c>
      <c r="G25" s="83">
        <v>3</v>
      </c>
      <c r="H25" s="23">
        <v>3</v>
      </c>
      <c r="I25" s="23">
        <v>1</v>
      </c>
      <c r="J25" s="85">
        <v>0</v>
      </c>
      <c r="K25" s="83">
        <v>3</v>
      </c>
      <c r="L25" s="85">
        <v>2</v>
      </c>
      <c r="M25" s="83">
        <v>0</v>
      </c>
      <c r="N25" s="23">
        <v>3</v>
      </c>
      <c r="O25" s="23">
        <v>0</v>
      </c>
      <c r="P25" s="23">
        <v>0</v>
      </c>
      <c r="Q25" s="23">
        <v>1</v>
      </c>
      <c r="R25" s="85">
        <v>0</v>
      </c>
    </row>
    <row r="26" spans="1:18" x14ac:dyDescent="0.25">
      <c r="A26">
        <v>25</v>
      </c>
      <c r="B26" s="23">
        <v>1</v>
      </c>
      <c r="C26" s="23">
        <v>2</v>
      </c>
      <c r="D26" s="23">
        <v>2</v>
      </c>
      <c r="E26" s="23">
        <v>3</v>
      </c>
      <c r="F26" s="85">
        <v>2</v>
      </c>
      <c r="G26" s="83">
        <v>2</v>
      </c>
      <c r="H26" s="23">
        <v>0</v>
      </c>
      <c r="I26" s="23">
        <v>3</v>
      </c>
      <c r="J26" s="85">
        <v>0</v>
      </c>
      <c r="K26" s="83">
        <v>0</v>
      </c>
      <c r="L26" s="85">
        <v>1</v>
      </c>
      <c r="M26" s="83">
        <v>0</v>
      </c>
      <c r="N26" s="23">
        <v>3</v>
      </c>
      <c r="O26" s="23">
        <v>0</v>
      </c>
      <c r="P26" s="23">
        <v>0</v>
      </c>
      <c r="Q26" s="23">
        <v>2</v>
      </c>
      <c r="R26" s="85">
        <v>2</v>
      </c>
    </row>
    <row r="27" spans="1:18" x14ac:dyDescent="0.25">
      <c r="A27">
        <v>26</v>
      </c>
      <c r="B27" s="23">
        <v>3</v>
      </c>
      <c r="C27" s="23">
        <v>3</v>
      </c>
      <c r="D27" s="23">
        <v>2</v>
      </c>
      <c r="E27" s="23">
        <v>3</v>
      </c>
      <c r="F27" s="85">
        <v>2</v>
      </c>
      <c r="G27" s="83">
        <v>2</v>
      </c>
      <c r="H27" s="23">
        <v>0</v>
      </c>
      <c r="I27" s="23">
        <v>3</v>
      </c>
      <c r="J27" s="85">
        <v>0</v>
      </c>
      <c r="K27" s="83">
        <v>0</v>
      </c>
      <c r="L27" s="85">
        <v>1</v>
      </c>
      <c r="M27" s="83">
        <v>0</v>
      </c>
      <c r="N27" s="23">
        <v>1</v>
      </c>
      <c r="O27" s="23">
        <v>0</v>
      </c>
      <c r="P27" s="23">
        <v>0</v>
      </c>
      <c r="Q27" s="23">
        <v>2</v>
      </c>
      <c r="R27" s="85">
        <v>3</v>
      </c>
    </row>
    <row r="28" spans="1:18" x14ac:dyDescent="0.25">
      <c r="A28">
        <v>27</v>
      </c>
      <c r="B28" s="23">
        <v>3</v>
      </c>
      <c r="C28" s="23">
        <v>3</v>
      </c>
      <c r="D28" s="23">
        <v>2</v>
      </c>
      <c r="E28" s="23">
        <v>3</v>
      </c>
      <c r="F28" s="85">
        <v>2</v>
      </c>
      <c r="G28" s="83">
        <v>2</v>
      </c>
      <c r="H28" s="23">
        <v>0</v>
      </c>
      <c r="I28" s="23">
        <v>3</v>
      </c>
      <c r="J28" s="85">
        <v>0</v>
      </c>
      <c r="K28" s="83">
        <v>0</v>
      </c>
      <c r="L28" s="85">
        <v>1</v>
      </c>
      <c r="M28" s="83">
        <v>0</v>
      </c>
      <c r="N28" s="23">
        <v>1</v>
      </c>
      <c r="O28" s="23">
        <v>0</v>
      </c>
      <c r="P28" s="23">
        <v>0</v>
      </c>
      <c r="Q28" s="23">
        <v>2</v>
      </c>
      <c r="R28" s="85">
        <v>0</v>
      </c>
    </row>
    <row r="29" spans="1:18" x14ac:dyDescent="0.25">
      <c r="A29">
        <v>28</v>
      </c>
      <c r="B29" s="23">
        <v>3</v>
      </c>
      <c r="C29" s="23">
        <v>3</v>
      </c>
      <c r="D29" s="23">
        <v>3</v>
      </c>
      <c r="E29" s="23">
        <v>2</v>
      </c>
      <c r="F29" s="85">
        <v>1</v>
      </c>
      <c r="G29" s="83">
        <v>0</v>
      </c>
      <c r="H29" s="23">
        <v>0</v>
      </c>
      <c r="I29" s="23">
        <v>0</v>
      </c>
      <c r="J29" s="85">
        <v>0</v>
      </c>
      <c r="K29" s="83">
        <v>0</v>
      </c>
      <c r="L29" s="85">
        <v>0</v>
      </c>
      <c r="M29" s="83">
        <v>3</v>
      </c>
      <c r="N29" s="23">
        <v>1</v>
      </c>
      <c r="O29" s="23">
        <v>3</v>
      </c>
      <c r="P29" s="23">
        <v>3</v>
      </c>
      <c r="Q29" s="23">
        <v>2</v>
      </c>
      <c r="R29" s="85">
        <v>0</v>
      </c>
    </row>
    <row r="30" spans="1:18" x14ac:dyDescent="0.25">
      <c r="A30">
        <v>29</v>
      </c>
      <c r="B30" s="23">
        <v>3</v>
      </c>
      <c r="C30" s="23">
        <v>2</v>
      </c>
      <c r="D30" s="23">
        <v>3</v>
      </c>
      <c r="E30" s="23">
        <v>2</v>
      </c>
      <c r="F30" s="85">
        <v>1</v>
      </c>
      <c r="G30" s="83">
        <v>0</v>
      </c>
      <c r="H30" s="23">
        <v>0</v>
      </c>
      <c r="I30" s="23">
        <v>1</v>
      </c>
      <c r="J30" s="85">
        <v>0</v>
      </c>
      <c r="K30" s="83">
        <v>0</v>
      </c>
      <c r="L30" s="85">
        <v>1</v>
      </c>
      <c r="M30" s="83">
        <v>3</v>
      </c>
      <c r="N30" s="23">
        <v>2</v>
      </c>
      <c r="O30" s="23">
        <v>0</v>
      </c>
      <c r="P30" s="23">
        <v>0</v>
      </c>
      <c r="Q30" s="23">
        <v>1</v>
      </c>
      <c r="R30" s="85">
        <v>0</v>
      </c>
    </row>
    <row r="31" spans="1:18" x14ac:dyDescent="0.25">
      <c r="A31">
        <v>30</v>
      </c>
      <c r="B31" s="23">
        <v>2</v>
      </c>
      <c r="C31" s="23">
        <v>1</v>
      </c>
      <c r="D31" s="23">
        <v>1</v>
      </c>
      <c r="E31" s="23">
        <v>1</v>
      </c>
      <c r="F31" s="85">
        <v>0</v>
      </c>
      <c r="G31" s="83">
        <v>0</v>
      </c>
      <c r="H31" s="23">
        <v>2</v>
      </c>
      <c r="I31" s="23">
        <v>0</v>
      </c>
      <c r="J31" s="85">
        <v>0</v>
      </c>
      <c r="K31" s="83">
        <v>0</v>
      </c>
      <c r="L31" s="85">
        <v>1</v>
      </c>
      <c r="M31" s="83">
        <v>0</v>
      </c>
      <c r="N31" s="23">
        <v>2</v>
      </c>
      <c r="O31" s="23">
        <v>0</v>
      </c>
      <c r="P31" s="23">
        <v>0</v>
      </c>
      <c r="Q31" s="23">
        <v>1</v>
      </c>
      <c r="R31" s="85">
        <v>0</v>
      </c>
    </row>
    <row r="32" spans="1:18" x14ac:dyDescent="0.25">
      <c r="A32">
        <v>31</v>
      </c>
      <c r="B32" s="23">
        <v>0</v>
      </c>
      <c r="C32" s="23">
        <v>1</v>
      </c>
      <c r="D32" s="23">
        <v>2</v>
      </c>
      <c r="E32" s="23">
        <v>3</v>
      </c>
      <c r="F32" s="85">
        <v>0</v>
      </c>
      <c r="G32" s="83">
        <v>0</v>
      </c>
      <c r="H32" s="23">
        <v>1</v>
      </c>
      <c r="I32" s="23">
        <v>0</v>
      </c>
      <c r="J32" s="85">
        <v>0</v>
      </c>
      <c r="K32" s="83">
        <v>1</v>
      </c>
      <c r="L32" s="85">
        <v>1</v>
      </c>
      <c r="M32" s="83">
        <v>3</v>
      </c>
      <c r="N32" s="23">
        <v>2</v>
      </c>
      <c r="O32" s="23">
        <v>0</v>
      </c>
      <c r="P32" s="23">
        <v>0</v>
      </c>
      <c r="Q32" s="23">
        <v>1</v>
      </c>
      <c r="R32" s="85">
        <v>1</v>
      </c>
    </row>
    <row r="33" spans="1:18" x14ac:dyDescent="0.25">
      <c r="A33">
        <v>32</v>
      </c>
      <c r="B33" s="23">
        <v>0</v>
      </c>
      <c r="C33" s="23">
        <v>0</v>
      </c>
      <c r="D33" s="23">
        <v>2</v>
      </c>
      <c r="E33" s="23">
        <v>0</v>
      </c>
      <c r="F33" s="85">
        <v>0</v>
      </c>
      <c r="G33" s="83">
        <v>0</v>
      </c>
      <c r="H33" s="23">
        <v>3</v>
      </c>
      <c r="I33" s="23">
        <v>0</v>
      </c>
      <c r="J33" s="85">
        <v>0</v>
      </c>
      <c r="K33" s="83">
        <v>0</v>
      </c>
      <c r="L33" s="85">
        <v>1</v>
      </c>
      <c r="M33" s="83">
        <v>0</v>
      </c>
      <c r="N33" s="23">
        <v>0</v>
      </c>
      <c r="O33" s="23">
        <v>0</v>
      </c>
      <c r="P33" s="23">
        <v>0</v>
      </c>
      <c r="Q33" s="23">
        <v>1</v>
      </c>
      <c r="R33" s="85">
        <v>1</v>
      </c>
    </row>
    <row r="34" spans="1:18" x14ac:dyDescent="0.25">
      <c r="A34">
        <v>33</v>
      </c>
      <c r="B34" s="23">
        <v>0</v>
      </c>
      <c r="C34" s="23">
        <v>0</v>
      </c>
      <c r="D34" s="23">
        <v>2</v>
      </c>
      <c r="E34" s="23">
        <v>0</v>
      </c>
      <c r="F34" s="85">
        <v>0</v>
      </c>
      <c r="G34" s="83">
        <v>3</v>
      </c>
      <c r="H34" s="23">
        <v>0</v>
      </c>
      <c r="I34" s="23">
        <v>2</v>
      </c>
      <c r="J34" s="85">
        <v>0</v>
      </c>
      <c r="K34" s="83">
        <v>0</v>
      </c>
      <c r="L34" s="85">
        <v>2</v>
      </c>
      <c r="M34" s="83">
        <v>0</v>
      </c>
      <c r="N34" s="23">
        <v>3</v>
      </c>
      <c r="O34" s="23">
        <v>0</v>
      </c>
      <c r="P34" s="23">
        <v>0</v>
      </c>
      <c r="Q34" s="23">
        <v>1</v>
      </c>
      <c r="R34" s="85">
        <v>1</v>
      </c>
    </row>
    <row r="35" spans="1:18" x14ac:dyDescent="0.25">
      <c r="A35">
        <v>34</v>
      </c>
      <c r="B35" s="23">
        <v>2</v>
      </c>
      <c r="C35" s="23">
        <v>2</v>
      </c>
      <c r="D35" s="23">
        <v>2</v>
      </c>
      <c r="E35" s="23">
        <v>1</v>
      </c>
      <c r="F35" s="85">
        <v>0</v>
      </c>
      <c r="G35" s="83">
        <v>1</v>
      </c>
      <c r="H35" s="23">
        <v>0</v>
      </c>
      <c r="I35" s="23">
        <v>0</v>
      </c>
      <c r="J35" s="85">
        <v>0</v>
      </c>
      <c r="K35" s="83">
        <v>0</v>
      </c>
      <c r="L35" s="85">
        <v>1</v>
      </c>
      <c r="M35" s="83">
        <v>3</v>
      </c>
      <c r="N35" s="23">
        <v>3</v>
      </c>
      <c r="O35" s="23">
        <v>2</v>
      </c>
      <c r="P35" s="23">
        <v>0</v>
      </c>
      <c r="Q35" s="23">
        <v>1</v>
      </c>
      <c r="R35" s="85">
        <v>0</v>
      </c>
    </row>
    <row r="36" spans="1:18" x14ac:dyDescent="0.25">
      <c r="A36">
        <v>35</v>
      </c>
      <c r="B36" s="23">
        <v>0</v>
      </c>
      <c r="C36" s="23">
        <v>0</v>
      </c>
      <c r="D36" s="23">
        <v>1</v>
      </c>
      <c r="E36" s="23">
        <v>0</v>
      </c>
      <c r="F36" s="85">
        <v>0</v>
      </c>
      <c r="G36" s="83">
        <v>1</v>
      </c>
      <c r="H36" s="23">
        <v>0</v>
      </c>
      <c r="I36" s="23">
        <v>0</v>
      </c>
      <c r="J36" s="85">
        <v>1</v>
      </c>
      <c r="K36" s="83">
        <v>2</v>
      </c>
      <c r="L36" s="85">
        <v>2</v>
      </c>
      <c r="M36" s="83">
        <v>1</v>
      </c>
      <c r="N36" s="23">
        <v>3</v>
      </c>
      <c r="O36" s="23">
        <v>0</v>
      </c>
      <c r="P36" s="23">
        <v>1</v>
      </c>
      <c r="Q36" s="23">
        <v>2</v>
      </c>
      <c r="R36" s="85">
        <v>0</v>
      </c>
    </row>
    <row r="37" spans="1:18" x14ac:dyDescent="0.25">
      <c r="A37">
        <v>36</v>
      </c>
      <c r="B37" s="23">
        <v>0</v>
      </c>
      <c r="C37" s="23">
        <v>1</v>
      </c>
      <c r="D37" s="23">
        <v>1</v>
      </c>
      <c r="E37" s="23">
        <v>0</v>
      </c>
      <c r="F37" s="85">
        <v>0</v>
      </c>
      <c r="G37" s="83">
        <v>0</v>
      </c>
      <c r="H37" s="23">
        <v>1</v>
      </c>
      <c r="I37" s="23">
        <v>0</v>
      </c>
      <c r="J37" s="85">
        <v>3</v>
      </c>
      <c r="K37" s="83">
        <v>3</v>
      </c>
      <c r="L37" s="85">
        <v>3</v>
      </c>
      <c r="M37" s="83">
        <v>0</v>
      </c>
      <c r="N37" s="23">
        <v>3</v>
      </c>
      <c r="O37" s="23">
        <v>3</v>
      </c>
      <c r="P37" s="23">
        <v>0</v>
      </c>
      <c r="Q37" s="23">
        <v>0</v>
      </c>
      <c r="R37" s="85">
        <v>2</v>
      </c>
    </row>
    <row r="38" spans="1:18" x14ac:dyDescent="0.25">
      <c r="A38">
        <v>37</v>
      </c>
      <c r="B38" s="23">
        <v>2</v>
      </c>
      <c r="C38" s="23">
        <v>2</v>
      </c>
      <c r="D38" s="23">
        <v>1</v>
      </c>
      <c r="E38" s="23">
        <v>3</v>
      </c>
      <c r="F38" s="85">
        <v>3</v>
      </c>
      <c r="G38" s="83">
        <v>3</v>
      </c>
      <c r="H38" s="23">
        <v>0</v>
      </c>
      <c r="I38" s="23">
        <v>1</v>
      </c>
      <c r="J38" s="85">
        <v>0</v>
      </c>
      <c r="K38" s="83">
        <v>0</v>
      </c>
      <c r="L38" s="85">
        <v>1</v>
      </c>
      <c r="M38" s="83">
        <v>0</v>
      </c>
      <c r="N38" s="23">
        <v>2</v>
      </c>
      <c r="O38" s="23">
        <v>2</v>
      </c>
      <c r="P38" s="23">
        <v>0</v>
      </c>
      <c r="Q38" s="23">
        <v>1</v>
      </c>
      <c r="R38" s="85">
        <v>1</v>
      </c>
    </row>
    <row r="39" spans="1:18" x14ac:dyDescent="0.25">
      <c r="A39">
        <v>38</v>
      </c>
      <c r="B39" s="23">
        <v>3</v>
      </c>
      <c r="C39" s="23">
        <v>3</v>
      </c>
      <c r="D39" s="23">
        <v>3</v>
      </c>
      <c r="E39" s="23">
        <v>3</v>
      </c>
      <c r="F39" s="85">
        <v>2</v>
      </c>
      <c r="G39" s="83">
        <v>3</v>
      </c>
      <c r="H39" s="23">
        <v>0</v>
      </c>
      <c r="I39" s="23">
        <v>0</v>
      </c>
      <c r="J39" s="85">
        <v>1</v>
      </c>
      <c r="K39" s="83">
        <v>2</v>
      </c>
      <c r="L39" s="85">
        <v>2</v>
      </c>
      <c r="M39" s="83">
        <v>0</v>
      </c>
      <c r="N39" s="23">
        <v>0</v>
      </c>
      <c r="O39" s="23">
        <v>0</v>
      </c>
      <c r="P39" s="23">
        <v>0</v>
      </c>
      <c r="Q39" s="23">
        <v>2</v>
      </c>
      <c r="R39" s="85">
        <v>1</v>
      </c>
    </row>
    <row r="40" spans="1:18" x14ac:dyDescent="0.25">
      <c r="A40">
        <v>39</v>
      </c>
      <c r="B40" s="23">
        <v>1</v>
      </c>
      <c r="C40" s="23">
        <v>2</v>
      </c>
      <c r="D40" s="23">
        <v>2</v>
      </c>
      <c r="E40" s="23">
        <v>2</v>
      </c>
      <c r="F40" s="85">
        <v>0</v>
      </c>
      <c r="G40" s="83">
        <v>0</v>
      </c>
      <c r="H40" s="23">
        <v>3</v>
      </c>
      <c r="I40" s="23">
        <v>0</v>
      </c>
      <c r="J40" s="85">
        <v>0</v>
      </c>
      <c r="K40" s="83">
        <v>2</v>
      </c>
      <c r="L40" s="85">
        <v>2</v>
      </c>
      <c r="M40" s="83">
        <v>0</v>
      </c>
      <c r="N40" s="23">
        <v>0</v>
      </c>
      <c r="O40" s="23">
        <v>0</v>
      </c>
      <c r="P40" s="23">
        <v>0</v>
      </c>
      <c r="Q40" s="23">
        <v>2</v>
      </c>
      <c r="R40" s="85">
        <v>0</v>
      </c>
    </row>
    <row r="41" spans="1:18" x14ac:dyDescent="0.25">
      <c r="A41">
        <v>40</v>
      </c>
      <c r="B41" s="23">
        <v>0</v>
      </c>
      <c r="C41" s="23">
        <v>1</v>
      </c>
      <c r="D41" s="23">
        <v>1</v>
      </c>
      <c r="E41" s="23">
        <v>0</v>
      </c>
      <c r="F41" s="85">
        <v>0</v>
      </c>
      <c r="G41" s="83">
        <v>0</v>
      </c>
      <c r="H41" s="23">
        <v>1</v>
      </c>
      <c r="I41" s="23">
        <v>0</v>
      </c>
      <c r="J41" s="85">
        <v>3</v>
      </c>
      <c r="K41" s="83">
        <v>3</v>
      </c>
      <c r="L41" s="85">
        <v>2</v>
      </c>
      <c r="M41" s="83">
        <v>0</v>
      </c>
      <c r="N41" s="23">
        <v>3</v>
      </c>
      <c r="O41" s="23">
        <v>3</v>
      </c>
      <c r="P41" s="23">
        <v>0</v>
      </c>
      <c r="Q41" s="23">
        <v>0</v>
      </c>
      <c r="R41" s="85">
        <v>0</v>
      </c>
    </row>
    <row r="42" spans="1:18" x14ac:dyDescent="0.25">
      <c r="A42">
        <v>41</v>
      </c>
      <c r="B42" s="23">
        <v>0</v>
      </c>
      <c r="C42" s="23">
        <v>1</v>
      </c>
      <c r="D42" s="23">
        <v>1</v>
      </c>
      <c r="E42" s="23">
        <v>0</v>
      </c>
      <c r="F42" s="85">
        <v>0</v>
      </c>
      <c r="G42" s="83">
        <v>0</v>
      </c>
      <c r="H42" s="23">
        <v>1</v>
      </c>
      <c r="I42" s="23">
        <v>0</v>
      </c>
      <c r="J42" s="85">
        <v>3</v>
      </c>
      <c r="K42" s="83">
        <v>3</v>
      </c>
      <c r="L42" s="85">
        <v>3</v>
      </c>
      <c r="M42" s="83">
        <v>0</v>
      </c>
      <c r="N42" s="23">
        <v>3</v>
      </c>
      <c r="O42" s="23">
        <v>3</v>
      </c>
      <c r="P42" s="23">
        <v>0</v>
      </c>
      <c r="Q42" s="23">
        <v>0</v>
      </c>
      <c r="R42" s="85">
        <v>0</v>
      </c>
    </row>
    <row r="43" spans="1:18" x14ac:dyDescent="0.25">
      <c r="A43">
        <v>42</v>
      </c>
      <c r="B43" s="23">
        <v>0</v>
      </c>
      <c r="C43" s="23">
        <v>0</v>
      </c>
      <c r="D43" s="23">
        <v>1</v>
      </c>
      <c r="E43" s="23">
        <v>0</v>
      </c>
      <c r="F43" s="85">
        <v>0</v>
      </c>
      <c r="G43" s="83">
        <v>0</v>
      </c>
      <c r="H43" s="23">
        <v>0</v>
      </c>
      <c r="I43" s="23">
        <v>0</v>
      </c>
      <c r="J43" s="85">
        <v>0</v>
      </c>
      <c r="K43" s="83">
        <v>0</v>
      </c>
      <c r="L43" s="85">
        <v>1</v>
      </c>
      <c r="M43" s="83">
        <v>0</v>
      </c>
      <c r="N43" s="23">
        <v>1</v>
      </c>
      <c r="O43" s="23">
        <v>0</v>
      </c>
      <c r="P43" s="23">
        <v>0</v>
      </c>
      <c r="Q43" s="23">
        <v>0</v>
      </c>
      <c r="R43" s="85">
        <v>0</v>
      </c>
    </row>
    <row r="44" spans="1:18" x14ac:dyDescent="0.25">
      <c r="A44">
        <v>43</v>
      </c>
      <c r="B44" s="23">
        <v>0</v>
      </c>
      <c r="C44" s="23">
        <v>0</v>
      </c>
      <c r="D44" s="23">
        <v>1</v>
      </c>
      <c r="E44" s="23">
        <v>0</v>
      </c>
      <c r="F44" s="85">
        <v>0</v>
      </c>
      <c r="G44" s="83">
        <v>3</v>
      </c>
      <c r="H44" s="23">
        <v>0</v>
      </c>
      <c r="I44" s="23">
        <v>1</v>
      </c>
      <c r="J44" s="85">
        <v>0</v>
      </c>
      <c r="K44" s="83">
        <v>0</v>
      </c>
      <c r="L44" s="85">
        <v>1</v>
      </c>
      <c r="M44" s="83">
        <v>0</v>
      </c>
      <c r="N44" s="23">
        <v>1</v>
      </c>
      <c r="O44" s="23">
        <v>0</v>
      </c>
      <c r="P44" s="23">
        <v>0</v>
      </c>
      <c r="Q44" s="23">
        <v>0</v>
      </c>
      <c r="R44" s="85">
        <v>0</v>
      </c>
    </row>
    <row r="45" spans="1:18" x14ac:dyDescent="0.25">
      <c r="A45">
        <v>44</v>
      </c>
      <c r="B45" s="23">
        <v>2</v>
      </c>
      <c r="C45" s="23">
        <v>2</v>
      </c>
      <c r="D45" s="23">
        <v>2</v>
      </c>
      <c r="E45" s="23">
        <v>1</v>
      </c>
      <c r="F45" s="85">
        <v>0</v>
      </c>
      <c r="G45" s="83">
        <v>0</v>
      </c>
      <c r="H45" s="23">
        <v>0</v>
      </c>
      <c r="I45" s="23">
        <v>0</v>
      </c>
      <c r="J45" s="85">
        <v>2</v>
      </c>
      <c r="K45" s="83">
        <v>2</v>
      </c>
      <c r="L45" s="85">
        <v>2</v>
      </c>
      <c r="M45" s="83">
        <v>2</v>
      </c>
      <c r="N45" s="23">
        <v>2</v>
      </c>
      <c r="O45" s="23">
        <v>0</v>
      </c>
      <c r="P45" s="23">
        <v>0</v>
      </c>
      <c r="Q45" s="23">
        <v>0</v>
      </c>
      <c r="R45" s="85">
        <v>0</v>
      </c>
    </row>
    <row r="46" spans="1:18" x14ac:dyDescent="0.25">
      <c r="A46">
        <v>45</v>
      </c>
      <c r="B46" s="23">
        <v>3</v>
      </c>
      <c r="C46" s="23">
        <v>3</v>
      </c>
      <c r="D46" s="23">
        <v>3</v>
      </c>
      <c r="E46" s="23">
        <v>3</v>
      </c>
      <c r="F46" s="85">
        <v>2</v>
      </c>
      <c r="G46" s="83">
        <v>3</v>
      </c>
      <c r="H46" s="23">
        <v>0</v>
      </c>
      <c r="I46" s="23">
        <v>3</v>
      </c>
      <c r="J46" s="85">
        <v>0</v>
      </c>
      <c r="K46" s="83">
        <v>0</v>
      </c>
      <c r="L46" s="85">
        <v>1</v>
      </c>
      <c r="M46" s="83">
        <v>0</v>
      </c>
      <c r="N46" s="23">
        <v>2</v>
      </c>
      <c r="O46" s="23">
        <v>0</v>
      </c>
      <c r="P46" s="23">
        <v>0</v>
      </c>
      <c r="Q46" s="23">
        <v>0</v>
      </c>
      <c r="R46" s="85">
        <v>0</v>
      </c>
    </row>
    <row r="47" spans="1:18" x14ac:dyDescent="0.25">
      <c r="A47">
        <v>46</v>
      </c>
      <c r="B47" s="23">
        <v>2</v>
      </c>
      <c r="C47" s="23">
        <v>2</v>
      </c>
      <c r="D47" s="23">
        <v>3</v>
      </c>
      <c r="E47" s="23">
        <v>2</v>
      </c>
      <c r="F47" s="85">
        <v>2</v>
      </c>
      <c r="G47" s="83">
        <v>3</v>
      </c>
      <c r="H47" s="23">
        <v>2</v>
      </c>
      <c r="I47" s="23">
        <v>3</v>
      </c>
      <c r="J47" s="85">
        <v>0</v>
      </c>
      <c r="K47" s="83">
        <v>0</v>
      </c>
      <c r="L47" s="85">
        <v>0</v>
      </c>
      <c r="M47" s="83">
        <v>0</v>
      </c>
      <c r="N47" s="23">
        <v>0</v>
      </c>
      <c r="O47" s="23">
        <v>3</v>
      </c>
      <c r="P47" s="23">
        <v>1</v>
      </c>
      <c r="Q47" s="23">
        <v>2</v>
      </c>
      <c r="R47" s="85">
        <v>1</v>
      </c>
    </row>
    <row r="48" spans="1:18" x14ac:dyDescent="0.25">
      <c r="A48">
        <v>47</v>
      </c>
      <c r="B48" s="23">
        <v>1</v>
      </c>
      <c r="C48" s="23">
        <v>2</v>
      </c>
      <c r="D48" s="23">
        <v>3</v>
      </c>
      <c r="E48" s="23">
        <v>1</v>
      </c>
      <c r="F48" s="85">
        <v>1</v>
      </c>
      <c r="G48" s="83">
        <v>3</v>
      </c>
      <c r="H48" s="23">
        <v>0</v>
      </c>
      <c r="I48" s="23">
        <v>1</v>
      </c>
      <c r="J48" s="85">
        <v>1</v>
      </c>
      <c r="K48" s="83">
        <v>3</v>
      </c>
      <c r="L48" s="85">
        <v>3</v>
      </c>
      <c r="M48" s="83">
        <v>0</v>
      </c>
      <c r="N48" s="23">
        <v>2</v>
      </c>
      <c r="O48" s="23">
        <v>1</v>
      </c>
      <c r="P48" s="23">
        <v>0</v>
      </c>
      <c r="Q48" s="23">
        <v>2</v>
      </c>
      <c r="R48" s="85">
        <v>0</v>
      </c>
    </row>
    <row r="49" spans="1:18" x14ac:dyDescent="0.25">
      <c r="A49">
        <v>48</v>
      </c>
      <c r="B49" s="23">
        <v>0</v>
      </c>
      <c r="C49" s="23">
        <v>0</v>
      </c>
      <c r="D49" s="23">
        <v>1</v>
      </c>
      <c r="E49" s="23">
        <v>0</v>
      </c>
      <c r="F49" s="85">
        <v>0</v>
      </c>
      <c r="G49" s="83">
        <v>0</v>
      </c>
      <c r="H49" s="23">
        <v>0</v>
      </c>
      <c r="I49" s="23">
        <v>0</v>
      </c>
      <c r="J49" s="85">
        <v>0</v>
      </c>
      <c r="K49" s="83">
        <v>3</v>
      </c>
      <c r="L49" s="85">
        <v>3</v>
      </c>
      <c r="M49" s="83">
        <v>2</v>
      </c>
      <c r="N49" s="23">
        <v>1</v>
      </c>
      <c r="O49" s="23">
        <v>1</v>
      </c>
      <c r="P49" s="23">
        <v>0</v>
      </c>
      <c r="Q49" s="23">
        <v>2</v>
      </c>
      <c r="R49" s="85">
        <v>0</v>
      </c>
    </row>
    <row r="50" spans="1:18" x14ac:dyDescent="0.25">
      <c r="A50">
        <v>49</v>
      </c>
      <c r="B50" s="23">
        <v>1</v>
      </c>
      <c r="C50" s="23">
        <v>0</v>
      </c>
      <c r="D50" s="23">
        <v>1</v>
      </c>
      <c r="E50" s="23">
        <v>0</v>
      </c>
      <c r="F50" s="85">
        <v>0</v>
      </c>
      <c r="G50" s="83">
        <v>0</v>
      </c>
      <c r="H50" s="23">
        <v>1</v>
      </c>
      <c r="I50" s="23">
        <v>1</v>
      </c>
      <c r="J50" s="85">
        <v>0</v>
      </c>
      <c r="K50" s="83">
        <v>2</v>
      </c>
      <c r="L50" s="85">
        <v>3</v>
      </c>
      <c r="M50" s="83">
        <v>2</v>
      </c>
      <c r="N50" s="23">
        <v>3</v>
      </c>
      <c r="O50" s="23">
        <v>0</v>
      </c>
      <c r="P50" s="23">
        <v>0</v>
      </c>
      <c r="Q50" s="23">
        <v>1</v>
      </c>
      <c r="R50" s="85">
        <v>0</v>
      </c>
    </row>
    <row r="51" spans="1:18" x14ac:dyDescent="0.25">
      <c r="A51">
        <v>50</v>
      </c>
      <c r="B51" s="23">
        <v>0</v>
      </c>
      <c r="C51" s="23">
        <v>0</v>
      </c>
      <c r="D51" s="23">
        <v>2</v>
      </c>
      <c r="E51" s="23">
        <v>0</v>
      </c>
      <c r="F51" s="85">
        <v>0</v>
      </c>
      <c r="G51" s="83">
        <v>0</v>
      </c>
      <c r="H51" s="23">
        <v>0</v>
      </c>
      <c r="I51" s="23">
        <v>0</v>
      </c>
      <c r="J51" s="85">
        <v>0</v>
      </c>
      <c r="K51" s="83">
        <v>2</v>
      </c>
      <c r="L51" s="85">
        <v>3</v>
      </c>
      <c r="M51" s="83">
        <v>3</v>
      </c>
      <c r="N51" s="23">
        <v>1</v>
      </c>
      <c r="O51" s="23">
        <v>1</v>
      </c>
      <c r="P51" s="23">
        <v>0</v>
      </c>
      <c r="Q51" s="23">
        <v>3</v>
      </c>
      <c r="R51" s="85">
        <v>0</v>
      </c>
    </row>
    <row r="52" spans="1:18" x14ac:dyDescent="0.25">
      <c r="A52">
        <v>51</v>
      </c>
      <c r="B52" s="23">
        <v>1</v>
      </c>
      <c r="C52" s="23">
        <v>2</v>
      </c>
      <c r="D52" s="23">
        <v>1</v>
      </c>
      <c r="E52" s="23">
        <v>1</v>
      </c>
      <c r="F52" s="85">
        <v>0</v>
      </c>
      <c r="G52" s="83">
        <v>1</v>
      </c>
      <c r="H52" s="23">
        <v>0</v>
      </c>
      <c r="I52" s="23">
        <v>0</v>
      </c>
      <c r="J52" s="85">
        <v>0</v>
      </c>
      <c r="K52" s="83">
        <v>0</v>
      </c>
      <c r="L52" s="85">
        <v>1</v>
      </c>
      <c r="M52" s="83">
        <v>2</v>
      </c>
      <c r="N52" s="23">
        <v>2</v>
      </c>
      <c r="O52" s="23">
        <v>0</v>
      </c>
      <c r="P52" s="23">
        <v>0</v>
      </c>
      <c r="Q52" s="23">
        <v>3</v>
      </c>
      <c r="R52" s="85">
        <v>2</v>
      </c>
    </row>
    <row r="53" spans="1:18" x14ac:dyDescent="0.25">
      <c r="A53">
        <v>52</v>
      </c>
      <c r="B53" s="23">
        <v>2</v>
      </c>
      <c r="C53" s="23">
        <v>2</v>
      </c>
      <c r="D53" s="23">
        <v>2</v>
      </c>
      <c r="E53" s="23">
        <v>1</v>
      </c>
      <c r="F53" s="85">
        <v>0</v>
      </c>
      <c r="G53" s="83">
        <v>0</v>
      </c>
      <c r="H53" s="23">
        <v>0</v>
      </c>
      <c r="I53" s="23">
        <v>0</v>
      </c>
      <c r="J53" s="85">
        <v>1</v>
      </c>
      <c r="K53" s="83">
        <v>2</v>
      </c>
      <c r="L53" s="85">
        <v>2</v>
      </c>
      <c r="M53" s="83">
        <v>2</v>
      </c>
      <c r="N53" s="23">
        <v>2</v>
      </c>
      <c r="O53" s="23">
        <v>0</v>
      </c>
      <c r="P53" s="23">
        <v>0</v>
      </c>
      <c r="Q53" s="23">
        <v>3</v>
      </c>
      <c r="R53" s="85">
        <v>0</v>
      </c>
    </row>
    <row r="54" spans="1:18" x14ac:dyDescent="0.25">
      <c r="A54">
        <v>53</v>
      </c>
      <c r="B54" s="23">
        <v>0</v>
      </c>
      <c r="C54" s="23">
        <v>1</v>
      </c>
      <c r="D54" s="23">
        <v>1</v>
      </c>
      <c r="E54" s="23">
        <v>0</v>
      </c>
      <c r="F54" s="85">
        <v>0</v>
      </c>
      <c r="G54" s="83">
        <v>0</v>
      </c>
      <c r="H54" s="23">
        <v>1</v>
      </c>
      <c r="I54" s="23">
        <v>0</v>
      </c>
      <c r="J54" s="85">
        <v>3</v>
      </c>
      <c r="K54" s="83">
        <v>3</v>
      </c>
      <c r="L54" s="85">
        <v>3</v>
      </c>
      <c r="M54" s="83">
        <v>1</v>
      </c>
      <c r="N54" s="23">
        <v>3</v>
      </c>
      <c r="O54" s="23">
        <v>3</v>
      </c>
      <c r="P54" s="23">
        <v>0</v>
      </c>
      <c r="Q54" s="23">
        <v>0</v>
      </c>
      <c r="R54" s="85">
        <v>0</v>
      </c>
    </row>
    <row r="55" spans="1:18" x14ac:dyDescent="0.25">
      <c r="A55">
        <v>54</v>
      </c>
      <c r="B55" s="23">
        <v>2</v>
      </c>
      <c r="C55" s="23">
        <v>3</v>
      </c>
      <c r="D55" s="23">
        <v>3</v>
      </c>
      <c r="E55" s="23">
        <v>3</v>
      </c>
      <c r="F55" s="85">
        <v>2</v>
      </c>
      <c r="G55" s="83">
        <v>1</v>
      </c>
      <c r="H55" s="23">
        <v>2</v>
      </c>
      <c r="I55" s="23">
        <v>3</v>
      </c>
      <c r="J55" s="85">
        <v>0</v>
      </c>
      <c r="K55" s="83">
        <v>0</v>
      </c>
      <c r="L55" s="85">
        <v>0</v>
      </c>
      <c r="M55" s="83">
        <v>3</v>
      </c>
      <c r="N55" s="23">
        <v>0</v>
      </c>
      <c r="O55" s="23">
        <v>3</v>
      </c>
      <c r="P55" s="23">
        <v>3</v>
      </c>
      <c r="Q55" s="23">
        <v>3</v>
      </c>
      <c r="R55" s="85">
        <v>3</v>
      </c>
    </row>
    <row r="56" spans="1:18" x14ac:dyDescent="0.25">
      <c r="A56">
        <v>55</v>
      </c>
      <c r="B56" s="23">
        <v>3</v>
      </c>
      <c r="C56" s="23">
        <v>1</v>
      </c>
      <c r="D56" s="23">
        <v>3</v>
      </c>
      <c r="E56" s="23">
        <v>3</v>
      </c>
      <c r="F56" s="85">
        <v>2</v>
      </c>
      <c r="G56" s="83">
        <v>0</v>
      </c>
      <c r="H56" s="23">
        <v>0</v>
      </c>
      <c r="I56" s="23">
        <v>0</v>
      </c>
      <c r="J56" s="85">
        <v>1</v>
      </c>
      <c r="K56" s="83">
        <v>1</v>
      </c>
      <c r="L56" s="85">
        <v>3</v>
      </c>
      <c r="M56" s="83">
        <v>3</v>
      </c>
      <c r="N56" s="23">
        <v>2</v>
      </c>
      <c r="O56" s="23">
        <v>2</v>
      </c>
      <c r="P56" s="23">
        <v>0</v>
      </c>
      <c r="Q56" s="23">
        <v>1</v>
      </c>
      <c r="R56" s="85">
        <v>0</v>
      </c>
    </row>
    <row r="57" spans="1:18" x14ac:dyDescent="0.25">
      <c r="A57">
        <v>56</v>
      </c>
      <c r="B57" s="23">
        <v>0</v>
      </c>
      <c r="C57" s="23">
        <v>0</v>
      </c>
      <c r="D57" s="23">
        <v>3</v>
      </c>
      <c r="E57" s="23">
        <v>0</v>
      </c>
      <c r="F57" s="85">
        <v>0</v>
      </c>
      <c r="G57" s="83">
        <v>0</v>
      </c>
      <c r="H57" s="23">
        <v>2</v>
      </c>
      <c r="I57" s="23">
        <v>0</v>
      </c>
      <c r="J57" s="85">
        <v>1</v>
      </c>
      <c r="K57" s="83">
        <v>2</v>
      </c>
      <c r="L57" s="85">
        <v>3</v>
      </c>
      <c r="M57" s="83">
        <v>1</v>
      </c>
      <c r="N57" s="23">
        <v>2</v>
      </c>
      <c r="O57" s="23">
        <v>2</v>
      </c>
      <c r="P57" s="23">
        <v>0</v>
      </c>
      <c r="Q57" s="23">
        <v>3</v>
      </c>
      <c r="R57" s="85">
        <v>0</v>
      </c>
    </row>
    <row r="58" spans="1:18" x14ac:dyDescent="0.25">
      <c r="A58">
        <v>57</v>
      </c>
      <c r="B58" s="23">
        <v>2</v>
      </c>
      <c r="C58" s="23">
        <v>0</v>
      </c>
      <c r="D58" s="23">
        <v>2</v>
      </c>
      <c r="E58" s="23">
        <v>0</v>
      </c>
      <c r="F58" s="85">
        <v>0</v>
      </c>
      <c r="G58" s="83">
        <v>0</v>
      </c>
      <c r="H58" s="23">
        <v>0</v>
      </c>
      <c r="I58" s="23">
        <v>0</v>
      </c>
      <c r="J58" s="85">
        <v>0</v>
      </c>
      <c r="K58" s="83">
        <v>2</v>
      </c>
      <c r="L58" s="85">
        <v>2</v>
      </c>
      <c r="M58" s="83">
        <v>2</v>
      </c>
      <c r="N58" s="23">
        <v>1</v>
      </c>
      <c r="O58" s="23">
        <v>3</v>
      </c>
      <c r="P58" s="23">
        <v>0</v>
      </c>
      <c r="Q58" s="23">
        <v>3</v>
      </c>
      <c r="R58" s="85">
        <v>0</v>
      </c>
    </row>
    <row r="59" spans="1:18" x14ac:dyDescent="0.25">
      <c r="A59">
        <v>58</v>
      </c>
      <c r="B59" s="23">
        <v>2</v>
      </c>
      <c r="C59" s="23">
        <v>2</v>
      </c>
      <c r="D59" s="23">
        <v>2</v>
      </c>
      <c r="E59" s="23">
        <v>2</v>
      </c>
      <c r="F59" s="85">
        <v>0</v>
      </c>
      <c r="G59" s="83">
        <v>0</v>
      </c>
      <c r="H59" s="23">
        <v>0</v>
      </c>
      <c r="I59" s="23">
        <v>0</v>
      </c>
      <c r="J59" s="85">
        <v>2</v>
      </c>
      <c r="K59" s="83">
        <v>3</v>
      </c>
      <c r="L59" s="85">
        <v>3</v>
      </c>
      <c r="M59" s="83">
        <v>1</v>
      </c>
      <c r="N59" s="23">
        <v>1</v>
      </c>
      <c r="O59" s="23">
        <v>0</v>
      </c>
      <c r="P59" s="23">
        <v>0</v>
      </c>
      <c r="Q59" s="23">
        <v>3</v>
      </c>
      <c r="R59" s="85">
        <v>0</v>
      </c>
    </row>
    <row r="60" spans="1:18" x14ac:dyDescent="0.25">
      <c r="A60">
        <v>59</v>
      </c>
      <c r="B60" s="23">
        <v>0</v>
      </c>
      <c r="C60" s="23">
        <v>0</v>
      </c>
      <c r="D60" s="23">
        <v>2</v>
      </c>
      <c r="E60" s="23">
        <v>0</v>
      </c>
      <c r="F60" s="85">
        <v>0</v>
      </c>
      <c r="G60" s="83">
        <v>0</v>
      </c>
      <c r="H60" s="23">
        <v>0</v>
      </c>
      <c r="I60" s="23">
        <v>0</v>
      </c>
      <c r="J60" s="85">
        <v>0</v>
      </c>
      <c r="K60" s="83">
        <v>3</v>
      </c>
      <c r="L60" s="85">
        <v>3</v>
      </c>
      <c r="M60" s="83">
        <v>3</v>
      </c>
      <c r="N60" s="23">
        <v>1</v>
      </c>
      <c r="O60" s="23">
        <v>1</v>
      </c>
      <c r="P60" s="23">
        <v>0</v>
      </c>
      <c r="Q60" s="23">
        <v>3</v>
      </c>
      <c r="R60" s="85">
        <v>0</v>
      </c>
    </row>
    <row r="61" spans="1:18" x14ac:dyDescent="0.25">
      <c r="A61">
        <v>60</v>
      </c>
      <c r="B61" s="23">
        <v>0</v>
      </c>
      <c r="C61" s="23">
        <v>0</v>
      </c>
      <c r="D61" s="23">
        <v>2</v>
      </c>
      <c r="E61" s="23">
        <v>0</v>
      </c>
      <c r="F61" s="85">
        <v>0</v>
      </c>
      <c r="G61" s="83">
        <v>2</v>
      </c>
      <c r="H61" s="23">
        <v>0</v>
      </c>
      <c r="I61" s="23">
        <v>1</v>
      </c>
      <c r="J61" s="85">
        <v>0</v>
      </c>
      <c r="K61" s="83">
        <v>2</v>
      </c>
      <c r="L61" s="85">
        <v>3</v>
      </c>
      <c r="M61" s="83">
        <v>1</v>
      </c>
      <c r="N61" s="23">
        <v>3</v>
      </c>
      <c r="O61" s="23">
        <v>0</v>
      </c>
      <c r="P61" s="23">
        <v>0</v>
      </c>
      <c r="Q61" s="23">
        <v>2</v>
      </c>
      <c r="R61" s="85">
        <v>2</v>
      </c>
    </row>
    <row r="62" spans="1:18" x14ac:dyDescent="0.25">
      <c r="A62">
        <v>61</v>
      </c>
      <c r="B62" s="23">
        <v>0</v>
      </c>
      <c r="C62" s="23">
        <v>0</v>
      </c>
      <c r="D62" s="23">
        <v>2</v>
      </c>
      <c r="E62" s="23">
        <v>0</v>
      </c>
      <c r="F62" s="85">
        <v>0</v>
      </c>
      <c r="G62" s="83">
        <v>2</v>
      </c>
      <c r="H62" s="23">
        <v>0</v>
      </c>
      <c r="I62" s="23">
        <v>1</v>
      </c>
      <c r="J62" s="85">
        <v>0</v>
      </c>
      <c r="K62" s="83">
        <v>2</v>
      </c>
      <c r="L62" s="85">
        <v>3</v>
      </c>
      <c r="M62" s="83">
        <v>1</v>
      </c>
      <c r="N62" s="23">
        <v>3</v>
      </c>
      <c r="O62" s="23">
        <v>0</v>
      </c>
      <c r="P62" s="23">
        <v>0</v>
      </c>
      <c r="Q62" s="23">
        <v>2</v>
      </c>
      <c r="R62" s="85">
        <v>2</v>
      </c>
    </row>
    <row r="63" spans="1:18" x14ac:dyDescent="0.25">
      <c r="A63">
        <v>62</v>
      </c>
      <c r="B63" s="23">
        <v>0</v>
      </c>
      <c r="C63" s="23">
        <v>0</v>
      </c>
      <c r="D63" s="23">
        <v>2</v>
      </c>
      <c r="E63" s="23">
        <v>0</v>
      </c>
      <c r="F63" s="85">
        <v>0</v>
      </c>
      <c r="G63" s="83">
        <v>0</v>
      </c>
      <c r="H63" s="23">
        <v>0</v>
      </c>
      <c r="I63" s="23">
        <v>1</v>
      </c>
      <c r="J63" s="85">
        <v>0</v>
      </c>
      <c r="K63" s="83">
        <v>2</v>
      </c>
      <c r="L63" s="85">
        <v>3</v>
      </c>
      <c r="M63" s="83">
        <v>1</v>
      </c>
      <c r="N63" s="23">
        <v>3</v>
      </c>
      <c r="O63" s="23">
        <v>0</v>
      </c>
      <c r="P63" s="23">
        <v>0</v>
      </c>
      <c r="Q63" s="23">
        <v>3</v>
      </c>
      <c r="R63" s="85">
        <v>2</v>
      </c>
    </row>
    <row r="64" spans="1:18" x14ac:dyDescent="0.25">
      <c r="A64">
        <v>63</v>
      </c>
      <c r="B64" s="23">
        <v>2</v>
      </c>
      <c r="C64" s="23">
        <v>1</v>
      </c>
      <c r="D64" s="23">
        <v>2</v>
      </c>
      <c r="E64" s="23">
        <v>2</v>
      </c>
      <c r="F64" s="85">
        <v>0</v>
      </c>
      <c r="G64" s="83">
        <v>0</v>
      </c>
      <c r="H64" s="23">
        <v>0</v>
      </c>
      <c r="I64" s="23">
        <v>0</v>
      </c>
      <c r="J64" s="85">
        <v>1</v>
      </c>
      <c r="K64" s="83">
        <v>1</v>
      </c>
      <c r="L64" s="85">
        <v>3</v>
      </c>
      <c r="M64" s="83">
        <v>3</v>
      </c>
      <c r="N64" s="23">
        <v>2</v>
      </c>
      <c r="O64" s="23">
        <v>0</v>
      </c>
      <c r="P64" s="23">
        <v>0</v>
      </c>
      <c r="Q64" s="23">
        <v>3</v>
      </c>
      <c r="R64" s="85">
        <v>1</v>
      </c>
    </row>
    <row r="65" spans="1:18" x14ac:dyDescent="0.25">
      <c r="A65">
        <v>64</v>
      </c>
      <c r="B65" s="23">
        <v>0</v>
      </c>
      <c r="C65" s="23">
        <v>0</v>
      </c>
      <c r="D65" s="23">
        <v>1</v>
      </c>
      <c r="E65" s="23">
        <v>1</v>
      </c>
      <c r="F65" s="85">
        <v>0</v>
      </c>
      <c r="G65" s="83">
        <v>0</v>
      </c>
      <c r="H65" s="23">
        <v>1</v>
      </c>
      <c r="I65" s="23">
        <v>0</v>
      </c>
      <c r="J65" s="85">
        <v>0</v>
      </c>
      <c r="K65" s="83">
        <v>0</v>
      </c>
      <c r="L65" s="85">
        <v>1</v>
      </c>
      <c r="M65" s="83">
        <v>0</v>
      </c>
      <c r="N65" s="23">
        <v>0</v>
      </c>
      <c r="O65" s="23">
        <v>0</v>
      </c>
      <c r="P65" s="23">
        <v>0</v>
      </c>
      <c r="Q65" s="23">
        <v>1</v>
      </c>
      <c r="R65" s="85">
        <v>0</v>
      </c>
    </row>
    <row r="66" spans="1:18" x14ac:dyDescent="0.25">
      <c r="A66">
        <v>65</v>
      </c>
      <c r="B66" s="23">
        <v>0</v>
      </c>
      <c r="C66" s="23">
        <v>0</v>
      </c>
      <c r="D66" s="23">
        <v>1</v>
      </c>
      <c r="E66" s="23">
        <v>1</v>
      </c>
      <c r="F66" s="85">
        <v>0</v>
      </c>
      <c r="G66" s="83">
        <v>2</v>
      </c>
      <c r="H66" s="23">
        <v>0</v>
      </c>
      <c r="I66" s="23">
        <v>1</v>
      </c>
      <c r="J66" s="85">
        <v>0</v>
      </c>
      <c r="K66" s="83">
        <v>0</v>
      </c>
      <c r="L66" s="85">
        <v>1</v>
      </c>
      <c r="M66" s="83">
        <v>1</v>
      </c>
      <c r="N66" s="23">
        <v>2</v>
      </c>
      <c r="O66" s="23">
        <v>0</v>
      </c>
      <c r="P66" s="23">
        <v>0</v>
      </c>
      <c r="Q66" s="23">
        <v>0</v>
      </c>
      <c r="R66" s="85">
        <v>0</v>
      </c>
    </row>
    <row r="67" spans="1:18" x14ac:dyDescent="0.25">
      <c r="A67">
        <v>66</v>
      </c>
      <c r="B67" s="23">
        <v>0</v>
      </c>
      <c r="C67" s="23">
        <v>0</v>
      </c>
      <c r="D67" s="23">
        <v>1</v>
      </c>
      <c r="E67" s="23">
        <v>1</v>
      </c>
      <c r="F67" s="85">
        <v>0</v>
      </c>
      <c r="G67" s="83">
        <v>2</v>
      </c>
      <c r="H67" s="23">
        <v>0</v>
      </c>
      <c r="I67" s="23">
        <v>0</v>
      </c>
      <c r="J67" s="85">
        <v>0</v>
      </c>
      <c r="K67" s="83">
        <v>0</v>
      </c>
      <c r="L67" s="85">
        <v>1</v>
      </c>
      <c r="M67" s="83">
        <v>1</v>
      </c>
      <c r="N67" s="23">
        <v>3</v>
      </c>
      <c r="O67" s="23">
        <v>0</v>
      </c>
      <c r="P67" s="23">
        <v>0</v>
      </c>
      <c r="Q67" s="23">
        <v>2</v>
      </c>
      <c r="R67" s="85">
        <v>0</v>
      </c>
    </row>
    <row r="68" spans="1:18" x14ac:dyDescent="0.25">
      <c r="A68">
        <v>67</v>
      </c>
      <c r="B68" s="23">
        <v>0</v>
      </c>
      <c r="C68" s="23">
        <v>1</v>
      </c>
      <c r="D68" s="23">
        <v>1</v>
      </c>
      <c r="E68" s="23">
        <v>1</v>
      </c>
      <c r="F68" s="85">
        <v>0</v>
      </c>
      <c r="G68" s="83">
        <v>0</v>
      </c>
      <c r="H68" s="23">
        <v>1</v>
      </c>
      <c r="I68" s="23">
        <v>0</v>
      </c>
      <c r="J68" s="85">
        <v>3</v>
      </c>
      <c r="K68" s="83">
        <v>3</v>
      </c>
      <c r="L68" s="85">
        <v>3</v>
      </c>
      <c r="M68" s="83">
        <v>1</v>
      </c>
      <c r="N68" s="23">
        <v>3</v>
      </c>
      <c r="O68" s="23">
        <v>0</v>
      </c>
      <c r="P68" s="23">
        <v>0</v>
      </c>
      <c r="Q68" s="23">
        <v>0</v>
      </c>
      <c r="R68" s="85">
        <v>0</v>
      </c>
    </row>
    <row r="69" spans="1:18" x14ac:dyDescent="0.25">
      <c r="A69">
        <v>68</v>
      </c>
      <c r="B69" s="23">
        <v>2</v>
      </c>
      <c r="C69" s="23">
        <v>1</v>
      </c>
      <c r="D69" s="23">
        <v>2</v>
      </c>
      <c r="E69" s="23">
        <v>1</v>
      </c>
      <c r="F69" s="85">
        <v>0</v>
      </c>
      <c r="G69" s="83">
        <v>2</v>
      </c>
      <c r="H69" s="23">
        <v>1</v>
      </c>
      <c r="I69" s="23">
        <v>0</v>
      </c>
      <c r="J69" s="85">
        <v>1</v>
      </c>
      <c r="K69" s="83">
        <v>1</v>
      </c>
      <c r="L69" s="85">
        <v>2</v>
      </c>
      <c r="M69" s="83">
        <v>3</v>
      </c>
      <c r="N69" s="23">
        <v>3</v>
      </c>
      <c r="O69" s="23">
        <v>0</v>
      </c>
      <c r="P69" s="23">
        <v>0</v>
      </c>
      <c r="Q69" s="23">
        <v>0</v>
      </c>
      <c r="R69" s="85">
        <v>0</v>
      </c>
    </row>
    <row r="70" spans="1:18" x14ac:dyDescent="0.25">
      <c r="A70">
        <v>69</v>
      </c>
      <c r="B70" s="23">
        <v>0</v>
      </c>
      <c r="C70" s="23">
        <v>0</v>
      </c>
      <c r="D70" s="23">
        <v>1</v>
      </c>
      <c r="E70" s="23">
        <v>1</v>
      </c>
      <c r="F70" s="85">
        <v>0</v>
      </c>
      <c r="G70" s="83">
        <v>1</v>
      </c>
      <c r="H70" s="23">
        <v>0</v>
      </c>
      <c r="I70" s="23">
        <v>2</v>
      </c>
      <c r="J70" s="85">
        <v>0</v>
      </c>
      <c r="K70" s="83">
        <v>0</v>
      </c>
      <c r="L70" s="85">
        <v>0</v>
      </c>
      <c r="M70" s="83">
        <v>1</v>
      </c>
      <c r="N70" s="23">
        <v>3</v>
      </c>
      <c r="O70" s="23">
        <v>0</v>
      </c>
      <c r="P70" s="23">
        <v>0</v>
      </c>
      <c r="Q70" s="23">
        <v>0</v>
      </c>
      <c r="R70" s="85">
        <v>2</v>
      </c>
    </row>
    <row r="71" spans="1:18" x14ac:dyDescent="0.25">
      <c r="A71">
        <v>70</v>
      </c>
      <c r="B71" s="23">
        <v>0</v>
      </c>
      <c r="C71" s="23">
        <v>0</v>
      </c>
      <c r="D71" s="23">
        <v>1</v>
      </c>
      <c r="E71" s="23">
        <v>1</v>
      </c>
      <c r="F71" s="85">
        <v>0</v>
      </c>
      <c r="G71" s="83">
        <v>0</v>
      </c>
      <c r="H71" s="23">
        <v>0</v>
      </c>
      <c r="I71" s="23">
        <v>0</v>
      </c>
      <c r="J71" s="85">
        <v>0</v>
      </c>
      <c r="K71" s="83">
        <v>0</v>
      </c>
      <c r="L71" s="85">
        <v>2</v>
      </c>
      <c r="M71" s="83">
        <v>1</v>
      </c>
      <c r="N71" s="23">
        <v>3</v>
      </c>
      <c r="O71" s="23">
        <v>0</v>
      </c>
      <c r="P71" s="23">
        <v>0</v>
      </c>
      <c r="Q71" s="23">
        <v>0</v>
      </c>
      <c r="R71" s="85">
        <v>0</v>
      </c>
    </row>
    <row r="72" spans="1:18" x14ac:dyDescent="0.25">
      <c r="A72">
        <v>71</v>
      </c>
      <c r="B72" s="23">
        <v>2</v>
      </c>
      <c r="C72" s="23">
        <v>1</v>
      </c>
      <c r="D72" s="23">
        <v>2</v>
      </c>
      <c r="E72" s="23">
        <v>1</v>
      </c>
      <c r="F72" s="85">
        <v>0</v>
      </c>
      <c r="G72" s="83">
        <v>1</v>
      </c>
      <c r="H72" s="23">
        <v>0</v>
      </c>
      <c r="I72" s="23">
        <v>0</v>
      </c>
      <c r="J72" s="85">
        <v>0</v>
      </c>
      <c r="K72" s="83">
        <v>1</v>
      </c>
      <c r="L72" s="85">
        <v>2</v>
      </c>
      <c r="M72" s="83">
        <v>3</v>
      </c>
      <c r="N72" s="23">
        <v>3</v>
      </c>
      <c r="O72" s="23">
        <v>0</v>
      </c>
      <c r="P72" s="23">
        <v>0</v>
      </c>
      <c r="Q72" s="23">
        <v>0</v>
      </c>
      <c r="R72" s="85">
        <v>0</v>
      </c>
    </row>
    <row r="73" spans="1:18" x14ac:dyDescent="0.25">
      <c r="A73">
        <v>72</v>
      </c>
      <c r="B73" s="23">
        <v>1</v>
      </c>
      <c r="C73" s="23">
        <v>1</v>
      </c>
      <c r="D73" s="23">
        <v>2</v>
      </c>
      <c r="E73" s="23">
        <v>1</v>
      </c>
      <c r="F73" s="85">
        <v>0</v>
      </c>
      <c r="G73" s="83">
        <v>1</v>
      </c>
      <c r="H73" s="23">
        <v>1</v>
      </c>
      <c r="I73" s="23">
        <v>0</v>
      </c>
      <c r="J73" s="85">
        <v>2</v>
      </c>
      <c r="K73" s="83">
        <v>3</v>
      </c>
      <c r="L73" s="85">
        <v>3</v>
      </c>
      <c r="M73" s="83">
        <v>2</v>
      </c>
      <c r="N73" s="23">
        <v>2</v>
      </c>
      <c r="O73" s="23">
        <v>1</v>
      </c>
      <c r="P73" s="23">
        <v>0</v>
      </c>
      <c r="Q73" s="23">
        <v>3</v>
      </c>
      <c r="R73" s="85">
        <v>0</v>
      </c>
    </row>
    <row r="74" spans="1:18" x14ac:dyDescent="0.25">
      <c r="A74">
        <v>73</v>
      </c>
      <c r="B74" s="23">
        <v>2</v>
      </c>
      <c r="C74" s="23">
        <v>1</v>
      </c>
      <c r="D74" s="23">
        <v>2</v>
      </c>
      <c r="E74" s="23">
        <v>1</v>
      </c>
      <c r="F74" s="85">
        <v>0</v>
      </c>
      <c r="G74" s="83">
        <v>1</v>
      </c>
      <c r="H74" s="23">
        <v>1</v>
      </c>
      <c r="I74" s="23">
        <v>0</v>
      </c>
      <c r="J74" s="85">
        <v>1</v>
      </c>
      <c r="K74" s="83">
        <v>1</v>
      </c>
      <c r="L74" s="85">
        <v>2</v>
      </c>
      <c r="M74" s="83">
        <v>3</v>
      </c>
      <c r="N74" s="23">
        <v>1</v>
      </c>
      <c r="O74" s="23">
        <v>0</v>
      </c>
      <c r="P74" s="23">
        <v>0</v>
      </c>
      <c r="Q74" s="23">
        <v>3</v>
      </c>
      <c r="R74" s="85">
        <v>0</v>
      </c>
    </row>
    <row r="75" spans="1:18" x14ac:dyDescent="0.25">
      <c r="A75">
        <v>74</v>
      </c>
      <c r="B75" s="23">
        <v>2</v>
      </c>
      <c r="C75" s="23">
        <v>1</v>
      </c>
      <c r="D75" s="23">
        <v>2</v>
      </c>
      <c r="E75" s="23">
        <v>2</v>
      </c>
      <c r="F75" s="85">
        <v>0</v>
      </c>
      <c r="G75" s="83">
        <v>1</v>
      </c>
      <c r="H75" s="23">
        <v>1</v>
      </c>
      <c r="I75" s="23">
        <v>0</v>
      </c>
      <c r="J75" s="85">
        <v>1</v>
      </c>
      <c r="K75" s="83">
        <v>1</v>
      </c>
      <c r="L75" s="85">
        <v>2</v>
      </c>
      <c r="M75" s="83">
        <v>3</v>
      </c>
      <c r="N75" s="23">
        <v>1</v>
      </c>
      <c r="O75" s="23">
        <v>0</v>
      </c>
      <c r="P75" s="23">
        <v>0</v>
      </c>
      <c r="Q75" s="23">
        <v>3</v>
      </c>
      <c r="R75" s="85">
        <v>0</v>
      </c>
    </row>
    <row r="76" spans="1:18" x14ac:dyDescent="0.25">
      <c r="A76">
        <v>75</v>
      </c>
      <c r="B76" s="23">
        <v>0</v>
      </c>
      <c r="C76" s="23">
        <v>0</v>
      </c>
      <c r="D76" s="23">
        <v>1</v>
      </c>
      <c r="E76" s="23">
        <v>0</v>
      </c>
      <c r="F76" s="85">
        <v>0</v>
      </c>
      <c r="G76" s="83">
        <v>1</v>
      </c>
      <c r="H76" s="23">
        <v>0</v>
      </c>
      <c r="I76" s="23">
        <v>1</v>
      </c>
      <c r="J76" s="85">
        <v>0</v>
      </c>
      <c r="K76" s="83">
        <v>0</v>
      </c>
      <c r="L76" s="85">
        <v>1</v>
      </c>
      <c r="M76" s="83">
        <v>2</v>
      </c>
      <c r="N76" s="23">
        <v>1</v>
      </c>
      <c r="O76" s="23">
        <v>0</v>
      </c>
      <c r="P76" s="23">
        <v>0</v>
      </c>
      <c r="Q76" s="23">
        <v>2</v>
      </c>
      <c r="R76" s="85">
        <v>0</v>
      </c>
    </row>
    <row r="77" spans="1:18" x14ac:dyDescent="0.25">
      <c r="A77">
        <v>76</v>
      </c>
      <c r="B77" s="23">
        <v>2</v>
      </c>
      <c r="C77" s="23">
        <v>1</v>
      </c>
      <c r="D77" s="23">
        <v>1</v>
      </c>
      <c r="E77" s="23">
        <v>1</v>
      </c>
      <c r="F77" s="85">
        <v>0</v>
      </c>
      <c r="G77" s="83">
        <v>0</v>
      </c>
      <c r="H77" s="23">
        <v>1</v>
      </c>
      <c r="I77" s="23">
        <v>0</v>
      </c>
      <c r="J77" s="85">
        <v>1</v>
      </c>
      <c r="K77" s="83">
        <v>1</v>
      </c>
      <c r="L77" s="85">
        <v>2</v>
      </c>
      <c r="M77" s="83">
        <v>3</v>
      </c>
      <c r="N77" s="23">
        <v>1</v>
      </c>
      <c r="O77" s="23">
        <v>0</v>
      </c>
      <c r="P77" s="23">
        <v>0</v>
      </c>
      <c r="Q77" s="23">
        <v>3</v>
      </c>
      <c r="R77" s="85">
        <v>0</v>
      </c>
    </row>
    <row r="78" spans="1:18" x14ac:dyDescent="0.25">
      <c r="A78">
        <v>77</v>
      </c>
      <c r="B78" s="23">
        <v>2</v>
      </c>
      <c r="C78" s="23">
        <v>2</v>
      </c>
      <c r="D78" s="23">
        <v>2</v>
      </c>
      <c r="E78" s="23">
        <v>2</v>
      </c>
      <c r="F78" s="85">
        <v>1</v>
      </c>
      <c r="G78" s="83">
        <v>0</v>
      </c>
      <c r="H78" s="23">
        <v>0</v>
      </c>
      <c r="I78" s="23">
        <v>0</v>
      </c>
      <c r="J78" s="85">
        <v>1</v>
      </c>
      <c r="K78" s="83">
        <v>2</v>
      </c>
      <c r="L78" s="85">
        <v>2</v>
      </c>
      <c r="M78" s="83">
        <v>2</v>
      </c>
      <c r="N78" s="23">
        <v>2</v>
      </c>
      <c r="O78" s="23">
        <v>0</v>
      </c>
      <c r="P78" s="23">
        <v>0</v>
      </c>
      <c r="Q78" s="23">
        <v>3</v>
      </c>
      <c r="R78" s="85">
        <v>0</v>
      </c>
    </row>
    <row r="79" spans="1:18" x14ac:dyDescent="0.25">
      <c r="A79">
        <v>78</v>
      </c>
      <c r="B79" s="23">
        <v>0</v>
      </c>
      <c r="C79" s="23">
        <v>1</v>
      </c>
      <c r="D79" s="23">
        <v>1</v>
      </c>
      <c r="E79" s="23">
        <v>1</v>
      </c>
      <c r="F79" s="85">
        <v>0</v>
      </c>
      <c r="G79" s="83">
        <v>0</v>
      </c>
      <c r="H79" s="23">
        <v>0</v>
      </c>
      <c r="I79" s="23">
        <v>0</v>
      </c>
      <c r="J79" s="85">
        <v>0</v>
      </c>
      <c r="K79" s="83">
        <v>0</v>
      </c>
      <c r="L79" s="85">
        <v>2</v>
      </c>
      <c r="M79" s="83">
        <v>2</v>
      </c>
      <c r="N79" s="23">
        <v>2</v>
      </c>
      <c r="O79" s="23">
        <v>0</v>
      </c>
      <c r="P79" s="23">
        <v>0</v>
      </c>
      <c r="Q79" s="23">
        <v>1</v>
      </c>
      <c r="R79" s="85">
        <v>0</v>
      </c>
    </row>
    <row r="80" spans="1:18" x14ac:dyDescent="0.25">
      <c r="A80">
        <v>79</v>
      </c>
      <c r="B80" s="23">
        <v>1</v>
      </c>
      <c r="C80" s="23">
        <v>3</v>
      </c>
      <c r="D80" s="23">
        <v>3</v>
      </c>
      <c r="E80" s="23">
        <v>2</v>
      </c>
      <c r="F80" s="85">
        <v>1</v>
      </c>
      <c r="G80" s="83">
        <v>1</v>
      </c>
      <c r="H80" s="23">
        <v>3</v>
      </c>
      <c r="I80" s="23">
        <v>1</v>
      </c>
      <c r="J80" s="85">
        <v>0</v>
      </c>
      <c r="K80" s="83">
        <v>0</v>
      </c>
      <c r="L80" s="85">
        <v>1</v>
      </c>
      <c r="M80" s="83">
        <v>0</v>
      </c>
      <c r="N80" s="23">
        <v>0</v>
      </c>
      <c r="O80" s="23">
        <v>0</v>
      </c>
      <c r="P80" s="23">
        <v>0</v>
      </c>
      <c r="Q80" s="23">
        <v>3</v>
      </c>
      <c r="R80" s="85">
        <v>0</v>
      </c>
    </row>
    <row r="81" spans="1:18" x14ac:dyDescent="0.25">
      <c r="A81">
        <v>80</v>
      </c>
      <c r="B81" s="23">
        <v>0</v>
      </c>
      <c r="C81" s="23">
        <v>1</v>
      </c>
      <c r="D81" s="23">
        <v>1</v>
      </c>
      <c r="E81" s="23">
        <v>0</v>
      </c>
      <c r="F81" s="85">
        <v>0</v>
      </c>
      <c r="G81" s="83">
        <v>0</v>
      </c>
      <c r="H81" s="23">
        <v>1</v>
      </c>
      <c r="I81" s="23">
        <v>0</v>
      </c>
      <c r="J81" s="85">
        <v>3</v>
      </c>
      <c r="K81" s="83">
        <v>3</v>
      </c>
      <c r="L81" s="85">
        <v>3</v>
      </c>
      <c r="M81" s="83">
        <v>0</v>
      </c>
      <c r="N81" s="23">
        <v>3</v>
      </c>
      <c r="O81" s="23">
        <v>3</v>
      </c>
      <c r="P81" s="23">
        <v>0</v>
      </c>
      <c r="Q81" s="23">
        <v>3</v>
      </c>
      <c r="R81" s="85">
        <v>0</v>
      </c>
    </row>
    <row r="82" spans="1:18" x14ac:dyDescent="0.25">
      <c r="A82">
        <v>81</v>
      </c>
      <c r="B82" s="23">
        <v>3</v>
      </c>
      <c r="C82" s="23">
        <v>3</v>
      </c>
      <c r="D82" s="23">
        <v>3</v>
      </c>
      <c r="E82" s="23">
        <v>3</v>
      </c>
      <c r="F82" s="85">
        <v>3</v>
      </c>
      <c r="G82" s="83">
        <v>3</v>
      </c>
      <c r="H82" s="23">
        <v>0</v>
      </c>
      <c r="I82" s="23">
        <v>2</v>
      </c>
      <c r="J82" s="85">
        <v>0</v>
      </c>
      <c r="K82" s="83">
        <v>0</v>
      </c>
      <c r="L82" s="85">
        <v>1</v>
      </c>
      <c r="M82" s="83">
        <v>0</v>
      </c>
      <c r="N82" s="23">
        <v>2</v>
      </c>
      <c r="O82" s="23">
        <v>2</v>
      </c>
      <c r="P82" s="23">
        <v>0</v>
      </c>
      <c r="Q82" s="23">
        <v>1</v>
      </c>
      <c r="R82" s="85">
        <v>2</v>
      </c>
    </row>
    <row r="83" spans="1:18" x14ac:dyDescent="0.25">
      <c r="A83">
        <v>82</v>
      </c>
      <c r="B83" s="23">
        <v>0</v>
      </c>
      <c r="C83" s="23">
        <v>0</v>
      </c>
      <c r="D83" s="23">
        <v>1</v>
      </c>
      <c r="E83" s="23">
        <v>0</v>
      </c>
      <c r="F83" s="85">
        <v>0</v>
      </c>
      <c r="G83" s="83">
        <v>2</v>
      </c>
      <c r="H83" s="23">
        <v>0</v>
      </c>
      <c r="I83" s="23">
        <v>0</v>
      </c>
      <c r="J83" s="85">
        <v>0</v>
      </c>
      <c r="K83" s="83">
        <v>0</v>
      </c>
      <c r="L83" s="85">
        <v>1</v>
      </c>
      <c r="M83" s="83">
        <v>0</v>
      </c>
      <c r="N83" s="23">
        <v>2</v>
      </c>
      <c r="O83" s="23">
        <v>0</v>
      </c>
      <c r="P83" s="23">
        <v>0</v>
      </c>
      <c r="Q83" s="23">
        <v>1</v>
      </c>
      <c r="R83" s="85">
        <v>0</v>
      </c>
    </row>
    <row r="84" spans="1:18" x14ac:dyDescent="0.25">
      <c r="A84">
        <v>83</v>
      </c>
      <c r="B84" s="23">
        <v>1</v>
      </c>
      <c r="C84" s="23">
        <v>0</v>
      </c>
      <c r="D84" s="23">
        <v>1</v>
      </c>
      <c r="E84" s="23">
        <v>0</v>
      </c>
      <c r="F84" s="85">
        <v>0</v>
      </c>
      <c r="G84" s="83">
        <v>0</v>
      </c>
      <c r="H84" s="23">
        <v>0</v>
      </c>
      <c r="I84" s="23">
        <v>1</v>
      </c>
      <c r="J84" s="85">
        <v>3</v>
      </c>
      <c r="K84" s="83">
        <v>3</v>
      </c>
      <c r="L84" s="85">
        <v>3</v>
      </c>
      <c r="M84" s="83">
        <v>1</v>
      </c>
      <c r="N84" s="23">
        <v>3</v>
      </c>
      <c r="O84" s="23">
        <v>3</v>
      </c>
      <c r="P84" s="23">
        <v>0</v>
      </c>
      <c r="Q84" s="23">
        <v>1</v>
      </c>
      <c r="R84" s="85">
        <v>0</v>
      </c>
    </row>
    <row r="85" spans="1:18" x14ac:dyDescent="0.25">
      <c r="A85">
        <v>84</v>
      </c>
      <c r="B85" s="23">
        <v>1</v>
      </c>
      <c r="C85" s="23">
        <v>0</v>
      </c>
      <c r="D85" s="23">
        <v>1</v>
      </c>
      <c r="E85" s="23">
        <v>0</v>
      </c>
      <c r="F85" s="85">
        <v>0</v>
      </c>
      <c r="G85" s="83">
        <v>0</v>
      </c>
      <c r="H85" s="23">
        <v>1</v>
      </c>
      <c r="I85" s="23">
        <v>0</v>
      </c>
      <c r="J85" s="85">
        <v>3</v>
      </c>
      <c r="K85" s="83">
        <v>3</v>
      </c>
      <c r="L85" s="85">
        <v>3</v>
      </c>
      <c r="M85" s="83">
        <v>1</v>
      </c>
      <c r="N85" s="23">
        <v>3</v>
      </c>
      <c r="O85" s="23">
        <v>3</v>
      </c>
      <c r="P85" s="23">
        <v>0</v>
      </c>
      <c r="Q85" s="23">
        <v>2</v>
      </c>
      <c r="R85" s="85">
        <v>0</v>
      </c>
    </row>
    <row r="86" spans="1:18" x14ac:dyDescent="0.25">
      <c r="A86">
        <v>85</v>
      </c>
      <c r="B86" s="23">
        <v>3</v>
      </c>
      <c r="C86" s="23">
        <v>3</v>
      </c>
      <c r="D86" s="23">
        <v>3</v>
      </c>
      <c r="E86" s="23">
        <v>3</v>
      </c>
      <c r="F86" s="85">
        <v>2</v>
      </c>
      <c r="G86" s="83">
        <v>2</v>
      </c>
      <c r="H86" s="23">
        <v>0</v>
      </c>
      <c r="I86" s="23">
        <v>2</v>
      </c>
      <c r="J86" s="85">
        <v>0</v>
      </c>
      <c r="K86" s="83">
        <v>0</v>
      </c>
      <c r="L86" s="85">
        <v>1</v>
      </c>
      <c r="M86" s="83">
        <v>0</v>
      </c>
      <c r="N86" s="23">
        <v>2</v>
      </c>
      <c r="O86" s="23">
        <v>0</v>
      </c>
      <c r="P86" s="23">
        <v>0</v>
      </c>
      <c r="Q86" s="23">
        <v>2</v>
      </c>
      <c r="R86" s="85">
        <v>0</v>
      </c>
    </row>
    <row r="87" spans="1:18" x14ac:dyDescent="0.25">
      <c r="A87">
        <v>86</v>
      </c>
      <c r="B87" s="23">
        <v>3</v>
      </c>
      <c r="C87" s="23">
        <v>2</v>
      </c>
      <c r="D87" s="23">
        <v>3</v>
      </c>
      <c r="E87" s="23">
        <v>3</v>
      </c>
      <c r="F87" s="85">
        <v>1</v>
      </c>
      <c r="G87" s="83">
        <v>2</v>
      </c>
      <c r="H87" s="23">
        <v>1</v>
      </c>
      <c r="I87" s="23">
        <v>0</v>
      </c>
      <c r="J87" s="85">
        <v>1</v>
      </c>
      <c r="K87" s="83">
        <v>1</v>
      </c>
      <c r="L87" s="85">
        <v>1</v>
      </c>
      <c r="M87" s="83">
        <v>2</v>
      </c>
      <c r="N87" s="23">
        <v>3</v>
      </c>
      <c r="O87" s="23">
        <v>0</v>
      </c>
      <c r="P87" s="23">
        <v>0</v>
      </c>
      <c r="Q87" s="23">
        <v>1</v>
      </c>
      <c r="R87" s="85">
        <v>0</v>
      </c>
    </row>
    <row r="88" spans="1:18" x14ac:dyDescent="0.25">
      <c r="A88">
        <v>87</v>
      </c>
      <c r="B88" s="23">
        <v>0</v>
      </c>
      <c r="C88" s="23">
        <v>2</v>
      </c>
      <c r="D88" s="23">
        <v>3</v>
      </c>
      <c r="E88" s="23">
        <v>2</v>
      </c>
      <c r="F88" s="85">
        <v>0</v>
      </c>
      <c r="G88" s="83">
        <v>2</v>
      </c>
      <c r="H88" s="23">
        <v>0</v>
      </c>
      <c r="I88" s="23">
        <v>0</v>
      </c>
      <c r="J88" s="85">
        <v>1</v>
      </c>
      <c r="K88" s="83">
        <v>3</v>
      </c>
      <c r="L88" s="85">
        <v>3</v>
      </c>
      <c r="M88" s="83">
        <v>0</v>
      </c>
      <c r="N88" s="23">
        <v>2</v>
      </c>
      <c r="O88" s="23">
        <v>0</v>
      </c>
      <c r="P88" s="23">
        <v>0</v>
      </c>
      <c r="Q88" s="23">
        <v>2</v>
      </c>
      <c r="R88" s="85">
        <v>0</v>
      </c>
    </row>
    <row r="89" spans="1:18" x14ac:dyDescent="0.25">
      <c r="A89">
        <v>88</v>
      </c>
      <c r="B89" s="23">
        <v>2</v>
      </c>
      <c r="C89" s="23">
        <v>1</v>
      </c>
      <c r="D89" s="23">
        <v>2</v>
      </c>
      <c r="E89" s="23">
        <v>2</v>
      </c>
      <c r="F89" s="85">
        <v>0</v>
      </c>
      <c r="G89" s="83">
        <v>2</v>
      </c>
      <c r="H89" s="23">
        <v>0</v>
      </c>
      <c r="I89" s="23">
        <v>1</v>
      </c>
      <c r="J89" s="85">
        <v>1</v>
      </c>
      <c r="K89" s="83">
        <v>2</v>
      </c>
      <c r="L89" s="85">
        <v>3</v>
      </c>
      <c r="M89" s="83">
        <v>1</v>
      </c>
      <c r="N89" s="23">
        <v>2</v>
      </c>
      <c r="O89" s="23">
        <v>0</v>
      </c>
      <c r="P89" s="23">
        <v>0</v>
      </c>
      <c r="Q89" s="23">
        <v>2</v>
      </c>
      <c r="R89" s="85">
        <v>0</v>
      </c>
    </row>
    <row r="90" spans="1:18" x14ac:dyDescent="0.25">
      <c r="A90">
        <v>89</v>
      </c>
      <c r="B90" s="23">
        <v>0</v>
      </c>
      <c r="C90" s="23">
        <v>3</v>
      </c>
      <c r="D90" s="23">
        <v>2</v>
      </c>
      <c r="E90" s="23">
        <v>3</v>
      </c>
      <c r="F90" s="85">
        <v>1</v>
      </c>
      <c r="G90" s="83">
        <v>1</v>
      </c>
      <c r="H90" s="23">
        <v>0</v>
      </c>
      <c r="I90" s="23">
        <v>0</v>
      </c>
      <c r="J90" s="85">
        <v>0</v>
      </c>
      <c r="K90" s="83">
        <v>2</v>
      </c>
      <c r="L90" s="85">
        <v>2</v>
      </c>
      <c r="M90" s="83">
        <v>0</v>
      </c>
      <c r="N90" s="23">
        <v>3</v>
      </c>
      <c r="O90" s="23">
        <v>0</v>
      </c>
      <c r="P90" s="23">
        <v>0</v>
      </c>
      <c r="Q90" s="23">
        <v>3</v>
      </c>
      <c r="R90" s="85">
        <v>0</v>
      </c>
    </row>
    <row r="91" spans="1:18" x14ac:dyDescent="0.25">
      <c r="A91">
        <v>90</v>
      </c>
      <c r="B91" s="23">
        <v>0</v>
      </c>
      <c r="C91" s="23">
        <v>0</v>
      </c>
      <c r="D91" s="23">
        <v>2</v>
      </c>
      <c r="E91" s="23">
        <v>2</v>
      </c>
      <c r="F91" s="85">
        <v>0</v>
      </c>
      <c r="G91" s="83">
        <v>3</v>
      </c>
      <c r="H91" s="23">
        <v>2</v>
      </c>
      <c r="I91" s="23">
        <v>0</v>
      </c>
      <c r="J91" s="85">
        <v>0</v>
      </c>
      <c r="K91" s="83">
        <v>0</v>
      </c>
      <c r="L91" s="85">
        <v>1</v>
      </c>
      <c r="M91" s="83">
        <v>0</v>
      </c>
      <c r="N91" s="23">
        <v>3</v>
      </c>
      <c r="O91" s="23">
        <v>0</v>
      </c>
      <c r="P91" s="23">
        <v>0</v>
      </c>
      <c r="Q91" s="23">
        <v>3</v>
      </c>
      <c r="R91" s="85">
        <v>0</v>
      </c>
    </row>
    <row r="92" spans="1:18" x14ac:dyDescent="0.25">
      <c r="A92">
        <v>91</v>
      </c>
      <c r="B92" s="23">
        <v>3</v>
      </c>
      <c r="C92" s="23">
        <v>3</v>
      </c>
      <c r="D92" s="23">
        <v>3</v>
      </c>
      <c r="E92" s="23">
        <v>3</v>
      </c>
      <c r="F92" s="85">
        <v>2</v>
      </c>
      <c r="G92" s="83">
        <v>3</v>
      </c>
      <c r="H92" s="23">
        <v>0</v>
      </c>
      <c r="I92" s="23">
        <v>3</v>
      </c>
      <c r="J92" s="85">
        <v>0</v>
      </c>
      <c r="K92" s="83">
        <v>0</v>
      </c>
      <c r="L92" s="85">
        <v>1</v>
      </c>
      <c r="M92" s="83">
        <v>0</v>
      </c>
      <c r="N92" s="23">
        <v>2</v>
      </c>
      <c r="O92" s="23">
        <v>0</v>
      </c>
      <c r="P92" s="23">
        <v>0</v>
      </c>
      <c r="Q92" s="23">
        <v>3</v>
      </c>
      <c r="R92" s="85">
        <v>3</v>
      </c>
    </row>
    <row r="93" spans="1:18" x14ac:dyDescent="0.25">
      <c r="A93">
        <v>92</v>
      </c>
      <c r="B93" s="23">
        <v>0</v>
      </c>
      <c r="C93" s="23">
        <v>0</v>
      </c>
      <c r="D93" s="23">
        <v>1</v>
      </c>
      <c r="E93" s="23">
        <v>0</v>
      </c>
      <c r="F93" s="85">
        <v>0</v>
      </c>
      <c r="G93" s="83">
        <v>0</v>
      </c>
      <c r="H93" s="23">
        <v>0</v>
      </c>
      <c r="I93" s="23">
        <v>0</v>
      </c>
      <c r="J93" s="85">
        <v>0</v>
      </c>
      <c r="K93" s="83">
        <v>0</v>
      </c>
      <c r="L93" s="85">
        <v>1</v>
      </c>
      <c r="M93" s="83">
        <v>0</v>
      </c>
      <c r="N93" s="23">
        <v>2</v>
      </c>
      <c r="O93" s="23">
        <v>0</v>
      </c>
      <c r="P93" s="23">
        <v>0</v>
      </c>
      <c r="Q93" s="23">
        <v>0</v>
      </c>
      <c r="R93" s="85">
        <v>1</v>
      </c>
    </row>
    <row r="94" spans="1:18" x14ac:dyDescent="0.25">
      <c r="A94">
        <v>93</v>
      </c>
      <c r="B94" s="23">
        <v>0</v>
      </c>
      <c r="C94" s="23">
        <v>0</v>
      </c>
      <c r="D94" s="23">
        <v>1</v>
      </c>
      <c r="E94" s="23">
        <v>0</v>
      </c>
      <c r="F94" s="85">
        <v>0</v>
      </c>
      <c r="G94" s="83">
        <v>0</v>
      </c>
      <c r="H94" s="23">
        <v>0</v>
      </c>
      <c r="I94" s="23">
        <v>0</v>
      </c>
      <c r="J94" s="85">
        <v>0</v>
      </c>
      <c r="K94" s="83">
        <v>0</v>
      </c>
      <c r="L94" s="85">
        <v>1</v>
      </c>
      <c r="M94" s="83">
        <v>0</v>
      </c>
      <c r="N94" s="23">
        <v>2</v>
      </c>
      <c r="O94" s="23">
        <v>0</v>
      </c>
      <c r="P94" s="23">
        <v>0</v>
      </c>
      <c r="Q94" s="23">
        <v>0</v>
      </c>
      <c r="R94" s="85">
        <v>1</v>
      </c>
    </row>
    <row r="95" spans="1:18" x14ac:dyDescent="0.25">
      <c r="A95">
        <v>94</v>
      </c>
      <c r="B95" s="23">
        <v>0</v>
      </c>
      <c r="C95" s="23">
        <v>0</v>
      </c>
      <c r="D95" s="23">
        <v>1</v>
      </c>
      <c r="E95" s="23">
        <v>0</v>
      </c>
      <c r="F95" s="85">
        <v>0</v>
      </c>
      <c r="G95" s="83">
        <v>2</v>
      </c>
      <c r="H95" s="23">
        <v>0</v>
      </c>
      <c r="I95" s="23">
        <v>2</v>
      </c>
      <c r="J95" s="85">
        <v>1</v>
      </c>
      <c r="K95" s="83">
        <v>2</v>
      </c>
      <c r="L95" s="85">
        <v>3</v>
      </c>
      <c r="M95" s="83">
        <v>1</v>
      </c>
      <c r="N95" s="23">
        <v>3</v>
      </c>
      <c r="O95" s="23">
        <v>0</v>
      </c>
      <c r="P95" s="23">
        <v>0</v>
      </c>
      <c r="Q95" s="23">
        <v>1</v>
      </c>
      <c r="R95" s="85">
        <v>0</v>
      </c>
    </row>
    <row r="96" spans="1:18" x14ac:dyDescent="0.25">
      <c r="A96">
        <v>95</v>
      </c>
      <c r="B96" s="23">
        <v>1</v>
      </c>
      <c r="C96" s="23">
        <v>2</v>
      </c>
      <c r="D96" s="23">
        <v>1</v>
      </c>
      <c r="E96" s="23">
        <v>2</v>
      </c>
      <c r="F96" s="85">
        <v>0</v>
      </c>
      <c r="G96" s="83">
        <v>2</v>
      </c>
      <c r="H96" s="23">
        <v>0</v>
      </c>
      <c r="I96" s="23">
        <v>0</v>
      </c>
      <c r="J96" s="85">
        <v>1</v>
      </c>
      <c r="K96" s="83">
        <v>2</v>
      </c>
      <c r="L96" s="85">
        <v>3</v>
      </c>
      <c r="M96" s="83">
        <v>0</v>
      </c>
      <c r="N96" s="23">
        <v>1</v>
      </c>
      <c r="O96" s="23">
        <v>0</v>
      </c>
      <c r="P96" s="23">
        <v>0</v>
      </c>
      <c r="Q96" s="23">
        <v>0</v>
      </c>
      <c r="R96" s="85">
        <v>0</v>
      </c>
    </row>
    <row r="97" spans="1:18" x14ac:dyDescent="0.25">
      <c r="A97">
        <v>96</v>
      </c>
      <c r="B97" s="23">
        <v>3</v>
      </c>
      <c r="C97" s="23">
        <v>2</v>
      </c>
      <c r="D97" s="23">
        <v>3</v>
      </c>
      <c r="E97" s="23">
        <v>1</v>
      </c>
      <c r="F97" s="85">
        <v>1</v>
      </c>
      <c r="G97" s="83">
        <v>0</v>
      </c>
      <c r="H97" s="23">
        <v>0</v>
      </c>
      <c r="I97" s="23">
        <v>0</v>
      </c>
      <c r="J97" s="85">
        <v>0</v>
      </c>
      <c r="K97" s="83">
        <v>2</v>
      </c>
      <c r="L97" s="85">
        <v>2</v>
      </c>
      <c r="M97" s="83">
        <v>2</v>
      </c>
      <c r="N97" s="23">
        <v>1</v>
      </c>
      <c r="O97" s="23">
        <v>0</v>
      </c>
      <c r="P97" s="23">
        <v>0</v>
      </c>
      <c r="Q97" s="23">
        <v>0</v>
      </c>
      <c r="R97" s="85">
        <v>0</v>
      </c>
    </row>
    <row r="98" spans="1:18" x14ac:dyDescent="0.25">
      <c r="A98">
        <v>97</v>
      </c>
      <c r="B98" s="23">
        <v>0</v>
      </c>
      <c r="C98" s="23">
        <v>0</v>
      </c>
      <c r="D98" s="23">
        <v>1</v>
      </c>
      <c r="E98" s="23">
        <v>0</v>
      </c>
      <c r="F98" s="85">
        <v>0</v>
      </c>
      <c r="G98" s="83">
        <v>0</v>
      </c>
      <c r="H98" s="23">
        <v>0</v>
      </c>
      <c r="I98" s="23">
        <v>0</v>
      </c>
      <c r="J98" s="85">
        <v>0</v>
      </c>
      <c r="K98" s="83">
        <v>2</v>
      </c>
      <c r="L98" s="85">
        <v>3</v>
      </c>
      <c r="M98" s="83">
        <v>1</v>
      </c>
      <c r="N98" s="23">
        <v>3</v>
      </c>
      <c r="O98" s="23">
        <v>1</v>
      </c>
      <c r="P98" s="23">
        <v>0</v>
      </c>
      <c r="Q98" s="23">
        <v>0</v>
      </c>
      <c r="R98" s="85">
        <v>0</v>
      </c>
    </row>
    <row r="99" spans="1:18" x14ac:dyDescent="0.25">
      <c r="A99">
        <v>98</v>
      </c>
      <c r="B99" s="23">
        <v>3</v>
      </c>
      <c r="C99" s="23">
        <v>3</v>
      </c>
      <c r="D99" s="23">
        <v>3</v>
      </c>
      <c r="E99" s="23">
        <v>3</v>
      </c>
      <c r="F99" s="85">
        <v>3</v>
      </c>
      <c r="G99" s="83">
        <v>3</v>
      </c>
      <c r="H99" s="23">
        <v>0</v>
      </c>
      <c r="I99" s="23">
        <v>0</v>
      </c>
      <c r="J99" s="85">
        <v>3</v>
      </c>
      <c r="K99" s="83">
        <v>3</v>
      </c>
      <c r="L99" s="85">
        <v>3</v>
      </c>
      <c r="M99" s="83">
        <v>0</v>
      </c>
      <c r="N99" s="23">
        <v>3</v>
      </c>
      <c r="O99" s="23">
        <v>0</v>
      </c>
      <c r="P99" s="23">
        <v>0</v>
      </c>
      <c r="Q99" s="23">
        <v>3</v>
      </c>
      <c r="R99" s="85">
        <v>2</v>
      </c>
    </row>
    <row r="100" spans="1:18" x14ac:dyDescent="0.25">
      <c r="A100">
        <v>99</v>
      </c>
      <c r="B100" s="23">
        <v>3</v>
      </c>
      <c r="C100" s="23">
        <v>3</v>
      </c>
      <c r="D100" s="23">
        <v>3</v>
      </c>
      <c r="E100" s="23">
        <v>3</v>
      </c>
      <c r="F100" s="85">
        <v>2</v>
      </c>
      <c r="G100" s="83">
        <v>1</v>
      </c>
      <c r="H100" s="23">
        <v>0</v>
      </c>
      <c r="I100" s="23">
        <v>0</v>
      </c>
      <c r="J100" s="85">
        <v>1</v>
      </c>
      <c r="K100" s="83">
        <v>1</v>
      </c>
      <c r="L100" s="85">
        <v>3</v>
      </c>
      <c r="M100" s="83">
        <v>0</v>
      </c>
      <c r="N100" s="23">
        <v>3</v>
      </c>
      <c r="O100" s="23">
        <v>0</v>
      </c>
      <c r="P100" s="23">
        <v>0</v>
      </c>
      <c r="Q100" s="23">
        <v>2</v>
      </c>
      <c r="R100" s="85">
        <v>0</v>
      </c>
    </row>
    <row r="101" spans="1:18" x14ac:dyDescent="0.25">
      <c r="A101">
        <v>100</v>
      </c>
      <c r="B101" s="23">
        <v>3</v>
      </c>
      <c r="C101" s="23">
        <v>3</v>
      </c>
      <c r="D101" s="23">
        <v>3</v>
      </c>
      <c r="E101" s="23">
        <v>3</v>
      </c>
      <c r="F101" s="85">
        <v>0</v>
      </c>
      <c r="G101" s="83">
        <v>1</v>
      </c>
      <c r="H101" s="23">
        <v>0</v>
      </c>
      <c r="I101" s="23">
        <v>0</v>
      </c>
      <c r="J101" s="85">
        <v>1</v>
      </c>
      <c r="K101" s="83">
        <v>2</v>
      </c>
      <c r="L101" s="85">
        <v>3</v>
      </c>
      <c r="M101" s="83">
        <v>0</v>
      </c>
      <c r="N101" s="23">
        <v>1</v>
      </c>
      <c r="O101" s="23">
        <v>0</v>
      </c>
      <c r="P101" s="23">
        <v>0</v>
      </c>
      <c r="Q101" s="23">
        <v>2</v>
      </c>
      <c r="R101" s="85">
        <v>0</v>
      </c>
    </row>
    <row r="102" spans="1:18" x14ac:dyDescent="0.25">
      <c r="A102">
        <v>101</v>
      </c>
      <c r="B102" s="23">
        <v>3</v>
      </c>
      <c r="C102" s="23">
        <v>3</v>
      </c>
      <c r="D102" s="23">
        <v>3</v>
      </c>
      <c r="E102" s="23">
        <v>3</v>
      </c>
      <c r="F102" s="85">
        <v>2</v>
      </c>
      <c r="G102" s="83">
        <v>3</v>
      </c>
      <c r="H102" s="23">
        <v>0</v>
      </c>
      <c r="I102" s="23">
        <v>0</v>
      </c>
      <c r="J102" s="85">
        <v>2</v>
      </c>
      <c r="K102" s="83">
        <v>2</v>
      </c>
      <c r="L102" s="85">
        <v>3</v>
      </c>
      <c r="M102" s="83">
        <v>0</v>
      </c>
      <c r="N102" s="23">
        <v>1</v>
      </c>
      <c r="O102" s="23">
        <v>0</v>
      </c>
      <c r="P102" s="23">
        <v>0</v>
      </c>
      <c r="Q102" s="23">
        <v>2</v>
      </c>
      <c r="R102" s="85">
        <v>0</v>
      </c>
    </row>
    <row r="103" spans="1:18" x14ac:dyDescent="0.25">
      <c r="A103">
        <v>102</v>
      </c>
      <c r="B103" s="23">
        <v>0</v>
      </c>
      <c r="C103" s="23">
        <v>0</v>
      </c>
      <c r="D103" s="23">
        <v>3</v>
      </c>
      <c r="E103" s="23">
        <v>0</v>
      </c>
      <c r="F103" s="85">
        <v>0</v>
      </c>
      <c r="G103" s="83">
        <v>1</v>
      </c>
      <c r="H103" s="23">
        <v>0</v>
      </c>
      <c r="I103" s="23">
        <v>0</v>
      </c>
      <c r="J103" s="85">
        <v>1</v>
      </c>
      <c r="K103" s="83">
        <v>3</v>
      </c>
      <c r="L103" s="85">
        <v>3</v>
      </c>
      <c r="M103" s="83">
        <v>1</v>
      </c>
      <c r="N103" s="23">
        <v>3</v>
      </c>
      <c r="O103" s="23">
        <v>0</v>
      </c>
      <c r="P103" s="23">
        <v>0</v>
      </c>
      <c r="Q103" s="23">
        <v>3</v>
      </c>
      <c r="R103" s="85">
        <v>0</v>
      </c>
    </row>
    <row r="104" spans="1:18" x14ac:dyDescent="0.25">
      <c r="A104">
        <v>103</v>
      </c>
      <c r="B104" s="23">
        <v>0</v>
      </c>
      <c r="C104" s="23">
        <v>0</v>
      </c>
      <c r="D104" s="23">
        <v>3</v>
      </c>
      <c r="E104" s="23">
        <v>0</v>
      </c>
      <c r="F104" s="85">
        <v>2</v>
      </c>
      <c r="G104" s="83">
        <v>2</v>
      </c>
      <c r="H104" s="23">
        <v>0</v>
      </c>
      <c r="I104" s="23">
        <v>2</v>
      </c>
      <c r="J104" s="85">
        <v>0</v>
      </c>
      <c r="K104" s="83">
        <v>3</v>
      </c>
      <c r="L104" s="85">
        <v>3</v>
      </c>
      <c r="M104" s="83">
        <v>2</v>
      </c>
      <c r="N104" s="23">
        <v>3</v>
      </c>
      <c r="O104" s="23">
        <v>0</v>
      </c>
      <c r="P104" s="23">
        <v>0</v>
      </c>
      <c r="Q104" s="23">
        <v>3</v>
      </c>
      <c r="R104" s="85">
        <v>3</v>
      </c>
    </row>
    <row r="105" spans="1:18" x14ac:dyDescent="0.25">
      <c r="A105">
        <v>104</v>
      </c>
      <c r="B105" s="23">
        <v>1</v>
      </c>
      <c r="C105" s="23">
        <v>2</v>
      </c>
      <c r="D105" s="23">
        <v>3</v>
      </c>
      <c r="E105" s="23">
        <v>0</v>
      </c>
      <c r="F105" s="85">
        <v>1</v>
      </c>
      <c r="G105" s="83">
        <v>1</v>
      </c>
      <c r="H105" s="23">
        <v>0</v>
      </c>
      <c r="I105" s="23">
        <v>3</v>
      </c>
      <c r="J105" s="85">
        <v>0</v>
      </c>
      <c r="K105" s="83">
        <v>0</v>
      </c>
      <c r="L105" s="85">
        <v>0</v>
      </c>
      <c r="M105" s="83">
        <v>0</v>
      </c>
      <c r="N105" s="23">
        <v>0</v>
      </c>
      <c r="O105" s="23">
        <v>2</v>
      </c>
      <c r="P105" s="23">
        <v>0</v>
      </c>
      <c r="Q105" s="23">
        <v>3</v>
      </c>
      <c r="R105" s="85">
        <v>2</v>
      </c>
    </row>
    <row r="106" spans="1:18" x14ac:dyDescent="0.25">
      <c r="A106">
        <v>105</v>
      </c>
      <c r="B106" s="23">
        <v>3</v>
      </c>
      <c r="C106" s="23">
        <v>2</v>
      </c>
      <c r="D106" s="23">
        <v>3</v>
      </c>
      <c r="E106" s="23">
        <v>0</v>
      </c>
      <c r="F106" s="85">
        <v>1</v>
      </c>
      <c r="G106" s="83">
        <v>3</v>
      </c>
      <c r="H106" s="23">
        <v>2</v>
      </c>
      <c r="I106" s="23">
        <v>3</v>
      </c>
      <c r="J106" s="85">
        <v>0</v>
      </c>
      <c r="K106" s="83">
        <v>0</v>
      </c>
      <c r="L106" s="85">
        <v>0</v>
      </c>
      <c r="M106" s="83">
        <v>3</v>
      </c>
      <c r="N106" s="23">
        <v>0</v>
      </c>
      <c r="O106" s="23">
        <v>1</v>
      </c>
      <c r="P106" s="23">
        <v>3</v>
      </c>
      <c r="Q106" s="23">
        <v>3</v>
      </c>
      <c r="R106" s="85">
        <v>2</v>
      </c>
    </row>
    <row r="107" spans="1:18" x14ac:dyDescent="0.25">
      <c r="A107">
        <v>106</v>
      </c>
      <c r="B107" s="23">
        <v>3</v>
      </c>
      <c r="C107" s="23">
        <v>2</v>
      </c>
      <c r="D107" s="23">
        <v>3</v>
      </c>
      <c r="E107" s="23">
        <v>0</v>
      </c>
      <c r="F107" s="85">
        <v>1</v>
      </c>
      <c r="G107" s="83">
        <v>3</v>
      </c>
      <c r="H107" s="23">
        <v>2</v>
      </c>
      <c r="I107" s="23">
        <v>3</v>
      </c>
      <c r="J107" s="85">
        <v>0</v>
      </c>
      <c r="K107" s="83">
        <v>0</v>
      </c>
      <c r="L107" s="85">
        <v>0</v>
      </c>
      <c r="M107" s="83">
        <v>3</v>
      </c>
      <c r="N107" s="23">
        <v>0</v>
      </c>
      <c r="O107" s="23">
        <v>1</v>
      </c>
      <c r="P107" s="23">
        <v>3</v>
      </c>
      <c r="Q107" s="23">
        <v>3</v>
      </c>
      <c r="R107" s="85">
        <v>2</v>
      </c>
    </row>
    <row r="108" spans="1:18" x14ac:dyDescent="0.25">
      <c r="A108">
        <v>107</v>
      </c>
      <c r="B108" s="22">
        <v>0</v>
      </c>
      <c r="C108" s="22">
        <v>0</v>
      </c>
      <c r="D108" s="22">
        <v>3</v>
      </c>
      <c r="E108" s="22">
        <v>0</v>
      </c>
      <c r="F108" s="97">
        <v>0</v>
      </c>
      <c r="G108" s="87">
        <v>2</v>
      </c>
      <c r="H108" s="22">
        <v>0</v>
      </c>
      <c r="I108" s="22">
        <v>1</v>
      </c>
      <c r="J108" s="97">
        <v>0</v>
      </c>
      <c r="K108" s="87">
        <v>0</v>
      </c>
      <c r="L108" s="97">
        <v>1</v>
      </c>
      <c r="M108" s="87">
        <v>1</v>
      </c>
      <c r="N108" s="22">
        <v>3</v>
      </c>
      <c r="O108" s="22">
        <v>0</v>
      </c>
      <c r="P108" s="22">
        <v>0</v>
      </c>
      <c r="Q108" s="22">
        <v>3</v>
      </c>
      <c r="R108" s="97">
        <v>2</v>
      </c>
    </row>
    <row r="109" spans="1:18" x14ac:dyDescent="0.25">
      <c r="A109">
        <v>108</v>
      </c>
      <c r="B109" s="22">
        <v>0</v>
      </c>
      <c r="C109" s="22">
        <v>0</v>
      </c>
      <c r="D109" s="22">
        <v>3</v>
      </c>
      <c r="E109" s="22">
        <v>0</v>
      </c>
      <c r="F109" s="97">
        <v>0</v>
      </c>
      <c r="G109" s="87">
        <v>2</v>
      </c>
      <c r="H109" s="22">
        <v>0</v>
      </c>
      <c r="I109" s="22">
        <v>1</v>
      </c>
      <c r="J109" s="97">
        <v>0</v>
      </c>
      <c r="K109" s="87">
        <v>0</v>
      </c>
      <c r="L109" s="97">
        <v>1</v>
      </c>
      <c r="M109" s="87">
        <v>1</v>
      </c>
      <c r="N109" s="22">
        <v>3</v>
      </c>
      <c r="O109" s="22">
        <v>0</v>
      </c>
      <c r="P109" s="22">
        <v>0</v>
      </c>
      <c r="Q109" s="22">
        <v>3</v>
      </c>
      <c r="R109" s="97">
        <v>2</v>
      </c>
    </row>
    <row r="110" spans="1:18" x14ac:dyDescent="0.25">
      <c r="A110">
        <v>109</v>
      </c>
      <c r="B110" s="22">
        <v>0</v>
      </c>
      <c r="C110" s="22">
        <v>0</v>
      </c>
      <c r="D110" s="22">
        <v>3</v>
      </c>
      <c r="E110" s="22">
        <v>0</v>
      </c>
      <c r="F110" s="97">
        <v>0</v>
      </c>
      <c r="G110" s="87">
        <v>0</v>
      </c>
      <c r="H110" s="22">
        <v>0</v>
      </c>
      <c r="I110" s="22">
        <v>0</v>
      </c>
      <c r="J110" s="97">
        <v>0</v>
      </c>
      <c r="K110" s="87">
        <v>0</v>
      </c>
      <c r="L110" s="97">
        <v>0</v>
      </c>
      <c r="M110" s="87">
        <v>0</v>
      </c>
      <c r="N110" s="22">
        <v>0</v>
      </c>
      <c r="O110" s="22">
        <v>0</v>
      </c>
      <c r="P110" s="22">
        <v>0</v>
      </c>
      <c r="Q110" s="22">
        <v>3</v>
      </c>
      <c r="R110" s="97">
        <v>1</v>
      </c>
    </row>
    <row r="111" spans="1:18" x14ac:dyDescent="0.25">
      <c r="A111">
        <v>110</v>
      </c>
      <c r="B111" s="22">
        <v>0</v>
      </c>
      <c r="C111" s="22">
        <v>0</v>
      </c>
      <c r="D111" s="22">
        <v>3</v>
      </c>
      <c r="E111" s="22">
        <v>0</v>
      </c>
      <c r="F111" s="97">
        <v>0</v>
      </c>
      <c r="G111" s="87">
        <v>0</v>
      </c>
      <c r="H111" s="22">
        <v>0</v>
      </c>
      <c r="I111" s="22">
        <v>0</v>
      </c>
      <c r="J111" s="97">
        <v>0</v>
      </c>
      <c r="K111" s="87">
        <v>0</v>
      </c>
      <c r="L111" s="97">
        <v>0</v>
      </c>
      <c r="M111" s="87">
        <v>0</v>
      </c>
      <c r="N111" s="22">
        <v>0</v>
      </c>
      <c r="O111" s="22">
        <v>0</v>
      </c>
      <c r="P111" s="22">
        <v>0</v>
      </c>
      <c r="Q111" s="22">
        <v>3</v>
      </c>
      <c r="R111" s="97">
        <v>1</v>
      </c>
    </row>
    <row r="112" spans="1:18" x14ac:dyDescent="0.25">
      <c r="A112">
        <v>111</v>
      </c>
      <c r="B112" s="23">
        <v>0</v>
      </c>
      <c r="C112" s="23">
        <v>0</v>
      </c>
      <c r="D112" s="23">
        <v>2</v>
      </c>
      <c r="E112" s="23">
        <v>0</v>
      </c>
      <c r="F112" s="85">
        <v>0</v>
      </c>
      <c r="G112" s="83">
        <v>0</v>
      </c>
      <c r="H112" s="23">
        <v>0</v>
      </c>
      <c r="I112" s="23">
        <v>0</v>
      </c>
      <c r="J112" s="85">
        <v>0</v>
      </c>
      <c r="K112" s="83">
        <v>0</v>
      </c>
      <c r="L112" s="85">
        <v>1</v>
      </c>
      <c r="M112" s="83">
        <v>0</v>
      </c>
      <c r="N112" s="23">
        <v>2</v>
      </c>
      <c r="O112" s="23">
        <v>0</v>
      </c>
      <c r="P112" s="23">
        <v>0</v>
      </c>
      <c r="Q112" s="23">
        <v>3</v>
      </c>
      <c r="R112" s="85">
        <v>0</v>
      </c>
    </row>
    <row r="113" spans="1:18" x14ac:dyDescent="0.25">
      <c r="A113">
        <v>112</v>
      </c>
      <c r="B113" s="23">
        <v>1</v>
      </c>
      <c r="C113" s="23">
        <v>1</v>
      </c>
      <c r="D113" s="23">
        <v>2</v>
      </c>
      <c r="E113" s="23">
        <v>1</v>
      </c>
      <c r="F113" s="85">
        <v>0</v>
      </c>
      <c r="G113" s="83">
        <v>0</v>
      </c>
      <c r="H113" s="23">
        <v>0</v>
      </c>
      <c r="I113" s="23">
        <v>0</v>
      </c>
      <c r="J113" s="85">
        <v>1</v>
      </c>
      <c r="K113" s="83">
        <v>2</v>
      </c>
      <c r="L113" s="85">
        <v>2</v>
      </c>
      <c r="M113" s="83">
        <v>2</v>
      </c>
      <c r="N113" s="23">
        <v>2</v>
      </c>
      <c r="O113" s="23">
        <v>0</v>
      </c>
      <c r="P113" s="23">
        <v>0</v>
      </c>
      <c r="Q113" s="23">
        <v>3</v>
      </c>
      <c r="R113" s="85">
        <v>0</v>
      </c>
    </row>
    <row r="114" spans="1:18" x14ac:dyDescent="0.25">
      <c r="A114">
        <v>113</v>
      </c>
      <c r="B114" s="23">
        <v>1</v>
      </c>
      <c r="C114" s="23">
        <v>1</v>
      </c>
      <c r="D114" s="23">
        <v>3</v>
      </c>
      <c r="E114" s="23">
        <v>1</v>
      </c>
      <c r="F114" s="85">
        <v>0</v>
      </c>
      <c r="G114" s="83">
        <v>0</v>
      </c>
      <c r="H114" s="23">
        <v>0</v>
      </c>
      <c r="I114" s="23">
        <v>0</v>
      </c>
      <c r="J114" s="85">
        <v>1</v>
      </c>
      <c r="K114" s="83">
        <v>2</v>
      </c>
      <c r="L114" s="85">
        <v>2</v>
      </c>
      <c r="M114" s="83">
        <v>2</v>
      </c>
      <c r="N114" s="23">
        <v>2</v>
      </c>
      <c r="O114" s="23">
        <v>0</v>
      </c>
      <c r="P114" s="23">
        <v>0</v>
      </c>
      <c r="Q114" s="23">
        <v>3</v>
      </c>
      <c r="R114" s="85">
        <v>0</v>
      </c>
    </row>
    <row r="115" spans="1:18" x14ac:dyDescent="0.25">
      <c r="A115">
        <v>114</v>
      </c>
      <c r="B115" s="23">
        <v>0</v>
      </c>
      <c r="C115" s="23">
        <v>0</v>
      </c>
      <c r="D115" s="23">
        <v>3</v>
      </c>
      <c r="E115" s="23">
        <v>0</v>
      </c>
      <c r="F115" s="85">
        <v>0</v>
      </c>
      <c r="G115" s="83">
        <v>0</v>
      </c>
      <c r="H115" s="23">
        <v>0</v>
      </c>
      <c r="I115" s="23">
        <v>0</v>
      </c>
      <c r="J115" s="85">
        <v>1</v>
      </c>
      <c r="K115" s="83">
        <v>2</v>
      </c>
      <c r="L115" s="85">
        <v>3</v>
      </c>
      <c r="M115" s="83">
        <v>1</v>
      </c>
      <c r="N115" s="23">
        <v>2</v>
      </c>
      <c r="O115" s="23">
        <v>0</v>
      </c>
      <c r="P115" s="23">
        <v>0</v>
      </c>
      <c r="Q115" s="23">
        <v>3</v>
      </c>
      <c r="R115" s="85">
        <v>0</v>
      </c>
    </row>
    <row r="116" spans="1:18" x14ac:dyDescent="0.25">
      <c r="A116">
        <v>115</v>
      </c>
      <c r="B116" s="23">
        <v>0</v>
      </c>
      <c r="C116" s="23">
        <v>0</v>
      </c>
      <c r="D116" s="23">
        <v>2</v>
      </c>
      <c r="E116" s="23">
        <v>0</v>
      </c>
      <c r="F116" s="85">
        <v>0</v>
      </c>
      <c r="G116" s="83">
        <v>0</v>
      </c>
      <c r="H116" s="23">
        <v>0</v>
      </c>
      <c r="I116" s="23">
        <v>0</v>
      </c>
      <c r="J116" s="85">
        <v>0</v>
      </c>
      <c r="K116" s="83">
        <v>0</v>
      </c>
      <c r="L116" s="85">
        <v>1</v>
      </c>
      <c r="M116" s="83">
        <v>1</v>
      </c>
      <c r="N116" s="23">
        <v>3</v>
      </c>
      <c r="O116" s="23">
        <v>0</v>
      </c>
      <c r="P116" s="23">
        <v>0</v>
      </c>
      <c r="Q116" s="23">
        <v>3</v>
      </c>
      <c r="R116" s="85">
        <v>0</v>
      </c>
    </row>
    <row r="117" spans="1:18" x14ac:dyDescent="0.25">
      <c r="A117">
        <v>116</v>
      </c>
      <c r="B117" s="23">
        <v>0</v>
      </c>
      <c r="C117" s="23">
        <v>0</v>
      </c>
      <c r="D117" s="23">
        <v>3</v>
      </c>
      <c r="E117" s="23">
        <v>0</v>
      </c>
      <c r="F117" s="85">
        <v>0</v>
      </c>
      <c r="G117" s="83">
        <v>0</v>
      </c>
      <c r="H117" s="23">
        <v>0</v>
      </c>
      <c r="I117" s="23">
        <v>0</v>
      </c>
      <c r="J117" s="85">
        <v>0</v>
      </c>
      <c r="K117" s="83">
        <v>0</v>
      </c>
      <c r="L117" s="85">
        <v>0</v>
      </c>
      <c r="M117" s="83">
        <v>0</v>
      </c>
      <c r="N117" s="23">
        <v>0</v>
      </c>
      <c r="O117" s="23">
        <v>0</v>
      </c>
      <c r="P117" s="23">
        <v>0</v>
      </c>
      <c r="Q117" s="23">
        <v>3</v>
      </c>
      <c r="R117" s="85">
        <v>0</v>
      </c>
    </row>
    <row r="118" spans="1:18" x14ac:dyDescent="0.25">
      <c r="A118">
        <v>117</v>
      </c>
      <c r="B118" s="23">
        <v>0</v>
      </c>
      <c r="C118" s="23">
        <v>0</v>
      </c>
      <c r="D118" s="23">
        <v>3</v>
      </c>
      <c r="E118" s="23">
        <v>0</v>
      </c>
      <c r="F118" s="85">
        <v>0</v>
      </c>
      <c r="G118" s="83">
        <v>0</v>
      </c>
      <c r="H118" s="23">
        <v>0</v>
      </c>
      <c r="I118" s="23">
        <v>0</v>
      </c>
      <c r="J118" s="85">
        <v>0</v>
      </c>
      <c r="K118" s="83">
        <v>1</v>
      </c>
      <c r="L118" s="85">
        <v>1</v>
      </c>
      <c r="M118" s="83">
        <v>0</v>
      </c>
      <c r="N118" s="23">
        <v>0</v>
      </c>
      <c r="O118" s="23">
        <v>0</v>
      </c>
      <c r="P118" s="23">
        <v>0</v>
      </c>
      <c r="Q118" s="23">
        <v>3</v>
      </c>
      <c r="R118" s="85">
        <v>0</v>
      </c>
    </row>
    <row r="119" spans="1:18" x14ac:dyDescent="0.25">
      <c r="A119">
        <v>118</v>
      </c>
      <c r="B119" s="23">
        <v>0</v>
      </c>
      <c r="C119" s="23">
        <v>0</v>
      </c>
      <c r="D119" s="23">
        <v>3</v>
      </c>
      <c r="E119" s="23">
        <v>0</v>
      </c>
      <c r="F119" s="85">
        <v>0</v>
      </c>
      <c r="G119" s="83">
        <v>0</v>
      </c>
      <c r="H119" s="23">
        <v>0</v>
      </c>
      <c r="I119" s="23">
        <v>0</v>
      </c>
      <c r="J119" s="85">
        <v>0</v>
      </c>
      <c r="K119" s="83">
        <v>0</v>
      </c>
      <c r="L119" s="85">
        <v>1</v>
      </c>
      <c r="M119" s="83">
        <v>0</v>
      </c>
      <c r="N119" s="23">
        <v>0</v>
      </c>
      <c r="O119" s="23">
        <v>0</v>
      </c>
      <c r="P119" s="23">
        <v>0</v>
      </c>
      <c r="Q119" s="23">
        <v>3</v>
      </c>
      <c r="R119" s="85">
        <v>0</v>
      </c>
    </row>
    <row r="120" spans="1:18" x14ac:dyDescent="0.25">
      <c r="A120">
        <v>119</v>
      </c>
      <c r="B120" s="23">
        <v>0</v>
      </c>
      <c r="C120" s="23">
        <v>0</v>
      </c>
      <c r="D120" s="23">
        <v>3</v>
      </c>
      <c r="E120" s="23">
        <v>0</v>
      </c>
      <c r="F120" s="85">
        <v>0</v>
      </c>
      <c r="G120" s="83">
        <v>0</v>
      </c>
      <c r="H120" s="23">
        <v>0</v>
      </c>
      <c r="I120" s="23">
        <v>0</v>
      </c>
      <c r="J120" s="85">
        <v>0</v>
      </c>
      <c r="K120" s="83">
        <v>0</v>
      </c>
      <c r="L120" s="85">
        <v>1</v>
      </c>
      <c r="M120" s="83">
        <v>0</v>
      </c>
      <c r="N120" s="23">
        <v>3</v>
      </c>
      <c r="O120" s="23">
        <v>0</v>
      </c>
      <c r="P120" s="23">
        <v>0</v>
      </c>
      <c r="Q120" s="23">
        <v>3</v>
      </c>
      <c r="R120" s="85">
        <v>0</v>
      </c>
    </row>
    <row r="121" spans="1:18" x14ac:dyDescent="0.25">
      <c r="A121">
        <v>120</v>
      </c>
      <c r="B121" s="23">
        <v>0</v>
      </c>
      <c r="C121" s="23">
        <v>0</v>
      </c>
      <c r="D121" s="23">
        <v>3</v>
      </c>
      <c r="E121" s="23">
        <v>0</v>
      </c>
      <c r="F121" s="85">
        <v>0</v>
      </c>
      <c r="G121" s="83">
        <v>0</v>
      </c>
      <c r="H121" s="23">
        <v>0</v>
      </c>
      <c r="I121" s="23">
        <v>0</v>
      </c>
      <c r="J121" s="85">
        <v>0</v>
      </c>
      <c r="K121" s="83">
        <v>0</v>
      </c>
      <c r="L121" s="85">
        <v>1</v>
      </c>
      <c r="M121" s="83">
        <v>0</v>
      </c>
      <c r="N121" s="23">
        <v>1</v>
      </c>
      <c r="O121" s="23">
        <v>0</v>
      </c>
      <c r="P121" s="23">
        <v>0</v>
      </c>
      <c r="Q121" s="23">
        <v>3</v>
      </c>
      <c r="R121" s="85">
        <v>0</v>
      </c>
    </row>
    <row r="122" spans="1:18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4FDD-FF9A-4378-9829-0FCB0DD321D2}">
  <dimension ref="A1:K158"/>
  <sheetViews>
    <sheetView topLeftCell="A93" workbookViewId="0">
      <selection activeCell="H116" sqref="H116"/>
    </sheetView>
  </sheetViews>
  <sheetFormatPr baseColWidth="10" defaultColWidth="11.42578125" defaultRowHeight="15" x14ac:dyDescent="0.25"/>
  <cols>
    <col min="2" max="9" width="11.42578125" style="107"/>
    <col min="11" max="11" width="7" customWidth="1"/>
  </cols>
  <sheetData>
    <row r="1" spans="1:11" x14ac:dyDescent="0.25">
      <c r="A1" t="s">
        <v>798</v>
      </c>
      <c r="B1" s="105" t="s">
        <v>786</v>
      </c>
      <c r="C1" s="105" t="s">
        <v>787</v>
      </c>
      <c r="D1" s="106" t="s">
        <v>783</v>
      </c>
      <c r="E1" s="106" t="s">
        <v>784</v>
      </c>
      <c r="F1" s="106" t="s">
        <v>788</v>
      </c>
      <c r="G1" s="106" t="s">
        <v>789</v>
      </c>
      <c r="H1" s="106" t="s">
        <v>785</v>
      </c>
      <c r="I1" s="106" t="s">
        <v>790</v>
      </c>
    </row>
    <row r="2" spans="1:11" x14ac:dyDescent="0.25">
      <c r="A2">
        <v>1</v>
      </c>
      <c r="B2" s="23">
        <v>0</v>
      </c>
      <c r="C2" s="23">
        <v>2</v>
      </c>
      <c r="D2" s="107">
        <v>0</v>
      </c>
      <c r="E2" s="107">
        <v>0</v>
      </c>
      <c r="F2" s="107">
        <v>0</v>
      </c>
      <c r="G2" s="107">
        <v>1</v>
      </c>
      <c r="H2" s="107">
        <v>2</v>
      </c>
      <c r="I2" s="107">
        <v>1</v>
      </c>
      <c r="K2" s="170"/>
    </row>
    <row r="3" spans="1:11" x14ac:dyDescent="0.25">
      <c r="A3">
        <v>2</v>
      </c>
      <c r="B3" s="23">
        <v>0</v>
      </c>
      <c r="C3" s="23">
        <v>1</v>
      </c>
      <c r="D3" s="107">
        <v>1</v>
      </c>
      <c r="E3" s="107">
        <v>0</v>
      </c>
      <c r="F3" s="107">
        <v>1</v>
      </c>
      <c r="G3" s="107">
        <v>0</v>
      </c>
      <c r="H3" s="107">
        <v>1</v>
      </c>
      <c r="I3" s="107">
        <v>0</v>
      </c>
      <c r="K3" s="170"/>
    </row>
    <row r="4" spans="1:11" x14ac:dyDescent="0.25">
      <c r="A4">
        <v>3</v>
      </c>
      <c r="B4" s="23">
        <v>1</v>
      </c>
      <c r="C4" s="23">
        <v>1</v>
      </c>
      <c r="D4" s="107">
        <v>0</v>
      </c>
      <c r="E4" s="107">
        <v>3</v>
      </c>
      <c r="F4" s="107">
        <v>0</v>
      </c>
      <c r="G4" s="107">
        <v>0</v>
      </c>
      <c r="H4" s="107">
        <v>3</v>
      </c>
      <c r="I4" s="107">
        <v>3</v>
      </c>
      <c r="K4" s="170"/>
    </row>
    <row r="5" spans="1:11" x14ac:dyDescent="0.25">
      <c r="A5">
        <v>4</v>
      </c>
      <c r="B5" s="23">
        <v>1</v>
      </c>
      <c r="C5" s="23">
        <v>1</v>
      </c>
      <c r="D5" s="107">
        <v>0</v>
      </c>
      <c r="E5" s="107">
        <v>3</v>
      </c>
      <c r="F5" s="107">
        <v>0</v>
      </c>
      <c r="G5" s="107">
        <v>0</v>
      </c>
      <c r="H5" s="107">
        <v>3</v>
      </c>
      <c r="I5" s="107">
        <v>3</v>
      </c>
      <c r="K5" s="170"/>
    </row>
    <row r="6" spans="1:11" x14ac:dyDescent="0.25">
      <c r="A6">
        <v>5</v>
      </c>
      <c r="B6" s="23">
        <v>0</v>
      </c>
      <c r="C6" s="23">
        <v>2</v>
      </c>
      <c r="D6" s="107">
        <v>1</v>
      </c>
      <c r="E6" s="107">
        <v>0</v>
      </c>
      <c r="F6" s="107">
        <v>0</v>
      </c>
      <c r="G6" s="107">
        <v>2</v>
      </c>
      <c r="H6" s="107">
        <v>2</v>
      </c>
      <c r="I6" s="107">
        <v>1</v>
      </c>
      <c r="K6" s="170"/>
    </row>
    <row r="7" spans="1:11" x14ac:dyDescent="0.25">
      <c r="A7">
        <v>6</v>
      </c>
      <c r="B7" s="23">
        <v>0</v>
      </c>
      <c r="C7" s="23">
        <v>1</v>
      </c>
      <c r="D7" s="107">
        <v>0</v>
      </c>
      <c r="E7" s="107">
        <v>0</v>
      </c>
      <c r="F7" s="107">
        <v>0</v>
      </c>
      <c r="G7" s="107">
        <v>0</v>
      </c>
      <c r="H7" s="107">
        <v>1</v>
      </c>
      <c r="I7" s="107">
        <v>0</v>
      </c>
      <c r="K7" s="170"/>
    </row>
    <row r="8" spans="1:11" x14ac:dyDescent="0.25">
      <c r="A8">
        <v>7</v>
      </c>
      <c r="B8" s="23">
        <v>0</v>
      </c>
      <c r="C8" s="23">
        <v>1</v>
      </c>
      <c r="D8" s="107">
        <v>0</v>
      </c>
      <c r="E8" s="107">
        <v>0</v>
      </c>
      <c r="F8" s="107">
        <v>1</v>
      </c>
      <c r="G8" s="107">
        <v>0</v>
      </c>
      <c r="H8" s="107">
        <v>2</v>
      </c>
      <c r="I8" s="107">
        <v>0</v>
      </c>
      <c r="K8" s="170"/>
    </row>
    <row r="9" spans="1:11" x14ac:dyDescent="0.25">
      <c r="A9">
        <v>8</v>
      </c>
      <c r="B9" s="23">
        <v>0</v>
      </c>
      <c r="C9" s="23">
        <v>3</v>
      </c>
      <c r="D9" s="107">
        <v>1</v>
      </c>
      <c r="E9" s="107">
        <v>1</v>
      </c>
      <c r="F9" s="107">
        <v>0</v>
      </c>
      <c r="G9" s="107">
        <v>2</v>
      </c>
      <c r="H9" s="107">
        <v>2</v>
      </c>
      <c r="I9" s="107">
        <v>3</v>
      </c>
      <c r="K9" s="170"/>
    </row>
    <row r="10" spans="1:11" x14ac:dyDescent="0.25">
      <c r="A10">
        <v>9</v>
      </c>
      <c r="B10" s="23">
        <v>0</v>
      </c>
      <c r="C10" s="23">
        <v>1</v>
      </c>
      <c r="D10" s="107">
        <v>0</v>
      </c>
      <c r="E10" s="107">
        <v>0</v>
      </c>
      <c r="F10" s="107">
        <v>0</v>
      </c>
      <c r="G10" s="107">
        <v>1</v>
      </c>
      <c r="H10" s="107">
        <v>2</v>
      </c>
      <c r="I10" s="107">
        <v>1</v>
      </c>
      <c r="K10" s="170"/>
    </row>
    <row r="11" spans="1:11" x14ac:dyDescent="0.25">
      <c r="A11">
        <v>10</v>
      </c>
      <c r="B11" s="23">
        <v>0</v>
      </c>
      <c r="C11" s="23">
        <v>0</v>
      </c>
      <c r="D11" s="107">
        <v>0</v>
      </c>
      <c r="E11" s="107">
        <v>2</v>
      </c>
      <c r="F11" s="107">
        <v>0</v>
      </c>
      <c r="G11" s="107">
        <v>1</v>
      </c>
      <c r="H11" s="107">
        <v>2</v>
      </c>
      <c r="I11" s="107">
        <v>0</v>
      </c>
      <c r="K11" s="170"/>
    </row>
    <row r="12" spans="1:11" x14ac:dyDescent="0.25">
      <c r="A12">
        <v>11</v>
      </c>
      <c r="B12" s="23">
        <v>0</v>
      </c>
      <c r="C12" s="23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2</v>
      </c>
      <c r="I12" s="107">
        <v>0</v>
      </c>
      <c r="K12" s="170"/>
    </row>
    <row r="13" spans="1:11" x14ac:dyDescent="0.25">
      <c r="A13">
        <v>12</v>
      </c>
      <c r="B13" s="23">
        <v>0</v>
      </c>
      <c r="C13" s="23">
        <v>1</v>
      </c>
      <c r="D13" s="107">
        <v>0</v>
      </c>
      <c r="E13" s="107">
        <v>0</v>
      </c>
      <c r="F13" s="107">
        <v>0</v>
      </c>
      <c r="G13" s="107">
        <v>0</v>
      </c>
      <c r="H13" s="107">
        <v>1</v>
      </c>
      <c r="I13" s="107">
        <v>0</v>
      </c>
      <c r="K13" s="170"/>
    </row>
    <row r="14" spans="1:11" x14ac:dyDescent="0.25">
      <c r="A14">
        <v>13</v>
      </c>
      <c r="B14" s="23">
        <v>1</v>
      </c>
      <c r="C14" s="23">
        <v>1</v>
      </c>
      <c r="D14" s="107">
        <v>0</v>
      </c>
      <c r="E14" s="107">
        <v>2</v>
      </c>
      <c r="F14" s="107">
        <v>0</v>
      </c>
      <c r="G14" s="107">
        <v>2</v>
      </c>
      <c r="H14" s="107">
        <v>2</v>
      </c>
      <c r="I14" s="107">
        <v>3</v>
      </c>
      <c r="K14" s="170"/>
    </row>
    <row r="15" spans="1:11" x14ac:dyDescent="0.25">
      <c r="A15">
        <v>14</v>
      </c>
      <c r="B15" s="23">
        <v>0</v>
      </c>
      <c r="C15" s="23">
        <v>2</v>
      </c>
      <c r="D15" s="107">
        <v>0</v>
      </c>
      <c r="E15" s="107">
        <v>0</v>
      </c>
      <c r="F15" s="107">
        <v>0</v>
      </c>
      <c r="G15" s="107">
        <v>3</v>
      </c>
      <c r="H15" s="107">
        <v>2</v>
      </c>
      <c r="I15" s="107">
        <v>3</v>
      </c>
      <c r="K15" s="170"/>
    </row>
    <row r="16" spans="1:11" x14ac:dyDescent="0.25">
      <c r="A16">
        <v>15</v>
      </c>
      <c r="B16" s="23">
        <v>0</v>
      </c>
      <c r="C16" s="23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2</v>
      </c>
      <c r="I16" s="107">
        <v>1</v>
      </c>
      <c r="K16" s="170"/>
    </row>
    <row r="17" spans="1:11" x14ac:dyDescent="0.25">
      <c r="A17">
        <v>16</v>
      </c>
      <c r="B17" s="23">
        <v>0</v>
      </c>
      <c r="C17" s="23">
        <v>2</v>
      </c>
      <c r="D17" s="107">
        <v>1</v>
      </c>
      <c r="E17" s="107">
        <v>1</v>
      </c>
      <c r="F17" s="107">
        <v>0</v>
      </c>
      <c r="G17" s="107">
        <v>1</v>
      </c>
      <c r="H17" s="107">
        <v>2</v>
      </c>
      <c r="I17" s="107">
        <v>1</v>
      </c>
      <c r="K17" s="170"/>
    </row>
    <row r="18" spans="1:11" x14ac:dyDescent="0.25">
      <c r="A18">
        <v>17</v>
      </c>
      <c r="B18" s="23">
        <v>0</v>
      </c>
      <c r="C18" s="23">
        <v>0</v>
      </c>
      <c r="D18" s="107">
        <v>3</v>
      </c>
      <c r="E18" s="107">
        <v>0</v>
      </c>
      <c r="F18" s="107">
        <v>0</v>
      </c>
      <c r="G18" s="107">
        <v>0</v>
      </c>
      <c r="H18" s="107">
        <v>3</v>
      </c>
      <c r="I18" s="107">
        <v>2</v>
      </c>
      <c r="K18" s="170"/>
    </row>
    <row r="19" spans="1:11" x14ac:dyDescent="0.25">
      <c r="A19">
        <v>18</v>
      </c>
      <c r="B19" s="23">
        <v>0</v>
      </c>
      <c r="C19" s="23">
        <v>0</v>
      </c>
      <c r="D19" s="107">
        <v>2</v>
      </c>
      <c r="E19" s="107">
        <v>1</v>
      </c>
      <c r="F19" s="107">
        <v>0</v>
      </c>
      <c r="G19" s="107">
        <v>0</v>
      </c>
      <c r="H19" s="107">
        <v>2</v>
      </c>
      <c r="I19" s="107">
        <v>2</v>
      </c>
      <c r="K19" s="170"/>
    </row>
    <row r="20" spans="1:11" x14ac:dyDescent="0.25">
      <c r="A20">
        <v>19</v>
      </c>
      <c r="B20" s="23">
        <v>0</v>
      </c>
      <c r="C20" s="23">
        <v>2</v>
      </c>
      <c r="D20" s="107">
        <v>0</v>
      </c>
      <c r="E20" s="107">
        <v>0</v>
      </c>
      <c r="F20" s="107">
        <v>0</v>
      </c>
      <c r="G20" s="107">
        <v>0</v>
      </c>
      <c r="H20" s="107">
        <v>3</v>
      </c>
      <c r="I20" s="107">
        <v>1</v>
      </c>
      <c r="K20" s="170"/>
    </row>
    <row r="21" spans="1:11" x14ac:dyDescent="0.25">
      <c r="A21">
        <v>20</v>
      </c>
      <c r="B21" s="23">
        <v>0</v>
      </c>
      <c r="C21" s="23">
        <v>2</v>
      </c>
      <c r="D21" s="107">
        <v>0</v>
      </c>
      <c r="E21" s="107">
        <v>0</v>
      </c>
      <c r="F21" s="107">
        <v>0</v>
      </c>
      <c r="G21" s="107">
        <v>0</v>
      </c>
      <c r="H21" s="107">
        <v>3</v>
      </c>
      <c r="I21" s="107">
        <v>1</v>
      </c>
      <c r="K21" s="170"/>
    </row>
    <row r="22" spans="1:11" x14ac:dyDescent="0.25">
      <c r="A22">
        <v>21</v>
      </c>
      <c r="B22" s="23">
        <v>0</v>
      </c>
      <c r="C22" s="23">
        <v>2</v>
      </c>
      <c r="D22" s="107">
        <v>0</v>
      </c>
      <c r="E22" s="107">
        <v>0</v>
      </c>
      <c r="F22" s="107">
        <v>0</v>
      </c>
      <c r="G22" s="107">
        <v>0</v>
      </c>
      <c r="H22" s="107">
        <v>3</v>
      </c>
      <c r="I22" s="107">
        <v>1</v>
      </c>
      <c r="K22" s="170"/>
    </row>
    <row r="23" spans="1:11" x14ac:dyDescent="0.25">
      <c r="A23">
        <v>22</v>
      </c>
      <c r="B23" s="23">
        <v>0</v>
      </c>
      <c r="C23" s="23">
        <v>2</v>
      </c>
      <c r="D23" s="107">
        <v>0</v>
      </c>
      <c r="E23" s="107">
        <v>0</v>
      </c>
      <c r="F23" s="107">
        <v>0</v>
      </c>
      <c r="G23" s="107">
        <v>0</v>
      </c>
      <c r="H23" s="107">
        <v>3</v>
      </c>
      <c r="I23" s="107">
        <v>1</v>
      </c>
      <c r="K23" s="170"/>
    </row>
    <row r="24" spans="1:11" x14ac:dyDescent="0.25">
      <c r="A24">
        <v>23</v>
      </c>
      <c r="B24" s="23">
        <v>0</v>
      </c>
      <c r="C24" s="23">
        <v>2</v>
      </c>
      <c r="D24" s="107">
        <v>0</v>
      </c>
      <c r="E24" s="107">
        <v>0</v>
      </c>
      <c r="F24" s="107">
        <v>0</v>
      </c>
      <c r="G24" s="107">
        <v>0</v>
      </c>
      <c r="H24" s="107">
        <v>3</v>
      </c>
      <c r="I24" s="107">
        <v>1</v>
      </c>
      <c r="K24" s="170"/>
    </row>
    <row r="25" spans="1:11" x14ac:dyDescent="0.25">
      <c r="A25">
        <v>24</v>
      </c>
      <c r="B25" s="23">
        <v>0</v>
      </c>
      <c r="C25" s="23">
        <v>3</v>
      </c>
      <c r="D25" s="107">
        <v>2</v>
      </c>
      <c r="E25" s="107">
        <v>2</v>
      </c>
      <c r="F25" s="107">
        <v>1</v>
      </c>
      <c r="G25" s="107">
        <v>0</v>
      </c>
      <c r="H25" s="107">
        <v>3</v>
      </c>
      <c r="I25" s="107">
        <v>1</v>
      </c>
      <c r="K25" s="170"/>
    </row>
    <row r="26" spans="1:11" x14ac:dyDescent="0.25">
      <c r="A26">
        <v>25</v>
      </c>
      <c r="B26" s="23">
        <v>0</v>
      </c>
      <c r="C26" s="23">
        <v>1</v>
      </c>
      <c r="D26" s="107">
        <v>0</v>
      </c>
      <c r="E26" s="107">
        <v>0</v>
      </c>
      <c r="F26" s="107">
        <v>0</v>
      </c>
      <c r="G26" s="107">
        <v>0</v>
      </c>
      <c r="H26" s="107">
        <v>2</v>
      </c>
      <c r="I26" s="107">
        <v>1</v>
      </c>
      <c r="K26" s="170"/>
    </row>
    <row r="27" spans="1:11" x14ac:dyDescent="0.25">
      <c r="A27">
        <v>26</v>
      </c>
      <c r="B27" s="23">
        <v>0</v>
      </c>
      <c r="C27" s="23">
        <v>2</v>
      </c>
      <c r="D27" s="107">
        <v>2</v>
      </c>
      <c r="E27" s="107">
        <v>1</v>
      </c>
      <c r="F27" s="107">
        <v>0</v>
      </c>
      <c r="G27" s="107">
        <v>0</v>
      </c>
      <c r="H27" s="107">
        <v>2</v>
      </c>
      <c r="I27" s="107">
        <v>1</v>
      </c>
      <c r="K27" s="170"/>
    </row>
    <row r="28" spans="1:11" x14ac:dyDescent="0.25">
      <c r="A28">
        <v>27</v>
      </c>
      <c r="B28" s="23">
        <v>0</v>
      </c>
      <c r="C28" s="23">
        <v>2</v>
      </c>
      <c r="D28" s="107">
        <v>2</v>
      </c>
      <c r="E28" s="107">
        <v>1</v>
      </c>
      <c r="F28" s="107">
        <v>0</v>
      </c>
      <c r="G28" s="107">
        <v>0</v>
      </c>
      <c r="H28" s="107">
        <v>2</v>
      </c>
      <c r="I28" s="107">
        <v>1</v>
      </c>
      <c r="K28" s="170"/>
    </row>
    <row r="29" spans="1:11" x14ac:dyDescent="0.25">
      <c r="A29">
        <v>28</v>
      </c>
      <c r="B29" s="23">
        <v>0</v>
      </c>
      <c r="C29" s="23">
        <v>3</v>
      </c>
      <c r="D29" s="107">
        <v>1</v>
      </c>
      <c r="E29" s="107">
        <v>0</v>
      </c>
      <c r="F29" s="107">
        <v>1</v>
      </c>
      <c r="G29" s="107">
        <v>2</v>
      </c>
      <c r="H29" s="107">
        <v>2</v>
      </c>
      <c r="I29" s="107">
        <v>1</v>
      </c>
      <c r="K29" s="170"/>
    </row>
    <row r="30" spans="1:11" x14ac:dyDescent="0.25">
      <c r="A30">
        <v>29</v>
      </c>
      <c r="B30" s="23">
        <v>0</v>
      </c>
      <c r="C30" s="23">
        <v>3</v>
      </c>
      <c r="D30" s="107">
        <v>0</v>
      </c>
      <c r="E30" s="107">
        <v>0</v>
      </c>
      <c r="F30" s="107">
        <v>0</v>
      </c>
      <c r="G30" s="107">
        <v>2</v>
      </c>
      <c r="H30" s="107">
        <v>2</v>
      </c>
      <c r="I30" s="107">
        <v>1</v>
      </c>
      <c r="K30" s="170"/>
    </row>
    <row r="31" spans="1:11" x14ac:dyDescent="0.25">
      <c r="A31">
        <v>30</v>
      </c>
      <c r="B31" s="23">
        <v>0</v>
      </c>
      <c r="C31" s="23">
        <v>0</v>
      </c>
      <c r="D31" s="107">
        <v>0</v>
      </c>
      <c r="E31" s="107">
        <v>0</v>
      </c>
      <c r="F31" s="107">
        <v>0</v>
      </c>
      <c r="G31" s="107">
        <v>1</v>
      </c>
      <c r="H31" s="107">
        <v>2</v>
      </c>
      <c r="I31" s="107">
        <v>1</v>
      </c>
      <c r="K31" s="170"/>
    </row>
    <row r="32" spans="1:11" x14ac:dyDescent="0.25">
      <c r="A32">
        <v>31</v>
      </c>
      <c r="B32" s="23">
        <v>0</v>
      </c>
      <c r="C32" s="23">
        <v>3</v>
      </c>
      <c r="D32" s="107">
        <v>0</v>
      </c>
      <c r="E32" s="107">
        <v>0</v>
      </c>
      <c r="F32" s="107">
        <v>0</v>
      </c>
      <c r="G32" s="107">
        <v>2</v>
      </c>
      <c r="H32" s="107">
        <v>1</v>
      </c>
      <c r="I32" s="107">
        <v>1</v>
      </c>
      <c r="K32" s="170"/>
    </row>
    <row r="33" spans="1:11" x14ac:dyDescent="0.25">
      <c r="A33">
        <v>32</v>
      </c>
      <c r="B33" s="23">
        <v>0</v>
      </c>
      <c r="C33" s="23">
        <v>0</v>
      </c>
      <c r="D33" s="107">
        <v>0</v>
      </c>
      <c r="E33" s="107">
        <v>2</v>
      </c>
      <c r="F33" s="107">
        <v>0</v>
      </c>
      <c r="G33" s="107">
        <v>0</v>
      </c>
      <c r="H33" s="107">
        <v>1</v>
      </c>
      <c r="I33" s="107">
        <v>1</v>
      </c>
      <c r="K33" s="170"/>
    </row>
    <row r="34" spans="1:11" x14ac:dyDescent="0.25">
      <c r="A34">
        <v>33</v>
      </c>
      <c r="B34" s="23">
        <v>0</v>
      </c>
      <c r="C34" s="23">
        <v>1</v>
      </c>
      <c r="D34" s="107">
        <v>0</v>
      </c>
      <c r="E34" s="107">
        <v>2</v>
      </c>
      <c r="F34" s="107">
        <v>0</v>
      </c>
      <c r="G34" s="107">
        <v>0</v>
      </c>
      <c r="H34" s="107">
        <v>2</v>
      </c>
      <c r="I34" s="107">
        <v>1</v>
      </c>
      <c r="K34" s="170"/>
    </row>
    <row r="35" spans="1:11" x14ac:dyDescent="0.25">
      <c r="A35">
        <v>34</v>
      </c>
      <c r="B35" s="23">
        <v>0</v>
      </c>
      <c r="C35" s="23">
        <v>0</v>
      </c>
      <c r="D35" s="107">
        <v>1</v>
      </c>
      <c r="E35" s="107">
        <v>0</v>
      </c>
      <c r="F35" s="107">
        <v>0</v>
      </c>
      <c r="G35" s="107">
        <v>0</v>
      </c>
      <c r="H35" s="107">
        <v>1</v>
      </c>
      <c r="I35" s="107">
        <v>1</v>
      </c>
      <c r="K35" s="170"/>
    </row>
    <row r="36" spans="1:11" x14ac:dyDescent="0.25">
      <c r="A36">
        <v>35</v>
      </c>
      <c r="B36" s="23">
        <v>1</v>
      </c>
      <c r="C36" s="23">
        <v>0</v>
      </c>
      <c r="D36" s="107">
        <v>1</v>
      </c>
      <c r="E36" s="107">
        <v>2</v>
      </c>
      <c r="F36" s="107">
        <v>0</v>
      </c>
      <c r="G36" s="107">
        <v>2</v>
      </c>
      <c r="H36" s="107">
        <v>3</v>
      </c>
      <c r="I36" s="107">
        <v>1</v>
      </c>
      <c r="K36" s="170"/>
    </row>
    <row r="37" spans="1:11" x14ac:dyDescent="0.25">
      <c r="A37">
        <v>36</v>
      </c>
      <c r="B37" s="23">
        <v>0</v>
      </c>
      <c r="C37" s="23">
        <v>2</v>
      </c>
      <c r="D37" s="107">
        <v>2</v>
      </c>
      <c r="E37" s="107">
        <v>0</v>
      </c>
      <c r="F37" s="107">
        <v>1</v>
      </c>
      <c r="G37" s="107">
        <v>1</v>
      </c>
      <c r="H37" s="107">
        <v>2</v>
      </c>
      <c r="I37" s="107">
        <v>2</v>
      </c>
      <c r="K37" s="170"/>
    </row>
    <row r="38" spans="1:11" x14ac:dyDescent="0.25">
      <c r="A38">
        <v>37</v>
      </c>
      <c r="B38" s="23">
        <v>0</v>
      </c>
      <c r="C38" s="23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1</v>
      </c>
      <c r="I38" s="107">
        <v>0</v>
      </c>
      <c r="K38" s="170"/>
    </row>
    <row r="39" spans="1:11" x14ac:dyDescent="0.25">
      <c r="A39">
        <v>38</v>
      </c>
      <c r="B39" s="23">
        <v>0</v>
      </c>
      <c r="C39" s="23">
        <v>2</v>
      </c>
      <c r="D39" s="107">
        <v>0</v>
      </c>
      <c r="E39" s="107">
        <v>0</v>
      </c>
      <c r="F39" s="107">
        <v>0</v>
      </c>
      <c r="G39" s="107">
        <v>0</v>
      </c>
      <c r="H39" s="107">
        <v>3</v>
      </c>
      <c r="I39" s="107">
        <v>1</v>
      </c>
      <c r="K39" s="170"/>
    </row>
    <row r="40" spans="1:11" x14ac:dyDescent="0.25">
      <c r="A40">
        <v>39</v>
      </c>
      <c r="B40" s="23">
        <v>0</v>
      </c>
      <c r="C40" s="23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3</v>
      </c>
      <c r="I40" s="107">
        <v>1</v>
      </c>
      <c r="K40" s="170"/>
    </row>
    <row r="41" spans="1:11" x14ac:dyDescent="0.25">
      <c r="A41">
        <v>40</v>
      </c>
      <c r="B41" s="23">
        <v>0</v>
      </c>
      <c r="C41" s="23">
        <v>2</v>
      </c>
      <c r="D41" s="107">
        <v>2</v>
      </c>
      <c r="E41" s="107">
        <v>0</v>
      </c>
      <c r="F41" s="107">
        <v>1</v>
      </c>
      <c r="G41" s="107">
        <v>0</v>
      </c>
      <c r="H41" s="107">
        <v>2</v>
      </c>
      <c r="I41" s="107">
        <v>1</v>
      </c>
      <c r="K41" s="170"/>
    </row>
    <row r="42" spans="1:11" x14ac:dyDescent="0.25">
      <c r="A42">
        <v>41</v>
      </c>
      <c r="B42" s="23">
        <v>0</v>
      </c>
      <c r="C42" s="23">
        <v>2</v>
      </c>
      <c r="D42" s="107">
        <v>2</v>
      </c>
      <c r="E42" s="107">
        <v>0</v>
      </c>
      <c r="F42" s="107">
        <v>1</v>
      </c>
      <c r="G42" s="107">
        <v>0</v>
      </c>
      <c r="H42" s="107">
        <v>1</v>
      </c>
      <c r="I42" s="107">
        <v>1</v>
      </c>
      <c r="K42" s="170"/>
    </row>
    <row r="43" spans="1:11" x14ac:dyDescent="0.25">
      <c r="A43">
        <v>42</v>
      </c>
      <c r="B43" s="23">
        <v>0</v>
      </c>
      <c r="C43" s="23">
        <v>0</v>
      </c>
      <c r="D43" s="107">
        <v>2</v>
      </c>
      <c r="E43" s="107">
        <v>0</v>
      </c>
      <c r="F43" s="107">
        <v>1</v>
      </c>
      <c r="G43" s="107">
        <v>0</v>
      </c>
      <c r="H43" s="107">
        <v>2</v>
      </c>
      <c r="I43" s="107">
        <v>2</v>
      </c>
      <c r="K43" s="170"/>
    </row>
    <row r="44" spans="1:11" x14ac:dyDescent="0.25">
      <c r="A44">
        <v>43</v>
      </c>
      <c r="B44" s="23">
        <v>0</v>
      </c>
      <c r="C44" s="23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K44" s="170"/>
    </row>
    <row r="45" spans="1:11" x14ac:dyDescent="0.25">
      <c r="A45">
        <v>44</v>
      </c>
      <c r="B45" s="23">
        <v>0</v>
      </c>
      <c r="C45" s="23">
        <v>3</v>
      </c>
      <c r="D45" s="107">
        <v>0</v>
      </c>
      <c r="E45" s="107">
        <v>1</v>
      </c>
      <c r="F45" s="107">
        <v>0</v>
      </c>
      <c r="G45" s="107">
        <v>2</v>
      </c>
      <c r="H45" s="107">
        <v>2</v>
      </c>
      <c r="I45" s="107">
        <v>1</v>
      </c>
      <c r="K45" s="170"/>
    </row>
    <row r="46" spans="1:11" x14ac:dyDescent="0.25">
      <c r="A46">
        <v>45</v>
      </c>
      <c r="B46" s="23">
        <v>0</v>
      </c>
      <c r="C46" s="23">
        <v>2</v>
      </c>
      <c r="D46" s="107">
        <v>1</v>
      </c>
      <c r="E46" s="107">
        <v>1</v>
      </c>
      <c r="F46" s="107">
        <v>0</v>
      </c>
      <c r="G46" s="107">
        <v>0</v>
      </c>
      <c r="H46" s="107">
        <v>2</v>
      </c>
      <c r="I46" s="107">
        <v>1</v>
      </c>
      <c r="K46" s="170"/>
    </row>
    <row r="47" spans="1:11" x14ac:dyDescent="0.25">
      <c r="A47">
        <v>46</v>
      </c>
      <c r="B47" s="23">
        <v>0</v>
      </c>
      <c r="C47" s="23">
        <v>0</v>
      </c>
      <c r="D47" s="107">
        <v>3</v>
      </c>
      <c r="E47" s="107">
        <v>0</v>
      </c>
      <c r="F47" s="107">
        <v>0</v>
      </c>
      <c r="G47" s="107">
        <v>0</v>
      </c>
      <c r="H47" s="107">
        <v>3</v>
      </c>
      <c r="I47" s="107">
        <v>0</v>
      </c>
      <c r="K47" s="170"/>
    </row>
    <row r="48" spans="1:11" x14ac:dyDescent="0.25">
      <c r="A48">
        <v>47</v>
      </c>
      <c r="B48" s="23">
        <v>0</v>
      </c>
      <c r="C48" s="23">
        <v>0</v>
      </c>
      <c r="D48" s="107">
        <v>2</v>
      </c>
      <c r="E48" s="107">
        <v>2</v>
      </c>
      <c r="F48" s="107">
        <v>1</v>
      </c>
      <c r="G48" s="107">
        <v>0</v>
      </c>
      <c r="H48" s="107">
        <v>2</v>
      </c>
      <c r="I48" s="107">
        <v>0</v>
      </c>
      <c r="K48" s="170"/>
    </row>
    <row r="49" spans="1:11" x14ac:dyDescent="0.25">
      <c r="A49">
        <v>48</v>
      </c>
      <c r="B49" s="23">
        <v>0</v>
      </c>
      <c r="C49" s="23">
        <v>0</v>
      </c>
      <c r="D49" s="107">
        <v>2</v>
      </c>
      <c r="E49" s="107">
        <v>1</v>
      </c>
      <c r="F49" s="107">
        <v>1</v>
      </c>
      <c r="G49" s="107">
        <v>2</v>
      </c>
      <c r="H49" s="107">
        <v>2</v>
      </c>
      <c r="I49" s="107">
        <v>1</v>
      </c>
      <c r="K49" s="170"/>
    </row>
    <row r="50" spans="1:11" x14ac:dyDescent="0.25">
      <c r="A50">
        <v>49</v>
      </c>
      <c r="B50" s="23">
        <v>0</v>
      </c>
      <c r="C50" s="23">
        <v>0</v>
      </c>
      <c r="D50" s="107">
        <v>1</v>
      </c>
      <c r="E50" s="107">
        <v>2</v>
      </c>
      <c r="F50" s="107">
        <v>1</v>
      </c>
      <c r="G50" s="107">
        <v>0</v>
      </c>
      <c r="H50" s="107">
        <v>1</v>
      </c>
      <c r="I50" s="107">
        <v>1</v>
      </c>
      <c r="K50" s="170"/>
    </row>
    <row r="51" spans="1:11" x14ac:dyDescent="0.25">
      <c r="A51">
        <v>50</v>
      </c>
      <c r="B51" s="23">
        <v>0</v>
      </c>
      <c r="C51" s="23">
        <v>3</v>
      </c>
      <c r="D51" s="107">
        <v>1</v>
      </c>
      <c r="E51" s="107">
        <v>1</v>
      </c>
      <c r="F51" s="107">
        <v>1</v>
      </c>
      <c r="G51" s="107">
        <v>2</v>
      </c>
      <c r="H51" s="107">
        <v>1</v>
      </c>
      <c r="I51" s="107">
        <v>2</v>
      </c>
      <c r="K51" s="170"/>
    </row>
    <row r="52" spans="1:11" x14ac:dyDescent="0.25">
      <c r="A52">
        <v>51</v>
      </c>
      <c r="B52" s="23">
        <v>0</v>
      </c>
      <c r="C52" s="23">
        <v>3</v>
      </c>
      <c r="D52" s="107">
        <v>0</v>
      </c>
      <c r="E52" s="107">
        <v>0</v>
      </c>
      <c r="F52" s="107">
        <v>0</v>
      </c>
      <c r="G52" s="107">
        <v>0</v>
      </c>
      <c r="H52" s="107">
        <v>1</v>
      </c>
      <c r="I52" s="107">
        <v>2</v>
      </c>
      <c r="K52" s="170"/>
    </row>
    <row r="53" spans="1:11" x14ac:dyDescent="0.25">
      <c r="A53">
        <v>52</v>
      </c>
      <c r="B53" s="23">
        <v>0</v>
      </c>
      <c r="C53" s="23">
        <v>3</v>
      </c>
      <c r="D53" s="107">
        <v>1</v>
      </c>
      <c r="E53" s="107">
        <v>1</v>
      </c>
      <c r="F53" s="107">
        <v>0</v>
      </c>
      <c r="G53" s="107">
        <v>2</v>
      </c>
      <c r="H53" s="107">
        <v>2</v>
      </c>
      <c r="I53" s="107">
        <v>3</v>
      </c>
      <c r="K53" s="170"/>
    </row>
    <row r="54" spans="1:11" x14ac:dyDescent="0.25">
      <c r="A54">
        <v>53</v>
      </c>
      <c r="B54" s="23">
        <v>0</v>
      </c>
      <c r="C54" s="23">
        <v>3</v>
      </c>
      <c r="D54" s="107">
        <v>2</v>
      </c>
      <c r="E54" s="107">
        <v>0</v>
      </c>
      <c r="F54" s="107">
        <v>1</v>
      </c>
      <c r="G54" s="107">
        <v>2</v>
      </c>
      <c r="H54" s="107">
        <v>1</v>
      </c>
      <c r="I54" s="107">
        <v>2</v>
      </c>
      <c r="K54" s="170"/>
    </row>
    <row r="55" spans="1:11" x14ac:dyDescent="0.25">
      <c r="A55">
        <v>54</v>
      </c>
      <c r="B55" s="23">
        <v>0</v>
      </c>
      <c r="C55" s="23">
        <v>0</v>
      </c>
      <c r="D55" s="107">
        <v>3</v>
      </c>
      <c r="E55" s="107">
        <v>0</v>
      </c>
      <c r="F55" s="107">
        <v>0</v>
      </c>
      <c r="G55" s="107">
        <v>3</v>
      </c>
      <c r="H55" s="107">
        <v>2</v>
      </c>
      <c r="I55" s="107">
        <v>0</v>
      </c>
      <c r="K55" s="170"/>
    </row>
    <row r="56" spans="1:11" x14ac:dyDescent="0.25">
      <c r="A56">
        <v>55</v>
      </c>
      <c r="B56" s="23">
        <v>0</v>
      </c>
      <c r="C56" s="23">
        <v>0</v>
      </c>
      <c r="D56" s="107">
        <v>1</v>
      </c>
      <c r="E56" s="107">
        <v>0</v>
      </c>
      <c r="F56" s="107">
        <v>1</v>
      </c>
      <c r="G56" s="107">
        <v>0</v>
      </c>
      <c r="H56" s="107">
        <v>1</v>
      </c>
      <c r="I56" s="107">
        <v>2</v>
      </c>
      <c r="K56" s="170"/>
    </row>
    <row r="57" spans="1:11" x14ac:dyDescent="0.25">
      <c r="A57">
        <v>56</v>
      </c>
      <c r="B57" s="23">
        <v>0</v>
      </c>
      <c r="C57" s="23">
        <v>3</v>
      </c>
      <c r="D57" s="107">
        <v>2</v>
      </c>
      <c r="E57" s="107">
        <v>1</v>
      </c>
      <c r="F57" s="107">
        <v>1</v>
      </c>
      <c r="G57" s="107">
        <v>3</v>
      </c>
      <c r="H57" s="107">
        <v>2</v>
      </c>
      <c r="I57" s="107">
        <v>3</v>
      </c>
      <c r="K57" s="170"/>
    </row>
    <row r="58" spans="1:11" x14ac:dyDescent="0.25">
      <c r="A58">
        <v>57</v>
      </c>
      <c r="B58" s="23">
        <v>0</v>
      </c>
      <c r="C58" s="23">
        <v>3</v>
      </c>
      <c r="D58" s="107">
        <v>2</v>
      </c>
      <c r="E58" s="107">
        <v>2</v>
      </c>
      <c r="F58" s="107">
        <v>2</v>
      </c>
      <c r="G58" s="107">
        <v>2</v>
      </c>
      <c r="H58" s="107">
        <v>1</v>
      </c>
      <c r="I58" s="107">
        <v>1</v>
      </c>
      <c r="K58" s="170"/>
    </row>
    <row r="59" spans="1:11" x14ac:dyDescent="0.25">
      <c r="A59">
        <v>58</v>
      </c>
      <c r="B59" s="23">
        <v>1</v>
      </c>
      <c r="C59" s="23">
        <v>0</v>
      </c>
      <c r="D59" s="107">
        <v>1</v>
      </c>
      <c r="E59" s="107">
        <v>2</v>
      </c>
      <c r="F59" s="107">
        <v>0</v>
      </c>
      <c r="G59" s="107">
        <v>0</v>
      </c>
      <c r="H59" s="107">
        <v>3</v>
      </c>
      <c r="I59" s="107">
        <v>1</v>
      </c>
      <c r="K59" s="170"/>
    </row>
    <row r="60" spans="1:11" x14ac:dyDescent="0.25">
      <c r="A60">
        <v>59</v>
      </c>
      <c r="B60" s="23">
        <v>0</v>
      </c>
      <c r="C60" s="23">
        <v>1</v>
      </c>
      <c r="D60" s="107">
        <v>2</v>
      </c>
      <c r="E60" s="107">
        <v>2</v>
      </c>
      <c r="F60" s="107">
        <v>1</v>
      </c>
      <c r="G60" s="107">
        <v>2</v>
      </c>
      <c r="H60" s="107">
        <v>2</v>
      </c>
      <c r="I60" s="107">
        <v>2</v>
      </c>
      <c r="K60" s="170"/>
    </row>
    <row r="61" spans="1:11" x14ac:dyDescent="0.25">
      <c r="A61">
        <v>60</v>
      </c>
      <c r="B61" s="23">
        <v>1</v>
      </c>
      <c r="C61" s="23">
        <v>1</v>
      </c>
      <c r="D61" s="107">
        <v>1</v>
      </c>
      <c r="E61" s="107">
        <v>2</v>
      </c>
      <c r="F61" s="107">
        <v>1</v>
      </c>
      <c r="G61" s="107">
        <v>2</v>
      </c>
      <c r="H61" s="107">
        <v>2</v>
      </c>
      <c r="I61" s="107">
        <v>2</v>
      </c>
      <c r="K61" s="170"/>
    </row>
    <row r="62" spans="1:11" x14ac:dyDescent="0.25">
      <c r="A62">
        <v>61</v>
      </c>
      <c r="B62" s="23">
        <v>1</v>
      </c>
      <c r="C62" s="23">
        <v>1</v>
      </c>
      <c r="D62" s="107">
        <v>1</v>
      </c>
      <c r="E62" s="107">
        <v>2</v>
      </c>
      <c r="F62" s="107">
        <v>1</v>
      </c>
      <c r="G62" s="107">
        <v>2</v>
      </c>
      <c r="H62" s="107">
        <v>2</v>
      </c>
      <c r="I62" s="107">
        <v>2</v>
      </c>
      <c r="K62" s="170"/>
    </row>
    <row r="63" spans="1:11" x14ac:dyDescent="0.25">
      <c r="A63">
        <v>62</v>
      </c>
      <c r="B63" s="23">
        <v>1</v>
      </c>
      <c r="C63" s="23">
        <v>1</v>
      </c>
      <c r="D63" s="107">
        <v>1</v>
      </c>
      <c r="E63" s="107">
        <v>2</v>
      </c>
      <c r="F63" s="107">
        <v>1</v>
      </c>
      <c r="G63" s="107">
        <v>2</v>
      </c>
      <c r="H63" s="107">
        <v>2</v>
      </c>
      <c r="I63" s="107">
        <v>2</v>
      </c>
      <c r="K63" s="170"/>
    </row>
    <row r="64" spans="1:11" x14ac:dyDescent="0.25">
      <c r="A64">
        <v>63</v>
      </c>
      <c r="B64" s="23">
        <v>0</v>
      </c>
      <c r="C64" s="23">
        <v>2</v>
      </c>
      <c r="D64" s="107">
        <v>0</v>
      </c>
      <c r="E64" s="107">
        <v>0</v>
      </c>
      <c r="F64" s="107">
        <v>0</v>
      </c>
      <c r="G64" s="107">
        <v>0</v>
      </c>
      <c r="H64" s="107">
        <v>2</v>
      </c>
      <c r="I64" s="107">
        <v>2</v>
      </c>
      <c r="K64" s="170"/>
    </row>
    <row r="65" spans="1:11" x14ac:dyDescent="0.25">
      <c r="A65">
        <v>64</v>
      </c>
      <c r="B65" s="23">
        <v>0</v>
      </c>
      <c r="C65" s="23">
        <v>0</v>
      </c>
      <c r="D65" s="107">
        <v>2</v>
      </c>
      <c r="E65" s="107">
        <v>0</v>
      </c>
      <c r="F65" s="107">
        <v>1</v>
      </c>
      <c r="G65" s="107">
        <v>0</v>
      </c>
      <c r="H65" s="107">
        <v>3</v>
      </c>
      <c r="I65" s="107">
        <v>3</v>
      </c>
      <c r="K65" s="170"/>
    </row>
    <row r="66" spans="1:11" x14ac:dyDescent="0.25">
      <c r="A66">
        <v>65</v>
      </c>
      <c r="B66" s="23">
        <v>0</v>
      </c>
      <c r="C66" s="23">
        <v>1</v>
      </c>
      <c r="D66" s="107">
        <v>1</v>
      </c>
      <c r="E66" s="107">
        <v>1</v>
      </c>
      <c r="F66" s="107">
        <v>1</v>
      </c>
      <c r="G66" s="107">
        <v>0</v>
      </c>
      <c r="H66" s="107">
        <v>2</v>
      </c>
      <c r="I66" s="107">
        <v>2</v>
      </c>
      <c r="K66" s="170"/>
    </row>
    <row r="67" spans="1:11" x14ac:dyDescent="0.25">
      <c r="A67">
        <v>66</v>
      </c>
      <c r="B67" s="23">
        <v>0</v>
      </c>
      <c r="C67" s="23">
        <v>1</v>
      </c>
      <c r="D67" s="107">
        <v>1</v>
      </c>
      <c r="E67" s="107">
        <v>1</v>
      </c>
      <c r="F67" s="107">
        <v>1</v>
      </c>
      <c r="G67" s="107">
        <v>0</v>
      </c>
      <c r="H67" s="107">
        <v>2</v>
      </c>
      <c r="I67" s="107">
        <v>2</v>
      </c>
      <c r="K67" s="170"/>
    </row>
    <row r="68" spans="1:11" x14ac:dyDescent="0.25">
      <c r="A68">
        <v>67</v>
      </c>
      <c r="B68" s="23">
        <v>0</v>
      </c>
      <c r="C68" s="23">
        <v>3</v>
      </c>
      <c r="D68" s="107">
        <v>2</v>
      </c>
      <c r="E68" s="107">
        <v>1</v>
      </c>
      <c r="F68" s="107">
        <v>1</v>
      </c>
      <c r="G68" s="107">
        <v>2</v>
      </c>
      <c r="H68" s="107">
        <v>2</v>
      </c>
      <c r="I68" s="107">
        <v>1</v>
      </c>
      <c r="K68" s="170"/>
    </row>
    <row r="69" spans="1:11" x14ac:dyDescent="0.25">
      <c r="A69">
        <v>68</v>
      </c>
      <c r="B69" s="23">
        <v>0</v>
      </c>
      <c r="C69" s="23">
        <v>3</v>
      </c>
      <c r="D69" s="107">
        <v>0</v>
      </c>
      <c r="E69" s="107">
        <v>0</v>
      </c>
      <c r="F69" s="107">
        <v>0</v>
      </c>
      <c r="G69" s="107">
        <v>1</v>
      </c>
      <c r="H69" s="107">
        <v>2</v>
      </c>
      <c r="I69" s="107">
        <v>1</v>
      </c>
      <c r="K69" s="170"/>
    </row>
    <row r="70" spans="1:11" x14ac:dyDescent="0.25">
      <c r="A70">
        <v>69</v>
      </c>
      <c r="B70" s="23">
        <v>1</v>
      </c>
      <c r="C70" s="23">
        <v>0</v>
      </c>
      <c r="D70" s="107">
        <v>1</v>
      </c>
      <c r="E70" s="107">
        <v>1</v>
      </c>
      <c r="F70" s="107">
        <v>1</v>
      </c>
      <c r="G70" s="107">
        <v>2</v>
      </c>
      <c r="H70" s="107">
        <v>2</v>
      </c>
      <c r="I70" s="107">
        <v>3</v>
      </c>
      <c r="K70" s="170"/>
    </row>
    <row r="71" spans="1:11" x14ac:dyDescent="0.25">
      <c r="A71">
        <v>70</v>
      </c>
      <c r="B71" s="23">
        <v>0</v>
      </c>
      <c r="C71" s="23">
        <v>1</v>
      </c>
      <c r="D71" s="107">
        <v>3</v>
      </c>
      <c r="E71" s="107">
        <v>0</v>
      </c>
      <c r="F71" s="107">
        <v>1</v>
      </c>
      <c r="G71" s="107">
        <v>0</v>
      </c>
      <c r="H71" s="107">
        <v>1</v>
      </c>
      <c r="I71" s="107">
        <v>3</v>
      </c>
      <c r="K71" s="170"/>
    </row>
    <row r="72" spans="1:11" x14ac:dyDescent="0.25">
      <c r="A72">
        <v>71</v>
      </c>
      <c r="B72" s="23">
        <v>0</v>
      </c>
      <c r="C72" s="23">
        <v>3</v>
      </c>
      <c r="D72" s="107">
        <v>0</v>
      </c>
      <c r="E72" s="107">
        <v>0</v>
      </c>
      <c r="F72" s="107">
        <v>0</v>
      </c>
      <c r="G72" s="107">
        <v>3</v>
      </c>
      <c r="H72" s="107">
        <v>2</v>
      </c>
      <c r="I72" s="107">
        <v>3</v>
      </c>
      <c r="K72" s="170"/>
    </row>
    <row r="73" spans="1:11" x14ac:dyDescent="0.25">
      <c r="A73">
        <v>72</v>
      </c>
      <c r="B73" s="23">
        <v>0</v>
      </c>
      <c r="C73" s="23">
        <v>3</v>
      </c>
      <c r="D73" s="107">
        <v>1</v>
      </c>
      <c r="E73" s="107">
        <v>0</v>
      </c>
      <c r="F73" s="107">
        <v>1</v>
      </c>
      <c r="G73" s="107">
        <v>0</v>
      </c>
      <c r="H73" s="107">
        <v>1</v>
      </c>
      <c r="I73" s="107">
        <v>3</v>
      </c>
      <c r="K73" s="170"/>
    </row>
    <row r="74" spans="1:11" x14ac:dyDescent="0.25">
      <c r="A74">
        <v>73</v>
      </c>
      <c r="B74" s="23">
        <v>0</v>
      </c>
      <c r="C74" s="23">
        <v>3</v>
      </c>
      <c r="D74" s="107">
        <v>0</v>
      </c>
      <c r="E74" s="107">
        <v>0</v>
      </c>
      <c r="F74" s="107">
        <v>0</v>
      </c>
      <c r="G74" s="107">
        <v>3</v>
      </c>
      <c r="H74" s="107">
        <v>3</v>
      </c>
      <c r="I74" s="107">
        <v>3</v>
      </c>
      <c r="K74" s="170"/>
    </row>
    <row r="75" spans="1:11" x14ac:dyDescent="0.25">
      <c r="A75">
        <v>74</v>
      </c>
      <c r="B75" s="23">
        <v>0</v>
      </c>
      <c r="C75" s="23">
        <v>3</v>
      </c>
      <c r="D75" s="107">
        <v>0</v>
      </c>
      <c r="E75" s="107">
        <v>0</v>
      </c>
      <c r="F75" s="107">
        <v>0</v>
      </c>
      <c r="G75" s="107">
        <v>3</v>
      </c>
      <c r="H75" s="107">
        <v>3</v>
      </c>
      <c r="I75" s="107">
        <v>3</v>
      </c>
      <c r="K75" s="170"/>
    </row>
    <row r="76" spans="1:11" x14ac:dyDescent="0.25">
      <c r="A76">
        <v>75</v>
      </c>
      <c r="B76" s="23">
        <v>0</v>
      </c>
      <c r="C76" s="23">
        <v>3</v>
      </c>
      <c r="D76" s="107">
        <v>0</v>
      </c>
      <c r="E76" s="107">
        <v>0</v>
      </c>
      <c r="F76" s="107">
        <v>0</v>
      </c>
      <c r="G76" s="107">
        <v>0</v>
      </c>
      <c r="H76" s="107">
        <v>2</v>
      </c>
      <c r="I76" s="107">
        <v>2</v>
      </c>
      <c r="K76" s="170"/>
    </row>
    <row r="77" spans="1:11" x14ac:dyDescent="0.25">
      <c r="A77">
        <v>76</v>
      </c>
      <c r="B77" s="23">
        <v>0</v>
      </c>
      <c r="C77" s="23">
        <v>3</v>
      </c>
      <c r="D77" s="107">
        <v>0</v>
      </c>
      <c r="E77" s="107">
        <v>0</v>
      </c>
      <c r="F77" s="107">
        <v>0</v>
      </c>
      <c r="G77" s="107">
        <v>3</v>
      </c>
      <c r="H77" s="107">
        <v>3</v>
      </c>
      <c r="I77" s="107">
        <v>3</v>
      </c>
      <c r="K77" s="170"/>
    </row>
    <row r="78" spans="1:11" x14ac:dyDescent="0.25">
      <c r="A78">
        <v>77</v>
      </c>
      <c r="B78" s="23">
        <v>0</v>
      </c>
      <c r="C78" s="23">
        <v>3</v>
      </c>
      <c r="D78" s="107">
        <v>0</v>
      </c>
      <c r="E78" s="107">
        <v>0</v>
      </c>
      <c r="F78" s="107">
        <v>0</v>
      </c>
      <c r="G78" s="107">
        <v>3</v>
      </c>
      <c r="H78" s="107">
        <v>3</v>
      </c>
      <c r="I78" s="107">
        <v>2</v>
      </c>
      <c r="K78" s="170"/>
    </row>
    <row r="79" spans="1:11" x14ac:dyDescent="0.25">
      <c r="A79">
        <v>78</v>
      </c>
      <c r="B79" s="23">
        <v>0</v>
      </c>
      <c r="C79" s="23">
        <v>3</v>
      </c>
      <c r="D79" s="107">
        <v>2</v>
      </c>
      <c r="E79" s="107">
        <v>0</v>
      </c>
      <c r="F79" s="107">
        <v>2</v>
      </c>
      <c r="G79" s="107">
        <v>1</v>
      </c>
      <c r="H79" s="107">
        <v>3</v>
      </c>
      <c r="I79" s="107">
        <v>2</v>
      </c>
      <c r="K79" s="170"/>
    </row>
    <row r="80" spans="1:11" x14ac:dyDescent="0.25">
      <c r="A80">
        <v>79</v>
      </c>
      <c r="B80" s="23">
        <v>0</v>
      </c>
      <c r="C80" s="23">
        <v>0</v>
      </c>
      <c r="D80" s="107">
        <v>3</v>
      </c>
      <c r="E80" s="107">
        <v>0</v>
      </c>
      <c r="F80" s="107">
        <v>3</v>
      </c>
      <c r="G80" s="107">
        <v>3</v>
      </c>
      <c r="H80" s="107">
        <v>0</v>
      </c>
      <c r="I80" s="107">
        <v>0</v>
      </c>
      <c r="K80" s="170"/>
    </row>
    <row r="81" spans="1:11" x14ac:dyDescent="0.25">
      <c r="A81">
        <v>80</v>
      </c>
      <c r="B81" s="23">
        <v>0</v>
      </c>
      <c r="C81" s="23">
        <v>2</v>
      </c>
      <c r="D81" s="107">
        <v>3</v>
      </c>
      <c r="E81" s="107">
        <v>1</v>
      </c>
      <c r="F81" s="107">
        <v>1</v>
      </c>
      <c r="G81" s="107">
        <v>2</v>
      </c>
      <c r="H81" s="107">
        <v>1</v>
      </c>
      <c r="I81" s="107">
        <v>2</v>
      </c>
      <c r="K81" s="170"/>
    </row>
    <row r="82" spans="1:11" x14ac:dyDescent="0.25">
      <c r="A82">
        <v>81</v>
      </c>
      <c r="B82" s="23">
        <v>0</v>
      </c>
      <c r="C82" s="23">
        <v>0</v>
      </c>
      <c r="D82" s="107">
        <v>0</v>
      </c>
      <c r="E82" s="107">
        <v>0</v>
      </c>
      <c r="F82" s="107">
        <v>1</v>
      </c>
      <c r="G82" s="107">
        <v>0</v>
      </c>
      <c r="H82" s="107">
        <v>0</v>
      </c>
      <c r="I82" s="107">
        <v>0</v>
      </c>
      <c r="K82" s="170"/>
    </row>
    <row r="83" spans="1:11" x14ac:dyDescent="0.25">
      <c r="A83">
        <v>82</v>
      </c>
      <c r="B83" s="23">
        <v>0</v>
      </c>
      <c r="C83" s="23">
        <v>1</v>
      </c>
      <c r="D83" s="107">
        <v>0</v>
      </c>
      <c r="E83" s="107">
        <v>1</v>
      </c>
      <c r="F83" s="107">
        <v>1</v>
      </c>
      <c r="G83" s="107">
        <v>0</v>
      </c>
      <c r="H83" s="107">
        <v>2</v>
      </c>
      <c r="I83" s="107">
        <v>2</v>
      </c>
      <c r="K83" s="170"/>
    </row>
    <row r="84" spans="1:11" x14ac:dyDescent="0.25">
      <c r="A84">
        <v>83</v>
      </c>
      <c r="B84" s="23">
        <v>0</v>
      </c>
      <c r="C84" s="23">
        <v>2</v>
      </c>
      <c r="D84" s="107">
        <v>3</v>
      </c>
      <c r="E84" s="107">
        <v>1</v>
      </c>
      <c r="F84" s="107">
        <v>1</v>
      </c>
      <c r="G84" s="107">
        <v>0</v>
      </c>
      <c r="H84" s="107">
        <v>2</v>
      </c>
      <c r="I84" s="107">
        <v>2</v>
      </c>
      <c r="K84" s="170"/>
    </row>
    <row r="85" spans="1:11" x14ac:dyDescent="0.25">
      <c r="A85">
        <v>84</v>
      </c>
      <c r="B85" s="23">
        <v>0</v>
      </c>
      <c r="C85" s="23">
        <v>2</v>
      </c>
      <c r="D85" s="107">
        <v>3</v>
      </c>
      <c r="E85" s="107">
        <v>1</v>
      </c>
      <c r="F85" s="107">
        <v>1</v>
      </c>
      <c r="G85" s="107">
        <v>0</v>
      </c>
      <c r="H85" s="107">
        <v>2</v>
      </c>
      <c r="I85" s="107">
        <v>2</v>
      </c>
      <c r="K85" s="170"/>
    </row>
    <row r="86" spans="1:11" x14ac:dyDescent="0.25">
      <c r="A86">
        <v>85</v>
      </c>
      <c r="B86" s="23">
        <v>0</v>
      </c>
      <c r="C86" s="23">
        <v>2</v>
      </c>
      <c r="D86" s="107">
        <v>1</v>
      </c>
      <c r="E86" s="107">
        <v>2</v>
      </c>
      <c r="F86" s="107">
        <v>1</v>
      </c>
      <c r="G86" s="107">
        <v>0</v>
      </c>
      <c r="H86" s="107">
        <v>3</v>
      </c>
      <c r="I86" s="107">
        <v>2</v>
      </c>
      <c r="K86" s="170"/>
    </row>
    <row r="87" spans="1:11" x14ac:dyDescent="0.25">
      <c r="A87">
        <v>86</v>
      </c>
      <c r="B87" s="23">
        <v>0</v>
      </c>
      <c r="C87" s="23">
        <v>2</v>
      </c>
      <c r="D87" s="107">
        <v>0</v>
      </c>
      <c r="E87" s="107">
        <v>0</v>
      </c>
      <c r="F87" s="107">
        <v>0</v>
      </c>
      <c r="G87" s="107">
        <v>0</v>
      </c>
      <c r="H87" s="107">
        <v>3</v>
      </c>
      <c r="I87" s="107">
        <v>2</v>
      </c>
      <c r="K87" s="170"/>
    </row>
    <row r="88" spans="1:11" x14ac:dyDescent="0.25">
      <c r="A88">
        <v>87</v>
      </c>
      <c r="B88" s="23">
        <v>0</v>
      </c>
      <c r="C88" s="23">
        <v>3</v>
      </c>
      <c r="D88" s="107">
        <v>0</v>
      </c>
      <c r="E88" s="107">
        <v>0</v>
      </c>
      <c r="F88" s="107">
        <v>0</v>
      </c>
      <c r="G88" s="107">
        <v>0</v>
      </c>
      <c r="H88" s="107">
        <v>1</v>
      </c>
      <c r="I88" s="107">
        <v>1</v>
      </c>
      <c r="K88" s="170"/>
    </row>
    <row r="89" spans="1:11" x14ac:dyDescent="0.25">
      <c r="A89">
        <v>88</v>
      </c>
      <c r="B89" s="23">
        <v>0</v>
      </c>
      <c r="C89" s="23">
        <v>0</v>
      </c>
      <c r="D89" s="107">
        <v>0</v>
      </c>
      <c r="E89" s="107">
        <v>2</v>
      </c>
      <c r="F89" s="107">
        <v>0</v>
      </c>
      <c r="G89" s="107">
        <v>0</v>
      </c>
      <c r="H89" s="107">
        <v>1</v>
      </c>
      <c r="I89" s="107">
        <v>2</v>
      </c>
      <c r="K89" s="170"/>
    </row>
    <row r="90" spans="1:11" x14ac:dyDescent="0.25">
      <c r="A90">
        <v>89</v>
      </c>
      <c r="B90" s="23">
        <v>0</v>
      </c>
      <c r="C90" s="23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1</v>
      </c>
      <c r="I90" s="107">
        <v>2</v>
      </c>
      <c r="K90" s="170"/>
    </row>
    <row r="91" spans="1:11" x14ac:dyDescent="0.25">
      <c r="A91">
        <v>90</v>
      </c>
      <c r="B91" s="23">
        <v>0</v>
      </c>
      <c r="C91" s="23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3</v>
      </c>
      <c r="I91" s="107">
        <v>3</v>
      </c>
      <c r="K91" s="170"/>
    </row>
    <row r="92" spans="1:11" x14ac:dyDescent="0.25">
      <c r="A92">
        <v>91</v>
      </c>
      <c r="B92" s="23">
        <v>0</v>
      </c>
      <c r="C92" s="23">
        <v>1</v>
      </c>
      <c r="D92" s="107">
        <v>2</v>
      </c>
      <c r="E92" s="107">
        <v>1</v>
      </c>
      <c r="F92" s="107">
        <v>1</v>
      </c>
      <c r="G92" s="107">
        <v>0</v>
      </c>
      <c r="H92" s="107">
        <v>1</v>
      </c>
      <c r="I92" s="107">
        <v>1</v>
      </c>
      <c r="K92" s="170"/>
    </row>
    <row r="93" spans="1:11" x14ac:dyDescent="0.25">
      <c r="A93">
        <v>92</v>
      </c>
      <c r="B93" s="23">
        <v>1</v>
      </c>
      <c r="C93" s="23">
        <v>2</v>
      </c>
      <c r="D93" s="107">
        <v>0</v>
      </c>
      <c r="E93" s="107">
        <v>1</v>
      </c>
      <c r="F93" s="107">
        <v>0</v>
      </c>
      <c r="G93" s="107">
        <v>2</v>
      </c>
      <c r="H93" s="107">
        <v>2</v>
      </c>
      <c r="I93" s="107">
        <v>2</v>
      </c>
      <c r="K93" s="170"/>
    </row>
    <row r="94" spans="1:11" x14ac:dyDescent="0.25">
      <c r="A94">
        <v>93</v>
      </c>
      <c r="B94" s="23">
        <v>1</v>
      </c>
      <c r="C94" s="23">
        <v>2</v>
      </c>
      <c r="D94" s="107">
        <v>0</v>
      </c>
      <c r="E94" s="107">
        <v>1</v>
      </c>
      <c r="F94" s="107">
        <v>0</v>
      </c>
      <c r="G94" s="107">
        <v>2</v>
      </c>
      <c r="H94" s="107">
        <v>2</v>
      </c>
      <c r="I94" s="107">
        <v>2</v>
      </c>
      <c r="K94" s="170"/>
    </row>
    <row r="95" spans="1:11" x14ac:dyDescent="0.25">
      <c r="A95">
        <v>94</v>
      </c>
      <c r="B95" s="23">
        <v>0</v>
      </c>
      <c r="C95" s="23">
        <v>3</v>
      </c>
      <c r="D95" s="107">
        <v>0</v>
      </c>
      <c r="E95" s="107">
        <v>0</v>
      </c>
      <c r="F95" s="107">
        <v>0</v>
      </c>
      <c r="G95" s="107">
        <v>0</v>
      </c>
      <c r="H95" s="107">
        <v>1</v>
      </c>
      <c r="I95" s="107">
        <v>1</v>
      </c>
      <c r="K95" s="170"/>
    </row>
    <row r="96" spans="1:11" x14ac:dyDescent="0.25">
      <c r="A96">
        <v>95</v>
      </c>
      <c r="B96" s="23">
        <v>0</v>
      </c>
      <c r="C96" s="23">
        <v>2</v>
      </c>
      <c r="D96" s="107">
        <v>0</v>
      </c>
      <c r="E96" s="107">
        <v>0</v>
      </c>
      <c r="F96" s="107">
        <v>0</v>
      </c>
      <c r="G96" s="107">
        <v>0</v>
      </c>
      <c r="H96" s="107">
        <v>2</v>
      </c>
      <c r="I96" s="107">
        <v>2</v>
      </c>
      <c r="K96" s="170"/>
    </row>
    <row r="97" spans="1:11" x14ac:dyDescent="0.25">
      <c r="A97">
        <v>96</v>
      </c>
      <c r="B97" s="23">
        <v>0</v>
      </c>
      <c r="C97" s="23">
        <v>2</v>
      </c>
      <c r="D97" s="107">
        <v>0</v>
      </c>
      <c r="E97" s="107">
        <v>0</v>
      </c>
      <c r="F97" s="107">
        <v>0</v>
      </c>
      <c r="G97" s="107">
        <v>0</v>
      </c>
      <c r="H97" s="107">
        <v>2</v>
      </c>
      <c r="I97" s="107">
        <v>1</v>
      </c>
      <c r="K97" s="170"/>
    </row>
    <row r="98" spans="1:11" x14ac:dyDescent="0.25">
      <c r="A98">
        <v>97</v>
      </c>
      <c r="B98" s="23">
        <v>0</v>
      </c>
      <c r="C98" s="23">
        <v>0</v>
      </c>
      <c r="D98" s="107">
        <v>2</v>
      </c>
      <c r="E98" s="107">
        <v>1</v>
      </c>
      <c r="F98" s="107">
        <v>2</v>
      </c>
      <c r="G98" s="107">
        <v>0</v>
      </c>
      <c r="H98" s="107">
        <v>2</v>
      </c>
      <c r="I98" s="107">
        <v>3</v>
      </c>
      <c r="K98" s="170"/>
    </row>
    <row r="99" spans="1:11" x14ac:dyDescent="0.25">
      <c r="A99">
        <v>98</v>
      </c>
      <c r="B99" s="23">
        <v>0</v>
      </c>
      <c r="C99" s="23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1</v>
      </c>
      <c r="I99" s="107">
        <v>1</v>
      </c>
      <c r="K99" s="170"/>
    </row>
    <row r="100" spans="1:11" x14ac:dyDescent="0.25">
      <c r="A100">
        <v>99</v>
      </c>
      <c r="B100" s="23">
        <v>0</v>
      </c>
      <c r="C100" s="23">
        <v>3</v>
      </c>
      <c r="D100" s="107">
        <v>0</v>
      </c>
      <c r="E100" s="107">
        <v>0</v>
      </c>
      <c r="F100" s="107">
        <v>0</v>
      </c>
      <c r="G100" s="107">
        <v>0</v>
      </c>
      <c r="H100" s="107">
        <v>1</v>
      </c>
      <c r="I100" s="107">
        <v>1</v>
      </c>
      <c r="K100" s="170"/>
    </row>
    <row r="101" spans="1:11" x14ac:dyDescent="0.25">
      <c r="A101">
        <v>100</v>
      </c>
      <c r="B101" s="23">
        <v>0</v>
      </c>
      <c r="C101" s="23">
        <v>3</v>
      </c>
      <c r="D101" s="107">
        <v>0</v>
      </c>
      <c r="E101" s="107">
        <v>0</v>
      </c>
      <c r="F101" s="107">
        <v>0</v>
      </c>
      <c r="G101" s="107">
        <v>0</v>
      </c>
      <c r="H101" s="107">
        <v>3</v>
      </c>
      <c r="I101" s="107">
        <v>2</v>
      </c>
      <c r="K101" s="170"/>
    </row>
    <row r="102" spans="1:11" x14ac:dyDescent="0.25">
      <c r="A102">
        <v>101</v>
      </c>
      <c r="B102" s="23">
        <v>0</v>
      </c>
      <c r="C102" s="23">
        <v>2</v>
      </c>
      <c r="D102" s="107">
        <v>0</v>
      </c>
      <c r="E102" s="107">
        <v>0</v>
      </c>
      <c r="F102" s="107">
        <v>0</v>
      </c>
      <c r="G102" s="107">
        <v>0</v>
      </c>
      <c r="H102" s="107">
        <v>3</v>
      </c>
      <c r="I102" s="107">
        <v>2</v>
      </c>
      <c r="K102" s="170"/>
    </row>
    <row r="103" spans="1:11" x14ac:dyDescent="0.25">
      <c r="A103">
        <v>102</v>
      </c>
      <c r="B103" s="23">
        <v>2</v>
      </c>
      <c r="C103" s="23">
        <v>2</v>
      </c>
      <c r="D103" s="107">
        <v>0</v>
      </c>
      <c r="E103" s="107">
        <v>2</v>
      </c>
      <c r="F103" s="107">
        <v>0</v>
      </c>
      <c r="G103" s="107">
        <v>3</v>
      </c>
      <c r="H103" s="107">
        <v>3</v>
      </c>
      <c r="I103" s="107">
        <v>3</v>
      </c>
      <c r="K103" s="170"/>
    </row>
    <row r="104" spans="1:11" x14ac:dyDescent="0.25">
      <c r="A104">
        <v>103</v>
      </c>
      <c r="B104" s="23">
        <v>2</v>
      </c>
      <c r="C104" s="23">
        <v>2</v>
      </c>
      <c r="D104" s="107">
        <v>0</v>
      </c>
      <c r="E104" s="107">
        <v>2</v>
      </c>
      <c r="F104" s="107">
        <v>0</v>
      </c>
      <c r="G104" s="107">
        <v>3</v>
      </c>
      <c r="H104" s="107">
        <v>3</v>
      </c>
      <c r="I104" s="107">
        <v>3</v>
      </c>
      <c r="K104" s="170"/>
    </row>
    <row r="105" spans="1:11" x14ac:dyDescent="0.25">
      <c r="A105">
        <v>104</v>
      </c>
      <c r="B105" s="23">
        <v>0</v>
      </c>
      <c r="C105" s="23">
        <v>0</v>
      </c>
      <c r="D105" s="107">
        <v>3</v>
      </c>
      <c r="E105" s="107">
        <v>0</v>
      </c>
      <c r="F105" s="107">
        <v>0</v>
      </c>
      <c r="G105" s="107">
        <v>3</v>
      </c>
      <c r="H105" s="107">
        <v>2</v>
      </c>
      <c r="I105" s="107">
        <v>0</v>
      </c>
      <c r="K105" s="170"/>
    </row>
    <row r="106" spans="1:11" x14ac:dyDescent="0.25">
      <c r="A106">
        <v>105</v>
      </c>
      <c r="B106" s="23">
        <v>0</v>
      </c>
      <c r="C106" s="23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K106" s="170"/>
    </row>
    <row r="107" spans="1:11" x14ac:dyDescent="0.25">
      <c r="A107">
        <v>106</v>
      </c>
      <c r="B107" s="23">
        <v>0</v>
      </c>
      <c r="C107" s="23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K107" s="170"/>
    </row>
    <row r="108" spans="1:11" x14ac:dyDescent="0.25">
      <c r="A108">
        <v>107</v>
      </c>
      <c r="B108" s="22">
        <v>3</v>
      </c>
      <c r="C108" s="22">
        <v>0</v>
      </c>
      <c r="D108" s="107">
        <v>0</v>
      </c>
      <c r="E108" s="107">
        <v>0</v>
      </c>
      <c r="F108" s="107">
        <v>0</v>
      </c>
      <c r="G108" s="107">
        <v>3</v>
      </c>
      <c r="H108" s="107">
        <v>3</v>
      </c>
      <c r="I108" s="107">
        <v>3</v>
      </c>
      <c r="K108" s="170"/>
    </row>
    <row r="109" spans="1:11" x14ac:dyDescent="0.25">
      <c r="A109">
        <v>108</v>
      </c>
      <c r="B109" s="22">
        <v>3</v>
      </c>
      <c r="C109" s="22">
        <v>0</v>
      </c>
      <c r="D109" s="107">
        <v>0</v>
      </c>
      <c r="E109" s="107">
        <v>0</v>
      </c>
      <c r="F109" s="107">
        <v>0</v>
      </c>
      <c r="G109" s="107">
        <v>3</v>
      </c>
      <c r="H109" s="107">
        <v>3</v>
      </c>
      <c r="I109" s="107">
        <v>3</v>
      </c>
      <c r="K109" s="170"/>
    </row>
    <row r="110" spans="1:11" x14ac:dyDescent="0.25">
      <c r="A110">
        <v>109</v>
      </c>
      <c r="B110" s="22">
        <v>3</v>
      </c>
      <c r="C110" s="22">
        <v>0</v>
      </c>
      <c r="D110" s="107">
        <v>0</v>
      </c>
      <c r="E110" s="107">
        <v>0</v>
      </c>
      <c r="F110" s="107">
        <v>0</v>
      </c>
      <c r="G110" s="107">
        <v>3</v>
      </c>
      <c r="H110" s="107">
        <v>3</v>
      </c>
      <c r="I110" s="107">
        <v>3</v>
      </c>
      <c r="K110" s="170"/>
    </row>
    <row r="111" spans="1:11" x14ac:dyDescent="0.25">
      <c r="A111">
        <v>110</v>
      </c>
      <c r="B111" s="22">
        <v>3</v>
      </c>
      <c r="C111" s="22">
        <v>0</v>
      </c>
      <c r="D111" s="107">
        <v>0</v>
      </c>
      <c r="E111" s="107">
        <v>0</v>
      </c>
      <c r="F111" s="107">
        <v>0</v>
      </c>
      <c r="G111" s="107">
        <v>3</v>
      </c>
      <c r="H111" s="107">
        <v>3</v>
      </c>
      <c r="I111" s="107">
        <v>3</v>
      </c>
      <c r="K111" s="170"/>
    </row>
    <row r="112" spans="1:11" x14ac:dyDescent="0.25">
      <c r="A112">
        <v>111</v>
      </c>
      <c r="B112" s="23">
        <v>3</v>
      </c>
      <c r="C112" s="23">
        <v>0</v>
      </c>
      <c r="D112" s="107">
        <v>1</v>
      </c>
      <c r="E112" s="107">
        <v>0</v>
      </c>
      <c r="F112" s="107">
        <v>0</v>
      </c>
      <c r="G112" s="107">
        <v>2</v>
      </c>
      <c r="H112" s="107">
        <v>3</v>
      </c>
      <c r="I112" s="107">
        <v>3</v>
      </c>
      <c r="K112" s="170"/>
    </row>
    <row r="113" spans="1:11" x14ac:dyDescent="0.25">
      <c r="A113">
        <v>112</v>
      </c>
      <c r="B113" s="23">
        <v>0</v>
      </c>
      <c r="C113" s="23">
        <v>3</v>
      </c>
      <c r="D113" s="107">
        <v>0</v>
      </c>
      <c r="E113" s="107">
        <v>0</v>
      </c>
      <c r="F113" s="107">
        <v>0</v>
      </c>
      <c r="G113" s="107">
        <v>3</v>
      </c>
      <c r="H113" s="107">
        <v>3</v>
      </c>
      <c r="I113" s="107">
        <v>3</v>
      </c>
      <c r="K113" s="170"/>
    </row>
    <row r="114" spans="1:11" x14ac:dyDescent="0.25">
      <c r="A114">
        <v>113</v>
      </c>
      <c r="B114" s="23">
        <v>0</v>
      </c>
      <c r="C114" s="23">
        <v>3</v>
      </c>
      <c r="D114" s="107">
        <v>0</v>
      </c>
      <c r="E114" s="107">
        <v>0</v>
      </c>
      <c r="F114" s="107">
        <v>0</v>
      </c>
      <c r="G114" s="107">
        <v>3</v>
      </c>
      <c r="H114" s="107">
        <v>3</v>
      </c>
      <c r="I114" s="107">
        <v>3</v>
      </c>
      <c r="K114" s="170"/>
    </row>
    <row r="115" spans="1:11" x14ac:dyDescent="0.25">
      <c r="A115">
        <v>114</v>
      </c>
      <c r="B115" s="23">
        <v>0</v>
      </c>
      <c r="C115" s="23">
        <v>3</v>
      </c>
      <c r="D115" s="107">
        <v>3</v>
      </c>
      <c r="E115" s="107">
        <v>3</v>
      </c>
      <c r="F115" s="107">
        <v>2</v>
      </c>
      <c r="G115" s="107">
        <v>3</v>
      </c>
      <c r="H115" s="107">
        <v>2</v>
      </c>
      <c r="I115" s="107">
        <v>3</v>
      </c>
      <c r="K115" s="170"/>
    </row>
    <row r="116" spans="1:11" x14ac:dyDescent="0.25">
      <c r="A116">
        <v>115</v>
      </c>
      <c r="B116" s="23">
        <v>0</v>
      </c>
      <c r="C116" s="23">
        <v>3</v>
      </c>
      <c r="D116" s="107">
        <v>0</v>
      </c>
      <c r="E116" s="107">
        <v>1</v>
      </c>
      <c r="F116" s="107">
        <v>0</v>
      </c>
      <c r="G116" s="107">
        <v>3</v>
      </c>
      <c r="H116" s="107">
        <v>2</v>
      </c>
      <c r="I116" s="107">
        <v>2</v>
      </c>
      <c r="K116" s="170"/>
    </row>
    <row r="117" spans="1:11" x14ac:dyDescent="0.25">
      <c r="A117">
        <v>116</v>
      </c>
      <c r="B117" s="23">
        <v>3</v>
      </c>
      <c r="C117" s="23">
        <v>0</v>
      </c>
      <c r="D117" s="107">
        <v>0</v>
      </c>
      <c r="E117" s="107">
        <v>0</v>
      </c>
      <c r="F117" s="107">
        <v>0</v>
      </c>
      <c r="G117" s="107">
        <v>3</v>
      </c>
      <c r="H117" s="107">
        <v>3</v>
      </c>
      <c r="I117" s="107">
        <v>3</v>
      </c>
      <c r="K117" s="170"/>
    </row>
    <row r="118" spans="1:11" x14ac:dyDescent="0.25">
      <c r="A118">
        <v>117</v>
      </c>
      <c r="B118" s="23">
        <v>0</v>
      </c>
      <c r="C118" s="23">
        <v>3</v>
      </c>
      <c r="D118" s="107">
        <v>0</v>
      </c>
      <c r="E118" s="107">
        <v>0</v>
      </c>
      <c r="F118" s="107">
        <v>0</v>
      </c>
      <c r="G118" s="107">
        <v>3</v>
      </c>
      <c r="H118" s="107">
        <v>2</v>
      </c>
      <c r="I118" s="107">
        <v>2</v>
      </c>
      <c r="K118" s="170"/>
    </row>
    <row r="119" spans="1:11" x14ac:dyDescent="0.25">
      <c r="A119">
        <v>118</v>
      </c>
      <c r="B119" s="23">
        <v>3</v>
      </c>
      <c r="C119" s="23">
        <v>0</v>
      </c>
      <c r="D119" s="107">
        <v>1</v>
      </c>
      <c r="E119" s="107">
        <v>0</v>
      </c>
      <c r="F119" s="107">
        <v>0</v>
      </c>
      <c r="G119" s="107">
        <v>2</v>
      </c>
      <c r="H119" s="107">
        <v>3</v>
      </c>
      <c r="I119" s="107">
        <v>3</v>
      </c>
      <c r="K119" s="170"/>
    </row>
    <row r="120" spans="1:11" x14ac:dyDescent="0.25">
      <c r="A120">
        <v>119</v>
      </c>
      <c r="B120" s="23">
        <v>0</v>
      </c>
      <c r="C120" s="23">
        <v>3</v>
      </c>
      <c r="D120" s="107">
        <v>0</v>
      </c>
      <c r="E120" s="107">
        <v>0</v>
      </c>
      <c r="F120" s="107">
        <v>0</v>
      </c>
      <c r="G120" s="107">
        <v>3</v>
      </c>
      <c r="H120" s="107">
        <v>2</v>
      </c>
      <c r="I120" s="107">
        <v>2</v>
      </c>
      <c r="K120" s="170"/>
    </row>
    <row r="121" spans="1:11" x14ac:dyDescent="0.25">
      <c r="A121">
        <v>120</v>
      </c>
      <c r="B121" s="23">
        <v>0</v>
      </c>
      <c r="C121" s="23">
        <v>3</v>
      </c>
      <c r="D121" s="107">
        <v>0</v>
      </c>
      <c r="E121" s="107">
        <v>0</v>
      </c>
      <c r="F121" s="107">
        <v>0</v>
      </c>
      <c r="G121" s="107">
        <v>3</v>
      </c>
      <c r="H121" s="107">
        <v>1</v>
      </c>
      <c r="I121" s="107">
        <v>3</v>
      </c>
      <c r="K121" s="170"/>
    </row>
    <row r="122" spans="1:11" x14ac:dyDescent="0.25">
      <c r="B122" s="45"/>
      <c r="C122" s="45"/>
    </row>
    <row r="123" spans="1:11" x14ac:dyDescent="0.25">
      <c r="B123" s="45"/>
      <c r="C123" s="45"/>
    </row>
    <row r="124" spans="1:11" x14ac:dyDescent="0.25">
      <c r="B124" s="45"/>
      <c r="C124" s="45"/>
    </row>
    <row r="125" spans="1:11" x14ac:dyDescent="0.25">
      <c r="B125" s="45"/>
      <c r="C125" s="45"/>
    </row>
    <row r="126" spans="1:11" x14ac:dyDescent="0.25">
      <c r="B126" s="45"/>
      <c r="C126" s="45"/>
    </row>
    <row r="127" spans="1:11" x14ac:dyDescent="0.25">
      <c r="B127" s="45"/>
      <c r="C127" s="45"/>
    </row>
    <row r="128" spans="1:11" x14ac:dyDescent="0.25">
      <c r="B128" s="45"/>
      <c r="C128" s="45"/>
    </row>
    <row r="129" spans="2:3" x14ac:dyDescent="0.25">
      <c r="B129" s="45"/>
      <c r="C129" s="45"/>
    </row>
    <row r="130" spans="2:3" x14ac:dyDescent="0.25">
      <c r="B130" s="45"/>
      <c r="C130" s="45"/>
    </row>
    <row r="131" spans="2:3" x14ac:dyDescent="0.25">
      <c r="B131" s="45"/>
      <c r="C131" s="45"/>
    </row>
    <row r="132" spans="2:3" x14ac:dyDescent="0.25">
      <c r="B132" s="45"/>
      <c r="C132" s="45"/>
    </row>
    <row r="133" spans="2:3" x14ac:dyDescent="0.25">
      <c r="B133" s="45"/>
      <c r="C133" s="45"/>
    </row>
    <row r="134" spans="2:3" x14ac:dyDescent="0.25">
      <c r="B134" s="45"/>
      <c r="C134" s="45"/>
    </row>
    <row r="135" spans="2:3" x14ac:dyDescent="0.25">
      <c r="B135" s="45"/>
      <c r="C135" s="45"/>
    </row>
    <row r="136" spans="2:3" x14ac:dyDescent="0.25">
      <c r="B136" s="45"/>
      <c r="C136" s="45"/>
    </row>
    <row r="137" spans="2:3" x14ac:dyDescent="0.25">
      <c r="B137" s="45"/>
      <c r="C137" s="45"/>
    </row>
    <row r="138" spans="2:3" x14ac:dyDescent="0.25">
      <c r="B138" s="45"/>
      <c r="C138" s="45"/>
    </row>
    <row r="139" spans="2:3" x14ac:dyDescent="0.25">
      <c r="B139" s="45"/>
      <c r="C139" s="45"/>
    </row>
    <row r="140" spans="2:3" x14ac:dyDescent="0.25">
      <c r="B140" s="45"/>
      <c r="C140" s="45"/>
    </row>
    <row r="141" spans="2:3" x14ac:dyDescent="0.25">
      <c r="B141" s="45"/>
      <c r="C141" s="45"/>
    </row>
    <row r="142" spans="2:3" x14ac:dyDescent="0.25">
      <c r="B142" s="45"/>
      <c r="C142" s="45"/>
    </row>
    <row r="143" spans="2:3" x14ac:dyDescent="0.25">
      <c r="B143" s="45"/>
      <c r="C143" s="45"/>
    </row>
    <row r="144" spans="2:3" x14ac:dyDescent="0.25">
      <c r="B144" s="45"/>
      <c r="C144" s="45"/>
    </row>
    <row r="145" spans="2:3" x14ac:dyDescent="0.25">
      <c r="B145" s="45"/>
      <c r="C145" s="45"/>
    </row>
    <row r="146" spans="2:3" x14ac:dyDescent="0.25">
      <c r="B146" s="45"/>
      <c r="C146" s="45"/>
    </row>
    <row r="147" spans="2:3" x14ac:dyDescent="0.25">
      <c r="B147" s="45"/>
      <c r="C147" s="45"/>
    </row>
    <row r="148" spans="2:3" x14ac:dyDescent="0.25">
      <c r="B148" s="45"/>
      <c r="C148" s="45"/>
    </row>
    <row r="149" spans="2:3" x14ac:dyDescent="0.25">
      <c r="B149" s="45"/>
      <c r="C149" s="45"/>
    </row>
    <row r="150" spans="2:3" x14ac:dyDescent="0.25">
      <c r="B150" s="45"/>
      <c r="C150" s="45"/>
    </row>
    <row r="151" spans="2:3" x14ac:dyDescent="0.25">
      <c r="B151" s="45"/>
      <c r="C151" s="45"/>
    </row>
    <row r="152" spans="2:3" x14ac:dyDescent="0.25">
      <c r="B152" s="45"/>
      <c r="C152" s="45"/>
    </row>
    <row r="153" spans="2:3" x14ac:dyDescent="0.25">
      <c r="B153" s="45"/>
      <c r="C153" s="45"/>
    </row>
    <row r="154" spans="2:3" x14ac:dyDescent="0.25">
      <c r="B154" s="45"/>
      <c r="C154" s="45"/>
    </row>
    <row r="155" spans="2:3" x14ac:dyDescent="0.25">
      <c r="B155" s="45"/>
      <c r="C155" s="45"/>
    </row>
    <row r="156" spans="2:3" x14ac:dyDescent="0.25">
      <c r="B156" s="45"/>
      <c r="C156" s="45"/>
    </row>
    <row r="157" spans="2:3" x14ac:dyDescent="0.25">
      <c r="B157" s="45"/>
      <c r="C157" s="45"/>
    </row>
    <row r="158" spans="2:3" x14ac:dyDescent="0.25">
      <c r="B158" s="45"/>
      <c r="C158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EBF3-9911-460E-83D3-BF612E6F7A74}">
  <dimension ref="A1:B149"/>
  <sheetViews>
    <sheetView topLeftCell="A34" workbookViewId="0">
      <selection activeCell="C60" sqref="C60"/>
    </sheetView>
  </sheetViews>
  <sheetFormatPr baseColWidth="10" defaultColWidth="11.42578125" defaultRowHeight="15" x14ac:dyDescent="0.25"/>
  <cols>
    <col min="1" max="1" width="15.7109375" bestFit="1" customWidth="1"/>
    <col min="2" max="2" width="44.140625" bestFit="1" customWidth="1"/>
  </cols>
  <sheetData>
    <row r="1" spans="1:2" x14ac:dyDescent="0.25">
      <c r="A1" s="20" t="s">
        <v>609</v>
      </c>
      <c r="B1" s="20" t="s">
        <v>608</v>
      </c>
    </row>
    <row r="2" spans="1:2" x14ac:dyDescent="0.25">
      <c r="A2" s="16" t="s">
        <v>607</v>
      </c>
      <c r="B2" s="16" t="s">
        <v>606</v>
      </c>
    </row>
    <row r="3" spans="1:2" x14ac:dyDescent="0.25">
      <c r="A3" t="s">
        <v>0</v>
      </c>
      <c r="B3" t="s">
        <v>605</v>
      </c>
    </row>
    <row r="4" spans="1:2" x14ac:dyDescent="0.25">
      <c r="A4" t="s">
        <v>1</v>
      </c>
      <c r="B4" t="s">
        <v>604</v>
      </c>
    </row>
    <row r="5" spans="1:2" x14ac:dyDescent="0.25">
      <c r="A5" t="s">
        <v>2</v>
      </c>
      <c r="B5" t="s">
        <v>603</v>
      </c>
    </row>
    <row r="6" spans="1:2" x14ac:dyDescent="0.25">
      <c r="A6" t="s">
        <v>3</v>
      </c>
      <c r="B6" t="s">
        <v>602</v>
      </c>
    </row>
    <row r="7" spans="1:2" x14ac:dyDescent="0.25">
      <c r="A7" t="s">
        <v>4</v>
      </c>
      <c r="B7" t="s">
        <v>601</v>
      </c>
    </row>
    <row r="8" spans="1:2" x14ac:dyDescent="0.25">
      <c r="A8" t="s">
        <v>5</v>
      </c>
      <c r="B8" t="s">
        <v>600</v>
      </c>
    </row>
    <row r="9" spans="1:2" x14ac:dyDescent="0.25">
      <c r="A9" s="16" t="s">
        <v>599</v>
      </c>
      <c r="B9" t="s">
        <v>598</v>
      </c>
    </row>
    <row r="10" spans="1:2" x14ac:dyDescent="0.25">
      <c r="A10" s="16" t="s">
        <v>6</v>
      </c>
      <c r="B10" t="s">
        <v>597</v>
      </c>
    </row>
    <row r="11" spans="1:2" x14ac:dyDescent="0.25">
      <c r="A11" t="s">
        <v>7</v>
      </c>
      <c r="B11" t="s">
        <v>596</v>
      </c>
    </row>
    <row r="12" spans="1:2" x14ac:dyDescent="0.25">
      <c r="A12" t="s">
        <v>8</v>
      </c>
      <c r="B12" t="s">
        <v>595</v>
      </c>
    </row>
    <row r="13" spans="1:2" x14ac:dyDescent="0.25">
      <c r="A13" t="s">
        <v>9</v>
      </c>
      <c r="B13" t="s">
        <v>594</v>
      </c>
    </row>
    <row r="14" spans="1:2" x14ac:dyDescent="0.25">
      <c r="A14" t="s">
        <v>10</v>
      </c>
      <c r="B14" t="s">
        <v>593</v>
      </c>
    </row>
    <row r="15" spans="1:2" x14ac:dyDescent="0.25">
      <c r="A15" t="s">
        <v>11</v>
      </c>
      <c r="B15" t="s">
        <v>592</v>
      </c>
    </row>
    <row r="16" spans="1:2" x14ac:dyDescent="0.25">
      <c r="A16" t="s">
        <v>12</v>
      </c>
      <c r="B16" t="s">
        <v>591</v>
      </c>
    </row>
    <row r="17" spans="1:2" x14ac:dyDescent="0.25">
      <c r="A17" t="s">
        <v>774</v>
      </c>
      <c r="B17" t="s">
        <v>775</v>
      </c>
    </row>
    <row r="18" spans="1:2" x14ac:dyDescent="0.25">
      <c r="A18" t="s">
        <v>671</v>
      </c>
      <c r="B18" t="s">
        <v>671</v>
      </c>
    </row>
    <row r="19" spans="1:2" x14ac:dyDescent="0.25">
      <c r="A19" s="16" t="s">
        <v>672</v>
      </c>
      <c r="B19" s="16" t="s">
        <v>673</v>
      </c>
    </row>
    <row r="20" spans="1:2" x14ac:dyDescent="0.25">
      <c r="A20" s="16" t="s">
        <v>616</v>
      </c>
      <c r="B20" s="16" t="s">
        <v>674</v>
      </c>
    </row>
    <row r="21" spans="1:2" x14ac:dyDescent="0.25">
      <c r="A21" s="16" t="s">
        <v>617</v>
      </c>
      <c r="B21" s="16" t="s">
        <v>675</v>
      </c>
    </row>
    <row r="22" spans="1:2" x14ac:dyDescent="0.25">
      <c r="A22" s="16" t="s">
        <v>618</v>
      </c>
      <c r="B22" s="16" t="s">
        <v>676</v>
      </c>
    </row>
    <row r="23" spans="1:2" x14ac:dyDescent="0.25">
      <c r="A23" s="16" t="s">
        <v>677</v>
      </c>
      <c r="B23" s="16" t="s">
        <v>678</v>
      </c>
    </row>
    <row r="24" spans="1:2" x14ac:dyDescent="0.25">
      <c r="A24" s="16" t="s">
        <v>619</v>
      </c>
      <c r="B24" s="16" t="s">
        <v>679</v>
      </c>
    </row>
    <row r="25" spans="1:2" x14ac:dyDescent="0.25">
      <c r="A25" s="16" t="s">
        <v>620</v>
      </c>
      <c r="B25" s="16" t="s">
        <v>680</v>
      </c>
    </row>
    <row r="26" spans="1:2" x14ac:dyDescent="0.25">
      <c r="A26" s="16" t="s">
        <v>621</v>
      </c>
      <c r="B26" s="16" t="s">
        <v>681</v>
      </c>
    </row>
    <row r="27" spans="1:2" x14ac:dyDescent="0.25">
      <c r="A27" s="16" t="s">
        <v>622</v>
      </c>
      <c r="B27" s="16" t="s">
        <v>682</v>
      </c>
    </row>
    <row r="28" spans="1:2" x14ac:dyDescent="0.25">
      <c r="A28" s="16" t="s">
        <v>623</v>
      </c>
      <c r="B28" s="16" t="s">
        <v>683</v>
      </c>
    </row>
    <row r="29" spans="1:2" x14ac:dyDescent="0.25">
      <c r="A29" s="16" t="s">
        <v>624</v>
      </c>
      <c r="B29" s="16" t="s">
        <v>684</v>
      </c>
    </row>
    <row r="30" spans="1:2" x14ac:dyDescent="0.25">
      <c r="A30" s="16" t="s">
        <v>625</v>
      </c>
      <c r="B30" s="16" t="s">
        <v>685</v>
      </c>
    </row>
    <row r="31" spans="1:2" x14ac:dyDescent="0.25">
      <c r="A31" s="16" t="s">
        <v>626</v>
      </c>
      <c r="B31" s="16" t="s">
        <v>686</v>
      </c>
    </row>
    <row r="32" spans="1:2" x14ac:dyDescent="0.25">
      <c r="A32" s="16" t="s">
        <v>687</v>
      </c>
      <c r="B32" s="16" t="s">
        <v>688</v>
      </c>
    </row>
    <row r="33" spans="1:2" x14ac:dyDescent="0.25">
      <c r="A33" s="16" t="s">
        <v>627</v>
      </c>
      <c r="B33" s="16" t="s">
        <v>689</v>
      </c>
    </row>
    <row r="34" spans="1:2" x14ac:dyDescent="0.25">
      <c r="A34" s="16" t="s">
        <v>628</v>
      </c>
      <c r="B34" s="16" t="s">
        <v>690</v>
      </c>
    </row>
    <row r="35" spans="1:2" x14ac:dyDescent="0.25">
      <c r="A35" s="16" t="s">
        <v>629</v>
      </c>
      <c r="B35" s="16" t="s">
        <v>691</v>
      </c>
    </row>
    <row r="36" spans="1:2" x14ac:dyDescent="0.25">
      <c r="A36" s="16" t="s">
        <v>692</v>
      </c>
      <c r="B36" s="16" t="s">
        <v>693</v>
      </c>
    </row>
    <row r="37" spans="1:2" x14ac:dyDescent="0.25">
      <c r="A37" s="16" t="s">
        <v>630</v>
      </c>
      <c r="B37" s="16" t="s">
        <v>694</v>
      </c>
    </row>
    <row r="38" spans="1:2" x14ac:dyDescent="0.25">
      <c r="A38" s="16" t="s">
        <v>631</v>
      </c>
      <c r="B38" s="16" t="s">
        <v>695</v>
      </c>
    </row>
    <row r="39" spans="1:2" x14ac:dyDescent="0.25">
      <c r="A39" s="16" t="s">
        <v>632</v>
      </c>
      <c r="B39" s="16" t="s">
        <v>696</v>
      </c>
    </row>
    <row r="40" spans="1:2" x14ac:dyDescent="0.25">
      <c r="A40" s="16" t="s">
        <v>633</v>
      </c>
      <c r="B40" s="16" t="s">
        <v>697</v>
      </c>
    </row>
    <row r="41" spans="1:2" x14ac:dyDescent="0.25">
      <c r="A41" s="16" t="s">
        <v>634</v>
      </c>
      <c r="B41" s="16" t="s">
        <v>698</v>
      </c>
    </row>
    <row r="42" spans="1:2" x14ac:dyDescent="0.25">
      <c r="A42" s="16" t="s">
        <v>635</v>
      </c>
      <c r="B42" s="16" t="s">
        <v>699</v>
      </c>
    </row>
    <row r="43" spans="1:2" x14ac:dyDescent="0.25">
      <c r="A43" s="16" t="s">
        <v>636</v>
      </c>
      <c r="B43" s="16" t="s">
        <v>700</v>
      </c>
    </row>
    <row r="44" spans="1:2" x14ac:dyDescent="0.25">
      <c r="A44" s="16" t="s">
        <v>701</v>
      </c>
      <c r="B44" s="16" t="s">
        <v>702</v>
      </c>
    </row>
    <row r="45" spans="1:2" x14ac:dyDescent="0.25">
      <c r="A45" s="16" t="s">
        <v>637</v>
      </c>
      <c r="B45" s="16" t="s">
        <v>780</v>
      </c>
    </row>
    <row r="46" spans="1:2" x14ac:dyDescent="0.25">
      <c r="A46" s="16" t="s">
        <v>638</v>
      </c>
      <c r="B46" s="16" t="s">
        <v>703</v>
      </c>
    </row>
    <row r="47" spans="1:2" x14ac:dyDescent="0.25">
      <c r="A47" s="16" t="s">
        <v>639</v>
      </c>
      <c r="B47" s="16" t="s">
        <v>704</v>
      </c>
    </row>
    <row r="48" spans="1:2" x14ac:dyDescent="0.25">
      <c r="A48" s="16" t="s">
        <v>640</v>
      </c>
      <c r="B48" s="16" t="s">
        <v>705</v>
      </c>
    </row>
    <row r="49" spans="1:2" x14ac:dyDescent="0.25">
      <c r="A49" s="16" t="s">
        <v>641</v>
      </c>
      <c r="B49" s="16" t="s">
        <v>706</v>
      </c>
    </row>
    <row r="50" spans="1:2" x14ac:dyDescent="0.25">
      <c r="A50" s="16" t="s">
        <v>642</v>
      </c>
      <c r="B50" s="16" t="s">
        <v>707</v>
      </c>
    </row>
    <row r="51" spans="1:2" x14ac:dyDescent="0.25">
      <c r="A51" s="16" t="s">
        <v>643</v>
      </c>
      <c r="B51" s="16" t="s">
        <v>708</v>
      </c>
    </row>
    <row r="52" spans="1:2" x14ac:dyDescent="0.25">
      <c r="A52" s="16" t="s">
        <v>643</v>
      </c>
      <c r="B52" s="16" t="s">
        <v>709</v>
      </c>
    </row>
    <row r="53" spans="1:2" x14ac:dyDescent="0.25">
      <c r="A53" s="16" t="s">
        <v>644</v>
      </c>
      <c r="B53" s="16" t="s">
        <v>710</v>
      </c>
    </row>
    <row r="54" spans="1:2" x14ac:dyDescent="0.25">
      <c r="A54" s="16" t="s">
        <v>645</v>
      </c>
      <c r="B54" s="16" t="s">
        <v>711</v>
      </c>
    </row>
    <row r="55" spans="1:2" x14ac:dyDescent="0.25">
      <c r="A55" s="16" t="s">
        <v>712</v>
      </c>
      <c r="B55" s="16" t="s">
        <v>713</v>
      </c>
    </row>
    <row r="56" spans="1:2" x14ac:dyDescent="0.25">
      <c r="A56" s="16" t="s">
        <v>646</v>
      </c>
      <c r="B56" s="16" t="s">
        <v>714</v>
      </c>
    </row>
    <row r="57" spans="1:2" x14ac:dyDescent="0.25">
      <c r="A57" s="16" t="s">
        <v>647</v>
      </c>
      <c r="B57" s="16" t="s">
        <v>715</v>
      </c>
    </row>
    <row r="58" spans="1:2" x14ac:dyDescent="0.25">
      <c r="A58" s="16" t="s">
        <v>648</v>
      </c>
      <c r="B58" s="16" t="s">
        <v>716</v>
      </c>
    </row>
    <row r="59" spans="1:2" x14ac:dyDescent="0.25">
      <c r="A59" s="16" t="s">
        <v>649</v>
      </c>
      <c r="B59" s="16" t="s">
        <v>717</v>
      </c>
    </row>
    <row r="60" spans="1:2" x14ac:dyDescent="0.25">
      <c r="A60" s="16" t="s">
        <v>650</v>
      </c>
      <c r="B60" s="16" t="s">
        <v>718</v>
      </c>
    </row>
    <row r="61" spans="1:2" x14ac:dyDescent="0.25">
      <c r="A61" s="16" t="s">
        <v>651</v>
      </c>
      <c r="B61" s="16" t="s">
        <v>719</v>
      </c>
    </row>
    <row r="62" spans="1:2" x14ac:dyDescent="0.25">
      <c r="A62" s="16" t="s">
        <v>720</v>
      </c>
      <c r="B62" s="16" t="s">
        <v>721</v>
      </c>
    </row>
    <row r="63" spans="1:2" x14ac:dyDescent="0.25">
      <c r="A63" s="16" t="s">
        <v>652</v>
      </c>
      <c r="B63" s="16" t="s">
        <v>722</v>
      </c>
    </row>
    <row r="64" spans="1:2" x14ac:dyDescent="0.25">
      <c r="A64" s="16" t="s">
        <v>653</v>
      </c>
      <c r="B64" s="16" t="s">
        <v>723</v>
      </c>
    </row>
    <row r="65" spans="1:2" x14ac:dyDescent="0.25">
      <c r="A65" s="16" t="s">
        <v>590</v>
      </c>
      <c r="B65" s="16" t="s">
        <v>589</v>
      </c>
    </row>
    <row r="66" spans="1:2" x14ac:dyDescent="0.25">
      <c r="A66" s="16" t="s">
        <v>588</v>
      </c>
      <c r="B66" s="16" t="s">
        <v>587</v>
      </c>
    </row>
    <row r="67" spans="1:2" x14ac:dyDescent="0.25">
      <c r="A67" t="s">
        <v>447</v>
      </c>
      <c r="B67" s="16" t="s">
        <v>586</v>
      </c>
    </row>
    <row r="68" spans="1:2" x14ac:dyDescent="0.25">
      <c r="A68" s="16" t="s">
        <v>508</v>
      </c>
      <c r="B68" s="16" t="s">
        <v>585</v>
      </c>
    </row>
    <row r="69" spans="1:2" x14ac:dyDescent="0.25">
      <c r="A69" s="16" t="s">
        <v>448</v>
      </c>
      <c r="B69" s="16" t="s">
        <v>584</v>
      </c>
    </row>
    <row r="70" spans="1:2" x14ac:dyDescent="0.25">
      <c r="A70" t="s">
        <v>449</v>
      </c>
      <c r="B70" s="16" t="s">
        <v>583</v>
      </c>
    </row>
    <row r="71" spans="1:2" x14ac:dyDescent="0.25">
      <c r="A71" t="s">
        <v>450</v>
      </c>
      <c r="B71" s="16" t="s">
        <v>582</v>
      </c>
    </row>
    <row r="72" spans="1:2" x14ac:dyDescent="0.25">
      <c r="A72" t="s">
        <v>451</v>
      </c>
      <c r="B72" s="16" t="s">
        <v>581</v>
      </c>
    </row>
    <row r="73" spans="1:2" x14ac:dyDescent="0.25">
      <c r="A73" t="s">
        <v>452</v>
      </c>
      <c r="B73" s="16" t="s">
        <v>576</v>
      </c>
    </row>
    <row r="74" spans="1:2" x14ac:dyDescent="0.25">
      <c r="A74" t="s">
        <v>453</v>
      </c>
      <c r="B74" s="16" t="s">
        <v>575</v>
      </c>
    </row>
    <row r="75" spans="1:2" x14ac:dyDescent="0.25">
      <c r="A75" t="s">
        <v>454</v>
      </c>
      <c r="B75" s="16" t="s">
        <v>580</v>
      </c>
    </row>
    <row r="76" spans="1:2" x14ac:dyDescent="0.25">
      <c r="A76" t="s">
        <v>455</v>
      </c>
      <c r="B76" s="16" t="s">
        <v>579</v>
      </c>
    </row>
    <row r="77" spans="1:2" x14ac:dyDescent="0.25">
      <c r="A77" t="s">
        <v>456</v>
      </c>
      <c r="B77" s="16" t="s">
        <v>578</v>
      </c>
    </row>
    <row r="78" spans="1:2" x14ac:dyDescent="0.25">
      <c r="A78" t="s">
        <v>457</v>
      </c>
      <c r="B78" s="16" t="s">
        <v>577</v>
      </c>
    </row>
    <row r="79" spans="1:2" x14ac:dyDescent="0.25">
      <c r="A79" t="s">
        <v>458</v>
      </c>
      <c r="B79" s="16" t="s">
        <v>727</v>
      </c>
    </row>
    <row r="80" spans="1:2" x14ac:dyDescent="0.25">
      <c r="A80" t="s">
        <v>459</v>
      </c>
      <c r="B80" s="16" t="s">
        <v>728</v>
      </c>
    </row>
    <row r="81" spans="1:2" x14ac:dyDescent="0.25">
      <c r="A81" t="s">
        <v>460</v>
      </c>
      <c r="B81" s="16" t="s">
        <v>729</v>
      </c>
    </row>
    <row r="82" spans="1:2" x14ac:dyDescent="0.25">
      <c r="A82" t="s">
        <v>461</v>
      </c>
      <c r="B82" s="16" t="s">
        <v>730</v>
      </c>
    </row>
    <row r="83" spans="1:2" x14ac:dyDescent="0.25">
      <c r="A83" t="s">
        <v>462</v>
      </c>
      <c r="B83" s="16" t="s">
        <v>574</v>
      </c>
    </row>
    <row r="84" spans="1:2" x14ac:dyDescent="0.25">
      <c r="A84" t="s">
        <v>463</v>
      </c>
      <c r="B84" s="16" t="s">
        <v>573</v>
      </c>
    </row>
    <row r="85" spans="1:2" x14ac:dyDescent="0.25">
      <c r="A85" t="s">
        <v>464</v>
      </c>
      <c r="B85" s="16" t="s">
        <v>572</v>
      </c>
    </row>
    <row r="86" spans="1:2" x14ac:dyDescent="0.25">
      <c r="A86" t="s">
        <v>465</v>
      </c>
      <c r="B86" s="16" t="s">
        <v>571</v>
      </c>
    </row>
    <row r="87" spans="1:2" x14ac:dyDescent="0.25">
      <c r="A87" t="s">
        <v>466</v>
      </c>
      <c r="B87" s="16" t="s">
        <v>570</v>
      </c>
    </row>
    <row r="88" spans="1:2" x14ac:dyDescent="0.25">
      <c r="A88" t="s">
        <v>467</v>
      </c>
      <c r="B88" s="16" t="s">
        <v>569</v>
      </c>
    </row>
    <row r="89" spans="1:2" x14ac:dyDescent="0.25">
      <c r="A89" s="19" t="s">
        <v>509</v>
      </c>
      <c r="B89" s="16" t="s">
        <v>568</v>
      </c>
    </row>
    <row r="90" spans="1:2" x14ac:dyDescent="0.25">
      <c r="A90" s="19" t="s">
        <v>509</v>
      </c>
      <c r="B90" s="16" t="s">
        <v>567</v>
      </c>
    </row>
    <row r="91" spans="1:2" x14ac:dyDescent="0.25">
      <c r="A91" s="19" t="s">
        <v>511</v>
      </c>
      <c r="B91" s="16" t="s">
        <v>566</v>
      </c>
    </row>
    <row r="92" spans="1:2" x14ac:dyDescent="0.25">
      <c r="A92" s="19" t="s">
        <v>512</v>
      </c>
      <c r="B92" s="16" t="s">
        <v>565</v>
      </c>
    </row>
    <row r="93" spans="1:2" x14ac:dyDescent="0.25">
      <c r="A93" t="s">
        <v>468</v>
      </c>
      <c r="B93" s="16" t="s">
        <v>564</v>
      </c>
    </row>
    <row r="94" spans="1:2" x14ac:dyDescent="0.25">
      <c r="A94" t="s">
        <v>469</v>
      </c>
      <c r="B94" s="16" t="s">
        <v>563</v>
      </c>
    </row>
    <row r="95" spans="1:2" x14ac:dyDescent="0.25">
      <c r="A95" t="s">
        <v>470</v>
      </c>
      <c r="B95" s="16" t="s">
        <v>562</v>
      </c>
    </row>
    <row r="96" spans="1:2" x14ac:dyDescent="0.25">
      <c r="A96" t="s">
        <v>471</v>
      </c>
      <c r="B96" s="16" t="s">
        <v>561</v>
      </c>
    </row>
    <row r="97" spans="1:2" x14ac:dyDescent="0.25">
      <c r="A97" s="16" t="s">
        <v>513</v>
      </c>
      <c r="B97" s="16" t="s">
        <v>560</v>
      </c>
    </row>
    <row r="98" spans="1:2" x14ac:dyDescent="0.25">
      <c r="A98" s="16" t="s">
        <v>514</v>
      </c>
      <c r="B98" s="16" t="s">
        <v>559</v>
      </c>
    </row>
    <row r="99" spans="1:2" x14ac:dyDescent="0.25">
      <c r="A99" t="s">
        <v>473</v>
      </c>
      <c r="B99" s="16" t="s">
        <v>558</v>
      </c>
    </row>
    <row r="100" spans="1:2" x14ac:dyDescent="0.25">
      <c r="A100" t="s">
        <v>474</v>
      </c>
      <c r="B100" s="16" t="s">
        <v>557</v>
      </c>
    </row>
    <row r="101" spans="1:2" x14ac:dyDescent="0.25">
      <c r="A101" t="s">
        <v>475</v>
      </c>
      <c r="B101" s="16" t="s">
        <v>556</v>
      </c>
    </row>
    <row r="102" spans="1:2" x14ac:dyDescent="0.25">
      <c r="A102" t="s">
        <v>476</v>
      </c>
      <c r="B102" s="16" t="s">
        <v>555</v>
      </c>
    </row>
    <row r="103" spans="1:2" x14ac:dyDescent="0.25">
      <c r="A103" t="s">
        <v>477</v>
      </c>
      <c r="B103" s="16" t="s">
        <v>554</v>
      </c>
    </row>
    <row r="104" spans="1:2" x14ac:dyDescent="0.25">
      <c r="A104" t="s">
        <v>478</v>
      </c>
      <c r="B104" s="16" t="s">
        <v>553</v>
      </c>
    </row>
    <row r="105" spans="1:2" x14ac:dyDescent="0.25">
      <c r="A105" t="s">
        <v>479</v>
      </c>
      <c r="B105" s="16" t="s">
        <v>552</v>
      </c>
    </row>
    <row r="106" spans="1:2" x14ac:dyDescent="0.25">
      <c r="A106" t="s">
        <v>480</v>
      </c>
      <c r="B106" s="16" t="s">
        <v>551</v>
      </c>
    </row>
    <row r="107" spans="1:2" x14ac:dyDescent="0.25">
      <c r="A107" t="s">
        <v>481</v>
      </c>
      <c r="B107" s="16" t="s">
        <v>550</v>
      </c>
    </row>
    <row r="108" spans="1:2" x14ac:dyDescent="0.25">
      <c r="A108" t="s">
        <v>482</v>
      </c>
      <c r="B108" s="16" t="s">
        <v>549</v>
      </c>
    </row>
    <row r="109" spans="1:2" x14ac:dyDescent="0.25">
      <c r="A109" t="s">
        <v>483</v>
      </c>
      <c r="B109" s="16" t="s">
        <v>767</v>
      </c>
    </row>
    <row r="110" spans="1:2" x14ac:dyDescent="0.25">
      <c r="A110" t="s">
        <v>484</v>
      </c>
      <c r="B110" s="16" t="s">
        <v>768</v>
      </c>
    </row>
    <row r="111" spans="1:2" x14ac:dyDescent="0.25">
      <c r="A111" t="s">
        <v>485</v>
      </c>
      <c r="B111" s="16" t="s">
        <v>548</v>
      </c>
    </row>
    <row r="112" spans="1:2" x14ac:dyDescent="0.25">
      <c r="A112" t="s">
        <v>486</v>
      </c>
      <c r="B112" s="16" t="s">
        <v>547</v>
      </c>
    </row>
    <row r="113" spans="1:2" x14ac:dyDescent="0.25">
      <c r="A113" t="s">
        <v>487</v>
      </c>
      <c r="B113" s="16" t="s">
        <v>546</v>
      </c>
    </row>
    <row r="114" spans="1:2" x14ac:dyDescent="0.25">
      <c r="A114" t="s">
        <v>488</v>
      </c>
      <c r="B114" s="16" t="s">
        <v>545</v>
      </c>
    </row>
    <row r="115" spans="1:2" x14ac:dyDescent="0.25">
      <c r="A115" t="s">
        <v>489</v>
      </c>
      <c r="B115" s="16" t="s">
        <v>544</v>
      </c>
    </row>
    <row r="116" spans="1:2" x14ac:dyDescent="0.25">
      <c r="A116" t="s">
        <v>490</v>
      </c>
      <c r="B116" s="16" t="s">
        <v>543</v>
      </c>
    </row>
    <row r="117" spans="1:2" x14ac:dyDescent="0.25">
      <c r="A117" t="s">
        <v>491</v>
      </c>
      <c r="B117" s="18" t="s">
        <v>542</v>
      </c>
    </row>
    <row r="118" spans="1:2" x14ac:dyDescent="0.25">
      <c r="A118" t="s">
        <v>776</v>
      </c>
      <c r="B118" s="18" t="s">
        <v>777</v>
      </c>
    </row>
    <row r="119" spans="1:2" x14ac:dyDescent="0.25">
      <c r="A119" s="16" t="s">
        <v>541</v>
      </c>
      <c r="B119" s="16" t="s">
        <v>540</v>
      </c>
    </row>
    <row r="120" spans="1:2" x14ac:dyDescent="0.25">
      <c r="A120" s="16" t="s">
        <v>539</v>
      </c>
      <c r="B120" s="17" t="s">
        <v>538</v>
      </c>
    </row>
    <row r="121" spans="1:2" x14ac:dyDescent="0.25">
      <c r="A121" t="s">
        <v>492</v>
      </c>
      <c r="B121" s="14" t="s">
        <v>537</v>
      </c>
    </row>
    <row r="122" spans="1:2" x14ac:dyDescent="0.25">
      <c r="A122" t="s">
        <v>493</v>
      </c>
      <c r="B122" s="14" t="s">
        <v>536</v>
      </c>
    </row>
    <row r="123" spans="1:2" x14ac:dyDescent="0.25">
      <c r="A123" t="s">
        <v>494</v>
      </c>
      <c r="B123" s="14" t="s">
        <v>535</v>
      </c>
    </row>
    <row r="124" spans="1:2" x14ac:dyDescent="0.25">
      <c r="A124" t="s">
        <v>495</v>
      </c>
      <c r="B124" s="14" t="s">
        <v>534</v>
      </c>
    </row>
    <row r="125" spans="1:2" x14ac:dyDescent="0.25">
      <c r="A125" t="s">
        <v>496</v>
      </c>
      <c r="B125" s="14" t="s">
        <v>533</v>
      </c>
    </row>
    <row r="126" spans="1:2" x14ac:dyDescent="0.25">
      <c r="A126" s="16" t="s">
        <v>532</v>
      </c>
      <c r="B126" s="15" t="s">
        <v>531</v>
      </c>
    </row>
    <row r="127" spans="1:2" x14ac:dyDescent="0.25">
      <c r="A127" t="s">
        <v>497</v>
      </c>
      <c r="B127" s="14" t="s">
        <v>530</v>
      </c>
    </row>
    <row r="128" spans="1:2" x14ac:dyDescent="0.25">
      <c r="A128" t="s">
        <v>498</v>
      </c>
      <c r="B128" s="14" t="s">
        <v>529</v>
      </c>
    </row>
    <row r="129" spans="1:2" x14ac:dyDescent="0.25">
      <c r="A129" t="s">
        <v>499</v>
      </c>
      <c r="B129" s="14" t="s">
        <v>528</v>
      </c>
    </row>
    <row r="130" spans="1:2" x14ac:dyDescent="0.25">
      <c r="A130" t="s">
        <v>500</v>
      </c>
      <c r="B130" s="14" t="s">
        <v>527</v>
      </c>
    </row>
    <row r="131" spans="1:2" x14ac:dyDescent="0.25">
      <c r="A131" s="16" t="s">
        <v>526</v>
      </c>
      <c r="B131" s="15" t="s">
        <v>525</v>
      </c>
    </row>
    <row r="132" spans="1:2" x14ac:dyDescent="0.25">
      <c r="A132" t="s">
        <v>501</v>
      </c>
      <c r="B132" s="14" t="s">
        <v>524</v>
      </c>
    </row>
    <row r="133" spans="1:2" x14ac:dyDescent="0.25">
      <c r="A133" s="16" t="s">
        <v>515</v>
      </c>
      <c r="B133" s="14" t="s">
        <v>523</v>
      </c>
    </row>
    <row r="134" spans="1:2" x14ac:dyDescent="0.25">
      <c r="A134" s="16" t="s">
        <v>472</v>
      </c>
      <c r="B134" s="15" t="s">
        <v>522</v>
      </c>
    </row>
    <row r="135" spans="1:2" x14ac:dyDescent="0.25">
      <c r="A135" t="s">
        <v>502</v>
      </c>
      <c r="B135" s="14" t="s">
        <v>521</v>
      </c>
    </row>
    <row r="136" spans="1:2" x14ac:dyDescent="0.25">
      <c r="A136" t="s">
        <v>503</v>
      </c>
      <c r="B136" s="14" t="s">
        <v>520</v>
      </c>
    </row>
    <row r="137" spans="1:2" x14ac:dyDescent="0.25">
      <c r="A137" t="s">
        <v>504</v>
      </c>
      <c r="B137" s="14" t="s">
        <v>519</v>
      </c>
    </row>
    <row r="138" spans="1:2" x14ac:dyDescent="0.25">
      <c r="A138" t="s">
        <v>505</v>
      </c>
      <c r="B138" s="14" t="s">
        <v>518</v>
      </c>
    </row>
    <row r="139" spans="1:2" x14ac:dyDescent="0.25">
      <c r="A139" t="s">
        <v>506</v>
      </c>
      <c r="B139" s="14" t="s">
        <v>517</v>
      </c>
    </row>
    <row r="140" spans="1:2" x14ac:dyDescent="0.25">
      <c r="A140" t="s">
        <v>507</v>
      </c>
      <c r="B140" s="14" t="s">
        <v>516</v>
      </c>
    </row>
    <row r="141" spans="1:2" x14ac:dyDescent="0.25">
      <c r="A141" t="s">
        <v>791</v>
      </c>
      <c r="B141" s="14" t="s">
        <v>791</v>
      </c>
    </row>
    <row r="142" spans="1:2" x14ac:dyDescent="0.25">
      <c r="A142" t="s">
        <v>786</v>
      </c>
      <c r="B142" s="14" t="s">
        <v>786</v>
      </c>
    </row>
    <row r="143" spans="1:2" x14ac:dyDescent="0.25">
      <c r="A143" t="s">
        <v>792</v>
      </c>
      <c r="B143" s="14" t="s">
        <v>792</v>
      </c>
    </row>
    <row r="144" spans="1:2" x14ac:dyDescent="0.25">
      <c r="A144" t="s">
        <v>793</v>
      </c>
      <c r="B144" s="14" t="s">
        <v>783</v>
      </c>
    </row>
    <row r="145" spans="1:2" x14ac:dyDescent="0.25">
      <c r="A145" t="s">
        <v>784</v>
      </c>
      <c r="B145" t="s">
        <v>784</v>
      </c>
    </row>
    <row r="146" spans="1:2" x14ac:dyDescent="0.25">
      <c r="A146" t="s">
        <v>788</v>
      </c>
      <c r="B146" s="14" t="s">
        <v>795</v>
      </c>
    </row>
    <row r="147" spans="1:2" x14ac:dyDescent="0.25">
      <c r="A147" t="s">
        <v>789</v>
      </c>
      <c r="B147" s="14" t="s">
        <v>796</v>
      </c>
    </row>
    <row r="148" spans="1:2" x14ac:dyDescent="0.25">
      <c r="A148" t="s">
        <v>794</v>
      </c>
      <c r="B148" t="s">
        <v>794</v>
      </c>
    </row>
    <row r="149" spans="1:2" x14ac:dyDescent="0.25">
      <c r="A149" t="s">
        <v>790</v>
      </c>
      <c r="B149" t="s">
        <v>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D865-BDF9-44F9-9485-4D0E47836CC9}">
  <dimension ref="A1:CI2"/>
  <sheetViews>
    <sheetView workbookViewId="0">
      <selection activeCell="K26" sqref="K26"/>
    </sheetView>
  </sheetViews>
  <sheetFormatPr baseColWidth="10" defaultColWidth="11.42578125" defaultRowHeight="15" x14ac:dyDescent="0.25"/>
  <sheetData>
    <row r="1" spans="1:87" x14ac:dyDescent="0.25">
      <c r="A1" s="103"/>
      <c r="B1" s="30" t="s">
        <v>616</v>
      </c>
      <c r="C1" s="30" t="s">
        <v>617</v>
      </c>
      <c r="D1" s="31" t="s">
        <v>618</v>
      </c>
      <c r="E1" s="32" t="s">
        <v>619</v>
      </c>
      <c r="F1" s="30" t="s">
        <v>620</v>
      </c>
      <c r="G1" s="30" t="s">
        <v>621</v>
      </c>
      <c r="H1" s="30" t="s">
        <v>622</v>
      </c>
      <c r="I1" s="30" t="s">
        <v>623</v>
      </c>
      <c r="J1" s="30" t="s">
        <v>624</v>
      </c>
      <c r="K1" s="30" t="s">
        <v>625</v>
      </c>
      <c r="L1" s="31" t="s">
        <v>626</v>
      </c>
      <c r="M1" s="32" t="s">
        <v>627</v>
      </c>
      <c r="N1" s="30" t="s">
        <v>628</v>
      </c>
      <c r="O1" s="31" t="s">
        <v>629</v>
      </c>
      <c r="P1" s="32" t="s">
        <v>630</v>
      </c>
      <c r="Q1" s="30" t="s">
        <v>631</v>
      </c>
      <c r="R1" s="30" t="s">
        <v>632</v>
      </c>
      <c r="S1" s="30" t="s">
        <v>633</v>
      </c>
      <c r="T1" s="30" t="s">
        <v>634</v>
      </c>
      <c r="U1" s="30" t="s">
        <v>635</v>
      </c>
      <c r="V1" s="31" t="s">
        <v>636</v>
      </c>
      <c r="W1" s="32" t="s">
        <v>637</v>
      </c>
      <c r="X1" s="30" t="s">
        <v>638</v>
      </c>
      <c r="Y1" s="30" t="s">
        <v>639</v>
      </c>
      <c r="Z1" s="30" t="s">
        <v>640</v>
      </c>
      <c r="AA1" s="33" t="s">
        <v>641</v>
      </c>
      <c r="AB1" s="34" t="s">
        <v>642</v>
      </c>
      <c r="AC1" s="32" t="s">
        <v>643</v>
      </c>
      <c r="AD1" s="30" t="s">
        <v>644</v>
      </c>
      <c r="AE1" s="31" t="s">
        <v>645</v>
      </c>
      <c r="AF1" s="32" t="s">
        <v>646</v>
      </c>
      <c r="AG1" s="30" t="s">
        <v>647</v>
      </c>
      <c r="AH1" s="30" t="s">
        <v>648</v>
      </c>
      <c r="AI1" s="30" t="s">
        <v>649</v>
      </c>
      <c r="AJ1" s="30" t="s">
        <v>650</v>
      </c>
      <c r="AK1" s="31" t="s">
        <v>651</v>
      </c>
      <c r="AL1" s="4" t="s">
        <v>447</v>
      </c>
      <c r="AM1" s="5" t="s">
        <v>448</v>
      </c>
      <c r="AN1" s="4" t="s">
        <v>450</v>
      </c>
      <c r="AO1" s="4" t="s">
        <v>452</v>
      </c>
      <c r="AP1" s="4" t="s">
        <v>454</v>
      </c>
      <c r="AQ1" s="4" t="s">
        <v>456</v>
      </c>
      <c r="AR1" s="4" t="s">
        <v>458</v>
      </c>
      <c r="AS1" s="4" t="s">
        <v>460</v>
      </c>
      <c r="AT1" s="82" t="s">
        <v>462</v>
      </c>
      <c r="AU1" s="6" t="s">
        <v>464</v>
      </c>
      <c r="AV1" s="86" t="s">
        <v>466</v>
      </c>
      <c r="AW1" s="8" t="s">
        <v>509</v>
      </c>
      <c r="AX1" s="8" t="s">
        <v>511</v>
      </c>
      <c r="AY1" s="8" t="s">
        <v>468</v>
      </c>
      <c r="AZ1" s="8" t="s">
        <v>470</v>
      </c>
      <c r="BA1" s="89" t="s">
        <v>513</v>
      </c>
      <c r="BB1" s="9" t="s">
        <v>473</v>
      </c>
      <c r="BC1" s="10" t="s">
        <v>475</v>
      </c>
      <c r="BD1" s="10" t="s">
        <v>477</v>
      </c>
      <c r="BE1" s="10" t="s">
        <v>479</v>
      </c>
      <c r="BF1" s="10" t="s">
        <v>481</v>
      </c>
      <c r="BG1" s="90" t="s">
        <v>483</v>
      </c>
      <c r="BH1" s="53" t="s">
        <v>485</v>
      </c>
      <c r="BI1" s="53" t="s">
        <v>487</v>
      </c>
      <c r="BJ1" s="53" t="s">
        <v>489</v>
      </c>
      <c r="BK1" s="11" t="s">
        <v>492</v>
      </c>
      <c r="BL1" s="11" t="s">
        <v>493</v>
      </c>
      <c r="BM1" s="11" t="s">
        <v>494</v>
      </c>
      <c r="BN1" s="11" t="s">
        <v>495</v>
      </c>
      <c r="BO1" s="96" t="s">
        <v>496</v>
      </c>
      <c r="BP1" s="95" t="s">
        <v>497</v>
      </c>
      <c r="BQ1" s="12" t="s">
        <v>498</v>
      </c>
      <c r="BR1" s="12" t="s">
        <v>499</v>
      </c>
      <c r="BS1" s="99" t="s">
        <v>500</v>
      </c>
      <c r="BT1" s="98" t="s">
        <v>501</v>
      </c>
      <c r="BU1" s="101" t="s">
        <v>515</v>
      </c>
      <c r="BV1" s="100" t="s">
        <v>502</v>
      </c>
      <c r="BW1" s="13" t="s">
        <v>503</v>
      </c>
      <c r="BX1" s="13" t="s">
        <v>504</v>
      </c>
      <c r="BY1" s="13" t="s">
        <v>505</v>
      </c>
      <c r="BZ1" s="13" t="s">
        <v>506</v>
      </c>
      <c r="CA1" s="102" t="s">
        <v>507</v>
      </c>
      <c r="CB1" s="108" t="s">
        <v>786</v>
      </c>
      <c r="CC1" s="108" t="s">
        <v>787</v>
      </c>
      <c r="CD1" s="109" t="s">
        <v>783</v>
      </c>
      <c r="CE1" s="109" t="s">
        <v>784</v>
      </c>
      <c r="CF1" s="109" t="s">
        <v>788</v>
      </c>
      <c r="CG1" s="109" t="s">
        <v>789</v>
      </c>
      <c r="CH1" s="109" t="s">
        <v>785</v>
      </c>
      <c r="CI1" s="109" t="s">
        <v>790</v>
      </c>
    </row>
    <row r="2" spans="1:87" x14ac:dyDescent="0.25">
      <c r="A2" s="104" t="s">
        <v>781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1</v>
      </c>
      <c r="X2">
        <v>3</v>
      </c>
      <c r="Y2">
        <v>3</v>
      </c>
      <c r="Z2">
        <v>3</v>
      </c>
      <c r="AA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2</v>
      </c>
      <c r="AP2">
        <v>1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1</v>
      </c>
      <c r="BG2">
        <v>3</v>
      </c>
      <c r="BH2">
        <v>3</v>
      </c>
      <c r="BI2">
        <v>3</v>
      </c>
      <c r="BJ2">
        <v>1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555D-E3F7-4561-A983-6EDD228204D0}">
  <dimension ref="A1:H121"/>
  <sheetViews>
    <sheetView workbookViewId="0">
      <selection activeCell="I12" sqref="I12"/>
    </sheetView>
  </sheetViews>
  <sheetFormatPr baseColWidth="10" defaultRowHeight="15" x14ac:dyDescent="0.25"/>
  <cols>
    <col min="6" max="6" width="12.85546875" customWidth="1"/>
    <col min="7" max="7" width="11.7109375" bestFit="1" customWidth="1"/>
  </cols>
  <sheetData>
    <row r="1" spans="1:8" x14ac:dyDescent="0.25">
      <c r="A1" t="s">
        <v>798</v>
      </c>
      <c r="B1" t="s">
        <v>671</v>
      </c>
      <c r="C1" t="s">
        <v>590</v>
      </c>
      <c r="D1" t="s">
        <v>541</v>
      </c>
      <c r="E1" t="s">
        <v>791</v>
      </c>
      <c r="F1" t="s">
        <v>799</v>
      </c>
    </row>
    <row r="2" spans="1:8" x14ac:dyDescent="0.25">
      <c r="A2">
        <v>1</v>
      </c>
      <c r="B2">
        <v>89</v>
      </c>
      <c r="C2">
        <v>76</v>
      </c>
      <c r="D2">
        <v>86</v>
      </c>
      <c r="E2" s="170">
        <v>32</v>
      </c>
      <c r="F2" s="170">
        <v>80</v>
      </c>
      <c r="G2" s="170"/>
      <c r="H2" s="170"/>
    </row>
    <row r="3" spans="1:8" x14ac:dyDescent="0.25">
      <c r="A3">
        <v>2</v>
      </c>
      <c r="B3">
        <v>50</v>
      </c>
      <c r="C3">
        <v>78</v>
      </c>
      <c r="D3">
        <v>71</v>
      </c>
      <c r="E3" s="170">
        <v>21</v>
      </c>
      <c r="F3" s="170">
        <v>69</v>
      </c>
      <c r="G3" s="170"/>
      <c r="H3" s="170"/>
    </row>
    <row r="4" spans="1:8" x14ac:dyDescent="0.25">
      <c r="A4">
        <v>3</v>
      </c>
      <c r="B4">
        <v>32</v>
      </c>
      <c r="C4">
        <v>58</v>
      </c>
      <c r="D4">
        <v>86</v>
      </c>
      <c r="E4" s="170">
        <v>58</v>
      </c>
      <c r="F4" s="170">
        <v>55</v>
      </c>
      <c r="G4" s="170"/>
      <c r="H4" s="170"/>
    </row>
    <row r="5" spans="1:8" x14ac:dyDescent="0.25">
      <c r="A5">
        <v>4</v>
      </c>
      <c r="B5">
        <v>34</v>
      </c>
      <c r="C5">
        <v>58</v>
      </c>
      <c r="D5">
        <v>86</v>
      </c>
      <c r="E5" s="170">
        <v>58</v>
      </c>
      <c r="F5" s="170">
        <v>55</v>
      </c>
      <c r="G5" s="170"/>
      <c r="H5" s="170"/>
    </row>
    <row r="6" spans="1:8" x14ac:dyDescent="0.25">
      <c r="A6">
        <v>5</v>
      </c>
      <c r="B6">
        <v>80</v>
      </c>
      <c r="C6">
        <v>88</v>
      </c>
      <c r="D6">
        <v>87</v>
      </c>
      <c r="E6" s="170">
        <v>42</v>
      </c>
      <c r="F6" s="170">
        <v>78</v>
      </c>
      <c r="G6" s="170"/>
      <c r="H6" s="170"/>
    </row>
    <row r="7" spans="1:8" x14ac:dyDescent="0.25">
      <c r="A7">
        <v>6</v>
      </c>
      <c r="B7">
        <v>35</v>
      </c>
      <c r="C7">
        <v>74</v>
      </c>
      <c r="D7">
        <v>69</v>
      </c>
      <c r="E7" s="170">
        <v>11</v>
      </c>
      <c r="F7" s="170">
        <v>67</v>
      </c>
      <c r="G7" s="170"/>
      <c r="H7" s="170"/>
    </row>
    <row r="8" spans="1:8" x14ac:dyDescent="0.25">
      <c r="A8">
        <v>7</v>
      </c>
      <c r="B8">
        <v>51</v>
      </c>
      <c r="C8">
        <v>83</v>
      </c>
      <c r="D8">
        <v>73</v>
      </c>
      <c r="E8" s="170">
        <v>21</v>
      </c>
      <c r="F8" s="170">
        <v>71</v>
      </c>
      <c r="G8" s="170"/>
      <c r="H8" s="170"/>
    </row>
    <row r="9" spans="1:8" x14ac:dyDescent="0.25">
      <c r="A9">
        <v>8</v>
      </c>
      <c r="B9">
        <v>50</v>
      </c>
      <c r="C9">
        <v>65</v>
      </c>
      <c r="D9">
        <v>74</v>
      </c>
      <c r="E9" s="170">
        <v>63</v>
      </c>
      <c r="F9" s="170">
        <v>56</v>
      </c>
      <c r="G9" s="170"/>
      <c r="H9" s="170"/>
    </row>
    <row r="10" spans="1:8" x14ac:dyDescent="0.25">
      <c r="A10">
        <v>9</v>
      </c>
      <c r="B10">
        <v>86</v>
      </c>
      <c r="C10">
        <v>72</v>
      </c>
      <c r="D10">
        <v>90</v>
      </c>
      <c r="E10" s="170">
        <v>26</v>
      </c>
      <c r="F10" s="170">
        <v>80</v>
      </c>
      <c r="G10" s="170"/>
      <c r="H10" s="170"/>
    </row>
    <row r="11" spans="1:8" x14ac:dyDescent="0.25">
      <c r="A11">
        <v>10</v>
      </c>
      <c r="B11">
        <v>79</v>
      </c>
      <c r="C11">
        <v>69</v>
      </c>
      <c r="D11">
        <v>95</v>
      </c>
      <c r="E11" s="170">
        <v>26</v>
      </c>
      <c r="F11" s="170">
        <v>79</v>
      </c>
      <c r="G11" s="170"/>
      <c r="H11" s="170"/>
    </row>
    <row r="12" spans="1:8" x14ac:dyDescent="0.25">
      <c r="A12">
        <v>11</v>
      </c>
      <c r="B12">
        <v>44</v>
      </c>
      <c r="C12">
        <v>62</v>
      </c>
      <c r="D12">
        <v>66</v>
      </c>
      <c r="E12" s="170">
        <v>11</v>
      </c>
      <c r="F12" s="170">
        <v>65</v>
      </c>
      <c r="G12" s="170"/>
      <c r="H12" s="170"/>
    </row>
    <row r="13" spans="1:8" x14ac:dyDescent="0.25">
      <c r="A13">
        <v>12</v>
      </c>
      <c r="B13">
        <v>43</v>
      </c>
      <c r="C13">
        <v>75</v>
      </c>
      <c r="D13">
        <v>71</v>
      </c>
      <c r="E13" s="170">
        <v>11</v>
      </c>
      <c r="F13" s="170">
        <v>70</v>
      </c>
      <c r="G13" s="170"/>
      <c r="H13" s="170"/>
    </row>
    <row r="14" spans="1:8" x14ac:dyDescent="0.25">
      <c r="A14">
        <v>13</v>
      </c>
      <c r="B14">
        <v>46</v>
      </c>
      <c r="C14">
        <v>75</v>
      </c>
      <c r="D14">
        <v>91</v>
      </c>
      <c r="E14" s="170">
        <v>58</v>
      </c>
      <c r="F14" s="170">
        <v>64</v>
      </c>
      <c r="G14" s="170"/>
      <c r="H14" s="170"/>
    </row>
    <row r="15" spans="1:8" x14ac:dyDescent="0.25">
      <c r="A15">
        <v>14</v>
      </c>
      <c r="B15">
        <v>46</v>
      </c>
      <c r="C15">
        <v>66</v>
      </c>
      <c r="D15">
        <v>78</v>
      </c>
      <c r="E15" s="170">
        <v>53</v>
      </c>
      <c r="F15" s="170">
        <v>59</v>
      </c>
      <c r="G15" s="170"/>
      <c r="H15" s="170"/>
    </row>
    <row r="16" spans="1:8" x14ac:dyDescent="0.25">
      <c r="A16">
        <v>15</v>
      </c>
      <c r="B16">
        <v>70</v>
      </c>
      <c r="C16">
        <v>77</v>
      </c>
      <c r="D16">
        <v>80</v>
      </c>
      <c r="E16" s="170">
        <v>16</v>
      </c>
      <c r="F16" s="170">
        <v>78</v>
      </c>
      <c r="G16" s="170"/>
      <c r="H16" s="170"/>
    </row>
    <row r="17" spans="1:8" x14ac:dyDescent="0.25">
      <c r="A17">
        <v>16</v>
      </c>
      <c r="B17">
        <v>78</v>
      </c>
      <c r="C17">
        <v>73</v>
      </c>
      <c r="D17">
        <v>100</v>
      </c>
      <c r="E17" s="170">
        <v>42</v>
      </c>
      <c r="F17" s="170">
        <v>77</v>
      </c>
      <c r="G17" s="170"/>
      <c r="H17" s="170"/>
    </row>
    <row r="18" spans="1:8" x14ac:dyDescent="0.25">
      <c r="A18">
        <v>17</v>
      </c>
      <c r="B18">
        <v>37</v>
      </c>
      <c r="C18">
        <v>45</v>
      </c>
      <c r="D18">
        <v>71</v>
      </c>
      <c r="E18" s="170">
        <v>42</v>
      </c>
      <c r="F18" s="170">
        <v>53</v>
      </c>
      <c r="G18" s="170"/>
      <c r="H18" s="170"/>
    </row>
    <row r="19" spans="1:8" x14ac:dyDescent="0.25">
      <c r="A19">
        <v>18</v>
      </c>
      <c r="B19">
        <v>51</v>
      </c>
      <c r="C19">
        <v>64</v>
      </c>
      <c r="D19">
        <v>91</v>
      </c>
      <c r="E19" s="170">
        <v>37</v>
      </c>
      <c r="F19" s="170">
        <v>67</v>
      </c>
      <c r="G19" s="170"/>
      <c r="H19" s="170"/>
    </row>
    <row r="20" spans="1:8" x14ac:dyDescent="0.25">
      <c r="A20">
        <v>19</v>
      </c>
      <c r="B20">
        <v>37</v>
      </c>
      <c r="C20">
        <v>63</v>
      </c>
      <c r="D20">
        <v>61</v>
      </c>
      <c r="E20" s="170">
        <v>32</v>
      </c>
      <c r="F20" s="170">
        <v>57</v>
      </c>
      <c r="G20" s="170"/>
      <c r="H20" s="170"/>
    </row>
    <row r="21" spans="1:8" x14ac:dyDescent="0.25">
      <c r="A21">
        <v>20</v>
      </c>
      <c r="B21">
        <v>46</v>
      </c>
      <c r="C21">
        <v>87</v>
      </c>
      <c r="D21">
        <v>75</v>
      </c>
      <c r="E21" s="170">
        <v>32</v>
      </c>
      <c r="F21" s="170">
        <v>69</v>
      </c>
      <c r="G21" s="170"/>
      <c r="H21" s="170"/>
    </row>
    <row r="22" spans="1:8" x14ac:dyDescent="0.25">
      <c r="A22">
        <v>21</v>
      </c>
      <c r="B22">
        <v>45</v>
      </c>
      <c r="C22">
        <v>87</v>
      </c>
      <c r="D22">
        <v>75</v>
      </c>
      <c r="E22" s="170">
        <v>32</v>
      </c>
      <c r="F22" s="170">
        <v>69</v>
      </c>
      <c r="G22" s="170"/>
      <c r="H22" s="170"/>
    </row>
    <row r="23" spans="1:8" x14ac:dyDescent="0.25">
      <c r="A23">
        <v>22</v>
      </c>
      <c r="B23">
        <v>47</v>
      </c>
      <c r="C23">
        <v>87</v>
      </c>
      <c r="D23">
        <v>77</v>
      </c>
      <c r="E23" s="170">
        <v>32</v>
      </c>
      <c r="F23" s="170">
        <v>70</v>
      </c>
      <c r="G23" s="170"/>
      <c r="H23" s="170"/>
    </row>
    <row r="24" spans="1:8" x14ac:dyDescent="0.25">
      <c r="A24">
        <v>23</v>
      </c>
      <c r="B24">
        <v>33</v>
      </c>
      <c r="C24">
        <v>87</v>
      </c>
      <c r="D24">
        <v>77</v>
      </c>
      <c r="E24" s="170">
        <v>32</v>
      </c>
      <c r="F24" s="170">
        <v>66</v>
      </c>
      <c r="G24" s="170"/>
      <c r="H24" s="170"/>
    </row>
    <row r="25" spans="1:8" x14ac:dyDescent="0.25">
      <c r="A25">
        <v>24</v>
      </c>
      <c r="B25">
        <v>33</v>
      </c>
      <c r="C25">
        <v>73</v>
      </c>
      <c r="D25">
        <v>60</v>
      </c>
      <c r="E25" s="170">
        <v>63</v>
      </c>
      <c r="F25" s="170">
        <v>51</v>
      </c>
      <c r="G25" s="170"/>
      <c r="H25" s="170"/>
    </row>
    <row r="26" spans="1:8" x14ac:dyDescent="0.25">
      <c r="A26">
        <v>25</v>
      </c>
      <c r="B26">
        <v>39</v>
      </c>
      <c r="C26">
        <v>76</v>
      </c>
      <c r="D26">
        <v>62</v>
      </c>
      <c r="E26" s="170">
        <v>21</v>
      </c>
      <c r="F26" s="170">
        <v>64</v>
      </c>
      <c r="G26" s="170"/>
      <c r="H26" s="170"/>
    </row>
    <row r="27" spans="1:8" x14ac:dyDescent="0.25">
      <c r="A27">
        <v>26</v>
      </c>
      <c r="B27">
        <v>30</v>
      </c>
      <c r="C27">
        <v>75</v>
      </c>
      <c r="D27">
        <v>61</v>
      </c>
      <c r="E27" s="170">
        <v>42</v>
      </c>
      <c r="F27" s="170">
        <v>56</v>
      </c>
      <c r="G27" s="170"/>
      <c r="H27" s="170"/>
    </row>
    <row r="28" spans="1:8" x14ac:dyDescent="0.25">
      <c r="A28">
        <v>27</v>
      </c>
      <c r="B28">
        <v>63</v>
      </c>
      <c r="C28">
        <v>67</v>
      </c>
      <c r="D28">
        <v>64</v>
      </c>
      <c r="E28" s="170">
        <v>42</v>
      </c>
      <c r="F28" s="170">
        <v>63</v>
      </c>
      <c r="G28" s="170"/>
      <c r="H28" s="170"/>
    </row>
    <row r="29" spans="1:8" x14ac:dyDescent="0.25">
      <c r="A29">
        <v>28</v>
      </c>
      <c r="B29">
        <v>52</v>
      </c>
      <c r="C29">
        <v>72</v>
      </c>
      <c r="D29">
        <v>84</v>
      </c>
      <c r="E29" s="170">
        <v>53</v>
      </c>
      <c r="F29" s="170">
        <v>64</v>
      </c>
      <c r="G29" s="170"/>
      <c r="H29" s="170"/>
    </row>
    <row r="30" spans="1:8" x14ac:dyDescent="0.25">
      <c r="A30">
        <v>29</v>
      </c>
      <c r="B30">
        <v>33</v>
      </c>
      <c r="C30">
        <v>57</v>
      </c>
      <c r="D30">
        <v>78</v>
      </c>
      <c r="E30" s="170">
        <v>42</v>
      </c>
      <c r="F30" s="170">
        <v>56</v>
      </c>
      <c r="G30" s="170"/>
      <c r="H30" s="170"/>
    </row>
    <row r="31" spans="1:8" x14ac:dyDescent="0.25">
      <c r="A31">
        <v>30</v>
      </c>
      <c r="B31">
        <v>61</v>
      </c>
      <c r="C31">
        <v>44</v>
      </c>
      <c r="D31">
        <v>63</v>
      </c>
      <c r="E31" s="170">
        <v>21</v>
      </c>
      <c r="F31" s="170">
        <v>62</v>
      </c>
      <c r="G31" s="170"/>
      <c r="H31" s="170"/>
    </row>
    <row r="32" spans="1:8" x14ac:dyDescent="0.25">
      <c r="A32">
        <v>31</v>
      </c>
      <c r="B32">
        <v>34</v>
      </c>
      <c r="C32">
        <v>60</v>
      </c>
      <c r="D32">
        <v>77</v>
      </c>
      <c r="E32" s="170">
        <v>37</v>
      </c>
      <c r="F32" s="170">
        <v>59</v>
      </c>
      <c r="G32" s="170"/>
      <c r="H32" s="170"/>
    </row>
    <row r="33" spans="1:8" x14ac:dyDescent="0.25">
      <c r="A33">
        <v>32</v>
      </c>
      <c r="B33">
        <v>32</v>
      </c>
      <c r="C33">
        <v>44</v>
      </c>
      <c r="D33">
        <v>60</v>
      </c>
      <c r="E33" s="170">
        <v>21</v>
      </c>
      <c r="F33" s="170">
        <v>54</v>
      </c>
      <c r="G33" s="170"/>
      <c r="H33" s="170"/>
    </row>
    <row r="34" spans="1:8" x14ac:dyDescent="0.25">
      <c r="A34">
        <v>33</v>
      </c>
      <c r="B34">
        <v>43</v>
      </c>
      <c r="C34">
        <v>58</v>
      </c>
      <c r="D34">
        <v>73</v>
      </c>
      <c r="E34" s="170">
        <v>32</v>
      </c>
      <c r="F34" s="170">
        <v>61</v>
      </c>
      <c r="G34" s="170"/>
      <c r="H34" s="170"/>
    </row>
    <row r="35" spans="1:8" x14ac:dyDescent="0.25">
      <c r="A35">
        <v>34</v>
      </c>
      <c r="B35">
        <v>36</v>
      </c>
      <c r="C35">
        <v>59</v>
      </c>
      <c r="D35">
        <v>72</v>
      </c>
      <c r="E35" s="170">
        <v>16</v>
      </c>
      <c r="F35" s="170">
        <v>63</v>
      </c>
      <c r="G35" s="170"/>
      <c r="H35" s="170"/>
    </row>
    <row r="36" spans="1:8" x14ac:dyDescent="0.25">
      <c r="A36">
        <v>35</v>
      </c>
      <c r="B36">
        <v>33</v>
      </c>
      <c r="C36">
        <v>55</v>
      </c>
      <c r="D36">
        <v>92</v>
      </c>
      <c r="E36" s="170">
        <v>53</v>
      </c>
      <c r="F36" s="170">
        <v>57</v>
      </c>
      <c r="G36" s="170"/>
      <c r="H36" s="170"/>
    </row>
    <row r="37" spans="1:8" x14ac:dyDescent="0.25">
      <c r="A37">
        <v>36</v>
      </c>
      <c r="B37">
        <v>35</v>
      </c>
      <c r="C37">
        <v>72</v>
      </c>
      <c r="D37">
        <v>77</v>
      </c>
      <c r="E37" s="170">
        <v>53</v>
      </c>
      <c r="F37" s="170">
        <v>58</v>
      </c>
      <c r="G37" s="170"/>
      <c r="H37" s="170"/>
    </row>
    <row r="38" spans="1:8" x14ac:dyDescent="0.25">
      <c r="A38">
        <v>37</v>
      </c>
      <c r="B38">
        <v>35</v>
      </c>
      <c r="C38">
        <v>70</v>
      </c>
      <c r="D38">
        <v>61</v>
      </c>
      <c r="E38" s="170">
        <v>5</v>
      </c>
      <c r="F38" s="170">
        <v>65</v>
      </c>
      <c r="G38" s="170"/>
      <c r="H38" s="170"/>
    </row>
    <row r="39" spans="1:8" x14ac:dyDescent="0.25">
      <c r="A39">
        <v>38</v>
      </c>
      <c r="B39">
        <v>39</v>
      </c>
      <c r="C39">
        <v>69</v>
      </c>
      <c r="D39">
        <v>55</v>
      </c>
      <c r="E39" s="170">
        <v>32</v>
      </c>
      <c r="F39" s="170">
        <v>58</v>
      </c>
      <c r="G39" s="170"/>
      <c r="H39" s="170"/>
    </row>
    <row r="40" spans="1:8" x14ac:dyDescent="0.25">
      <c r="A40">
        <v>39</v>
      </c>
      <c r="B40">
        <v>44</v>
      </c>
      <c r="C40">
        <v>59</v>
      </c>
      <c r="D40">
        <v>60</v>
      </c>
      <c r="E40" s="170">
        <v>21</v>
      </c>
      <c r="F40" s="170">
        <v>60</v>
      </c>
      <c r="G40" s="170"/>
      <c r="H40" s="170"/>
    </row>
    <row r="41" spans="1:8" x14ac:dyDescent="0.25">
      <c r="A41">
        <v>40</v>
      </c>
      <c r="B41">
        <v>35</v>
      </c>
      <c r="C41">
        <v>65</v>
      </c>
      <c r="D41">
        <v>66</v>
      </c>
      <c r="E41" s="170">
        <v>42</v>
      </c>
      <c r="F41" s="170">
        <v>56</v>
      </c>
      <c r="G41" s="170"/>
      <c r="H41" s="170"/>
    </row>
    <row r="42" spans="1:8" x14ac:dyDescent="0.25">
      <c r="A42">
        <v>41</v>
      </c>
      <c r="B42">
        <v>43</v>
      </c>
      <c r="C42">
        <v>67</v>
      </c>
      <c r="D42">
        <v>68</v>
      </c>
      <c r="E42" s="170">
        <v>37</v>
      </c>
      <c r="F42" s="170">
        <v>60</v>
      </c>
      <c r="G42" s="170"/>
      <c r="H42" s="170"/>
    </row>
    <row r="43" spans="1:8" x14ac:dyDescent="0.25">
      <c r="A43">
        <v>42</v>
      </c>
      <c r="B43">
        <v>34</v>
      </c>
      <c r="C43">
        <v>33</v>
      </c>
      <c r="D43">
        <v>59</v>
      </c>
      <c r="E43" s="170">
        <v>37</v>
      </c>
      <c r="F43" s="170">
        <v>47</v>
      </c>
      <c r="G43" s="170"/>
      <c r="H43" s="170"/>
    </row>
    <row r="44" spans="1:8" x14ac:dyDescent="0.25">
      <c r="A44">
        <v>43</v>
      </c>
      <c r="B44">
        <v>47</v>
      </c>
      <c r="C44">
        <v>41</v>
      </c>
      <c r="D44">
        <v>63</v>
      </c>
      <c r="E44" s="170">
        <v>0</v>
      </c>
      <c r="F44" s="170">
        <v>63</v>
      </c>
      <c r="G44" s="170"/>
      <c r="H44" s="170"/>
    </row>
    <row r="45" spans="1:8" x14ac:dyDescent="0.25">
      <c r="A45">
        <v>44</v>
      </c>
      <c r="B45">
        <v>35</v>
      </c>
      <c r="C45">
        <v>56</v>
      </c>
      <c r="D45">
        <v>62</v>
      </c>
      <c r="E45" s="170">
        <v>47</v>
      </c>
      <c r="F45" s="170">
        <v>51</v>
      </c>
      <c r="G45" s="170"/>
      <c r="H45" s="170"/>
    </row>
    <row r="46" spans="1:8" x14ac:dyDescent="0.25">
      <c r="A46">
        <v>45</v>
      </c>
      <c r="B46">
        <v>51</v>
      </c>
      <c r="C46">
        <v>68</v>
      </c>
      <c r="D46">
        <v>67</v>
      </c>
      <c r="E46" s="170">
        <v>37</v>
      </c>
      <c r="F46" s="170">
        <v>62</v>
      </c>
      <c r="G46" s="170"/>
      <c r="H46" s="170"/>
    </row>
    <row r="47" spans="1:8" x14ac:dyDescent="0.25">
      <c r="A47">
        <v>46</v>
      </c>
      <c r="B47">
        <v>32</v>
      </c>
      <c r="C47">
        <v>77</v>
      </c>
      <c r="D47">
        <v>76</v>
      </c>
      <c r="E47" s="170">
        <v>32</v>
      </c>
      <c r="F47" s="170">
        <v>63</v>
      </c>
      <c r="G47" s="170"/>
      <c r="H47" s="170"/>
    </row>
    <row r="48" spans="1:8" x14ac:dyDescent="0.25">
      <c r="A48">
        <v>47</v>
      </c>
      <c r="B48">
        <v>45</v>
      </c>
      <c r="C48">
        <v>70</v>
      </c>
      <c r="D48">
        <v>78</v>
      </c>
      <c r="E48" s="170">
        <v>37</v>
      </c>
      <c r="F48" s="170">
        <v>64</v>
      </c>
      <c r="G48" s="170"/>
      <c r="H48" s="170"/>
    </row>
    <row r="49" spans="1:8" x14ac:dyDescent="0.25">
      <c r="A49">
        <v>48</v>
      </c>
      <c r="B49">
        <v>28</v>
      </c>
      <c r="C49">
        <v>56</v>
      </c>
      <c r="D49">
        <v>88</v>
      </c>
      <c r="E49" s="170">
        <v>47</v>
      </c>
      <c r="F49" s="170">
        <v>56</v>
      </c>
      <c r="G49" s="170"/>
      <c r="H49" s="170"/>
    </row>
    <row r="50" spans="1:8" x14ac:dyDescent="0.25">
      <c r="A50">
        <v>49</v>
      </c>
      <c r="B50">
        <v>72</v>
      </c>
      <c r="C50">
        <v>56</v>
      </c>
      <c r="D50">
        <v>76</v>
      </c>
      <c r="E50" s="170">
        <v>32</v>
      </c>
      <c r="F50" s="170">
        <v>68</v>
      </c>
      <c r="G50" s="170"/>
      <c r="H50" s="170"/>
    </row>
    <row r="51" spans="1:8" x14ac:dyDescent="0.25">
      <c r="A51">
        <v>50</v>
      </c>
      <c r="B51">
        <v>32</v>
      </c>
      <c r="C51">
        <v>61</v>
      </c>
      <c r="D51">
        <v>84</v>
      </c>
      <c r="E51" s="170">
        <v>58</v>
      </c>
      <c r="F51" s="170">
        <v>55</v>
      </c>
      <c r="G51" s="170"/>
      <c r="H51" s="170"/>
    </row>
    <row r="52" spans="1:8" x14ac:dyDescent="0.25">
      <c r="A52">
        <v>51</v>
      </c>
      <c r="B52">
        <v>45</v>
      </c>
      <c r="C52">
        <v>56</v>
      </c>
      <c r="D52">
        <v>55</v>
      </c>
      <c r="E52" s="170">
        <v>32</v>
      </c>
      <c r="F52" s="170">
        <v>56</v>
      </c>
      <c r="G52" s="170"/>
      <c r="H52" s="170"/>
    </row>
    <row r="53" spans="1:8" x14ac:dyDescent="0.25">
      <c r="A53">
        <v>52</v>
      </c>
      <c r="B53">
        <v>40</v>
      </c>
      <c r="C53">
        <v>60</v>
      </c>
      <c r="D53">
        <v>67</v>
      </c>
      <c r="E53" s="170">
        <v>63</v>
      </c>
      <c r="F53" s="170">
        <v>51</v>
      </c>
      <c r="G53" s="170"/>
      <c r="H53" s="170"/>
    </row>
    <row r="54" spans="1:8" x14ac:dyDescent="0.25">
      <c r="A54">
        <v>53</v>
      </c>
      <c r="B54">
        <v>100</v>
      </c>
      <c r="C54">
        <v>69</v>
      </c>
      <c r="D54">
        <v>70</v>
      </c>
      <c r="E54" s="170">
        <v>58</v>
      </c>
      <c r="F54" s="170">
        <v>70</v>
      </c>
      <c r="G54" s="170"/>
      <c r="H54" s="170"/>
    </row>
    <row r="55" spans="1:8" x14ac:dyDescent="0.25">
      <c r="A55">
        <v>54</v>
      </c>
      <c r="B55">
        <v>49</v>
      </c>
      <c r="C55">
        <v>100</v>
      </c>
      <c r="D55">
        <v>86</v>
      </c>
      <c r="E55" s="170">
        <v>42</v>
      </c>
      <c r="F55" s="170">
        <v>73</v>
      </c>
      <c r="G55" s="170"/>
      <c r="H55" s="170"/>
    </row>
    <row r="56" spans="1:8" x14ac:dyDescent="0.25">
      <c r="A56">
        <v>55</v>
      </c>
      <c r="B56">
        <v>34</v>
      </c>
      <c r="C56">
        <v>75</v>
      </c>
      <c r="D56">
        <v>78</v>
      </c>
      <c r="E56" s="170">
        <v>26</v>
      </c>
      <c r="F56" s="170">
        <v>65</v>
      </c>
      <c r="G56" s="170"/>
      <c r="H56" s="170"/>
    </row>
    <row r="57" spans="1:8" x14ac:dyDescent="0.25">
      <c r="A57">
        <v>56</v>
      </c>
      <c r="B57">
        <v>53</v>
      </c>
      <c r="C57">
        <v>68</v>
      </c>
      <c r="D57">
        <v>73</v>
      </c>
      <c r="E57" s="170">
        <v>79</v>
      </c>
      <c r="F57" s="170">
        <v>54</v>
      </c>
      <c r="G57" s="170"/>
      <c r="H57" s="170"/>
    </row>
    <row r="58" spans="1:8" x14ac:dyDescent="0.25">
      <c r="A58">
        <v>57</v>
      </c>
      <c r="B58">
        <v>50</v>
      </c>
      <c r="C58">
        <v>64</v>
      </c>
      <c r="D58">
        <v>88</v>
      </c>
      <c r="E58" s="170">
        <v>68</v>
      </c>
      <c r="F58" s="170">
        <v>58</v>
      </c>
      <c r="G58" s="170"/>
      <c r="H58" s="170"/>
    </row>
    <row r="59" spans="1:8" x14ac:dyDescent="0.25">
      <c r="A59">
        <v>58</v>
      </c>
      <c r="B59">
        <v>52</v>
      </c>
      <c r="C59">
        <v>65</v>
      </c>
      <c r="D59">
        <v>91</v>
      </c>
      <c r="E59" s="170">
        <v>42</v>
      </c>
      <c r="F59" s="170">
        <v>66</v>
      </c>
      <c r="G59" s="170"/>
      <c r="H59" s="170"/>
    </row>
    <row r="60" spans="1:8" x14ac:dyDescent="0.25">
      <c r="A60">
        <v>59</v>
      </c>
      <c r="B60">
        <v>39</v>
      </c>
      <c r="C60">
        <v>64</v>
      </c>
      <c r="D60">
        <v>93</v>
      </c>
      <c r="E60" s="170">
        <v>63</v>
      </c>
      <c r="F60" s="170">
        <v>58</v>
      </c>
      <c r="G60" s="170"/>
      <c r="H60" s="170"/>
    </row>
    <row r="61" spans="1:8" x14ac:dyDescent="0.25">
      <c r="A61">
        <v>60</v>
      </c>
      <c r="B61">
        <v>29</v>
      </c>
      <c r="C61">
        <v>67</v>
      </c>
      <c r="D61">
        <v>87</v>
      </c>
      <c r="E61" s="170">
        <v>63</v>
      </c>
      <c r="F61" s="170">
        <v>55</v>
      </c>
      <c r="G61" s="170"/>
      <c r="H61" s="170"/>
    </row>
    <row r="62" spans="1:8" x14ac:dyDescent="0.25">
      <c r="A62">
        <v>61</v>
      </c>
      <c r="B62">
        <v>32</v>
      </c>
      <c r="C62">
        <v>67</v>
      </c>
      <c r="D62">
        <v>76</v>
      </c>
      <c r="E62" s="170">
        <v>63</v>
      </c>
      <c r="F62" s="170">
        <v>53</v>
      </c>
      <c r="G62" s="170"/>
      <c r="H62" s="170"/>
    </row>
    <row r="63" spans="1:8" x14ac:dyDescent="0.25">
      <c r="A63">
        <v>62</v>
      </c>
      <c r="B63">
        <v>45</v>
      </c>
      <c r="C63">
        <v>63</v>
      </c>
      <c r="D63">
        <v>74</v>
      </c>
      <c r="E63" s="170">
        <v>63</v>
      </c>
      <c r="F63" s="170">
        <v>55</v>
      </c>
      <c r="G63" s="170"/>
      <c r="H63" s="170"/>
    </row>
    <row r="64" spans="1:8" x14ac:dyDescent="0.25">
      <c r="A64">
        <v>63</v>
      </c>
      <c r="B64">
        <v>44</v>
      </c>
      <c r="C64">
        <v>66</v>
      </c>
      <c r="D64">
        <v>80</v>
      </c>
      <c r="E64" s="170">
        <v>32</v>
      </c>
      <c r="F64" s="170">
        <v>65</v>
      </c>
      <c r="G64" s="170"/>
      <c r="H64" s="170"/>
    </row>
    <row r="65" spans="1:8" x14ac:dyDescent="0.25">
      <c r="A65">
        <v>64</v>
      </c>
      <c r="B65">
        <v>40</v>
      </c>
      <c r="C65">
        <v>35</v>
      </c>
      <c r="D65">
        <v>56</v>
      </c>
      <c r="E65" s="170">
        <v>47</v>
      </c>
      <c r="F65" s="170">
        <v>46</v>
      </c>
      <c r="G65" s="170"/>
      <c r="H65" s="170"/>
    </row>
    <row r="66" spans="1:8" x14ac:dyDescent="0.25">
      <c r="A66">
        <v>65</v>
      </c>
      <c r="B66">
        <v>40</v>
      </c>
      <c r="C66">
        <v>45</v>
      </c>
      <c r="D66">
        <v>67</v>
      </c>
      <c r="E66" s="170">
        <v>42</v>
      </c>
      <c r="F66" s="170">
        <v>52</v>
      </c>
      <c r="G66" s="170"/>
      <c r="H66" s="170"/>
    </row>
    <row r="67" spans="1:8" x14ac:dyDescent="0.25">
      <c r="A67">
        <v>66</v>
      </c>
      <c r="B67">
        <v>35</v>
      </c>
      <c r="C67">
        <v>51</v>
      </c>
      <c r="D67">
        <v>66</v>
      </c>
      <c r="E67" s="170">
        <v>42</v>
      </c>
      <c r="F67" s="170">
        <v>52</v>
      </c>
      <c r="G67" s="170"/>
      <c r="H67" s="170"/>
    </row>
    <row r="68" spans="1:8" x14ac:dyDescent="0.25">
      <c r="A68">
        <v>67</v>
      </c>
      <c r="B68">
        <v>47</v>
      </c>
      <c r="C68">
        <v>62</v>
      </c>
      <c r="D68">
        <v>78</v>
      </c>
      <c r="E68" s="170">
        <v>63</v>
      </c>
      <c r="F68" s="170">
        <v>56</v>
      </c>
      <c r="G68" s="170"/>
      <c r="H68" s="170"/>
    </row>
    <row r="69" spans="1:8" x14ac:dyDescent="0.25">
      <c r="A69">
        <v>68</v>
      </c>
      <c r="B69">
        <v>32</v>
      </c>
      <c r="C69">
        <v>60</v>
      </c>
      <c r="D69">
        <v>71</v>
      </c>
      <c r="E69" s="170">
        <v>37</v>
      </c>
      <c r="F69" s="170">
        <v>57</v>
      </c>
      <c r="G69" s="170"/>
      <c r="H69" s="170"/>
    </row>
    <row r="70" spans="1:8" x14ac:dyDescent="0.25">
      <c r="A70">
        <v>69</v>
      </c>
      <c r="B70">
        <v>45</v>
      </c>
      <c r="C70">
        <v>49</v>
      </c>
      <c r="D70">
        <v>63</v>
      </c>
      <c r="E70" s="170">
        <v>58</v>
      </c>
      <c r="F70" s="170">
        <v>50</v>
      </c>
      <c r="G70" s="170"/>
      <c r="H70" s="170"/>
    </row>
    <row r="71" spans="1:8" x14ac:dyDescent="0.25">
      <c r="A71">
        <v>70</v>
      </c>
      <c r="B71">
        <v>46</v>
      </c>
      <c r="C71">
        <v>43</v>
      </c>
      <c r="D71">
        <v>66</v>
      </c>
      <c r="E71" s="170">
        <v>47</v>
      </c>
      <c r="F71" s="170">
        <v>52</v>
      </c>
      <c r="G71" s="170"/>
      <c r="H71" s="170"/>
    </row>
    <row r="72" spans="1:8" x14ac:dyDescent="0.25">
      <c r="A72">
        <v>71</v>
      </c>
      <c r="B72">
        <v>51</v>
      </c>
      <c r="C72">
        <v>56</v>
      </c>
      <c r="D72">
        <v>73</v>
      </c>
      <c r="E72" s="170">
        <v>58</v>
      </c>
      <c r="F72" s="170">
        <v>56</v>
      </c>
      <c r="G72" s="170"/>
      <c r="H72" s="170"/>
    </row>
    <row r="73" spans="1:8" x14ac:dyDescent="0.25">
      <c r="A73">
        <v>72</v>
      </c>
      <c r="B73">
        <v>53</v>
      </c>
      <c r="C73">
        <v>71</v>
      </c>
      <c r="D73">
        <v>77</v>
      </c>
      <c r="E73" s="170">
        <v>47</v>
      </c>
      <c r="F73" s="170">
        <v>63</v>
      </c>
      <c r="G73" s="170"/>
      <c r="H73" s="170"/>
    </row>
    <row r="74" spans="1:8" x14ac:dyDescent="0.25">
      <c r="A74">
        <v>73</v>
      </c>
      <c r="B74">
        <v>86</v>
      </c>
      <c r="C74">
        <v>60</v>
      </c>
      <c r="D74">
        <v>75</v>
      </c>
      <c r="E74" s="170">
        <v>63</v>
      </c>
      <c r="F74" s="170">
        <v>64</v>
      </c>
      <c r="G74" s="170"/>
      <c r="H74" s="170"/>
    </row>
    <row r="75" spans="1:8" x14ac:dyDescent="0.25">
      <c r="A75">
        <v>74</v>
      </c>
      <c r="B75">
        <v>41</v>
      </c>
      <c r="C75">
        <v>63</v>
      </c>
      <c r="D75">
        <v>73</v>
      </c>
      <c r="E75" s="170">
        <v>63</v>
      </c>
      <c r="F75" s="170">
        <v>53</v>
      </c>
      <c r="G75" s="170"/>
      <c r="H75" s="170"/>
    </row>
    <row r="76" spans="1:8" x14ac:dyDescent="0.25">
      <c r="A76">
        <v>75</v>
      </c>
      <c r="B76">
        <v>42</v>
      </c>
      <c r="C76">
        <v>46</v>
      </c>
      <c r="D76">
        <v>70</v>
      </c>
      <c r="E76" s="170">
        <v>37</v>
      </c>
      <c r="F76" s="170">
        <v>55</v>
      </c>
      <c r="G76" s="170"/>
      <c r="H76" s="170"/>
    </row>
    <row r="77" spans="1:8" x14ac:dyDescent="0.25">
      <c r="A77">
        <v>76</v>
      </c>
      <c r="B77">
        <v>46</v>
      </c>
      <c r="C77">
        <v>56</v>
      </c>
      <c r="D77">
        <v>64</v>
      </c>
      <c r="E77" s="170">
        <v>63</v>
      </c>
      <c r="F77" s="170">
        <v>51</v>
      </c>
      <c r="G77" s="170"/>
      <c r="H77" s="170"/>
    </row>
    <row r="78" spans="1:8" x14ac:dyDescent="0.25">
      <c r="A78">
        <v>77</v>
      </c>
      <c r="B78">
        <v>45</v>
      </c>
      <c r="C78">
        <v>64</v>
      </c>
      <c r="D78">
        <v>76</v>
      </c>
      <c r="E78" s="170">
        <v>58</v>
      </c>
      <c r="F78" s="170">
        <v>57</v>
      </c>
      <c r="G78" s="170"/>
      <c r="H78" s="170"/>
    </row>
    <row r="79" spans="1:8" x14ac:dyDescent="0.25">
      <c r="A79">
        <v>78</v>
      </c>
      <c r="B79">
        <v>76</v>
      </c>
      <c r="C79">
        <v>47</v>
      </c>
      <c r="D79">
        <v>69</v>
      </c>
      <c r="E79" s="170">
        <v>68</v>
      </c>
      <c r="F79" s="170">
        <v>56</v>
      </c>
      <c r="G79" s="170"/>
      <c r="H79" s="170"/>
    </row>
    <row r="80" spans="1:8" x14ac:dyDescent="0.25">
      <c r="A80">
        <v>79</v>
      </c>
      <c r="B80">
        <v>31</v>
      </c>
      <c r="C80">
        <v>58</v>
      </c>
      <c r="D80">
        <v>85</v>
      </c>
      <c r="E80" s="170">
        <v>47</v>
      </c>
      <c r="F80" s="170">
        <v>57</v>
      </c>
      <c r="G80" s="170"/>
      <c r="H80" s="170"/>
    </row>
    <row r="81" spans="1:8" x14ac:dyDescent="0.25">
      <c r="A81">
        <v>80</v>
      </c>
      <c r="B81">
        <v>32</v>
      </c>
      <c r="C81">
        <v>75</v>
      </c>
      <c r="D81">
        <v>86</v>
      </c>
      <c r="E81" s="170">
        <v>63</v>
      </c>
      <c r="F81" s="170">
        <v>57</v>
      </c>
      <c r="G81" s="170"/>
      <c r="H81" s="170"/>
    </row>
    <row r="82" spans="1:8" x14ac:dyDescent="0.25">
      <c r="A82">
        <v>81</v>
      </c>
      <c r="B82">
        <v>38</v>
      </c>
      <c r="C82">
        <v>80</v>
      </c>
      <c r="D82">
        <v>68</v>
      </c>
      <c r="E82" s="170">
        <v>5</v>
      </c>
      <c r="F82" s="170">
        <v>70</v>
      </c>
      <c r="G82" s="170"/>
      <c r="H82" s="170"/>
    </row>
    <row r="83" spans="1:8" x14ac:dyDescent="0.25">
      <c r="A83">
        <v>82</v>
      </c>
      <c r="B83">
        <v>34</v>
      </c>
      <c r="C83">
        <v>43</v>
      </c>
      <c r="D83">
        <v>67</v>
      </c>
      <c r="E83" s="170">
        <v>37</v>
      </c>
      <c r="F83" s="170">
        <v>52</v>
      </c>
      <c r="G83" s="170"/>
      <c r="H83" s="170"/>
    </row>
    <row r="84" spans="1:8" x14ac:dyDescent="0.25">
      <c r="A84">
        <v>83</v>
      </c>
      <c r="B84">
        <v>34</v>
      </c>
      <c r="C84">
        <v>72</v>
      </c>
      <c r="D84">
        <v>67</v>
      </c>
      <c r="E84" s="170">
        <v>58</v>
      </c>
      <c r="F84" s="170">
        <v>54</v>
      </c>
      <c r="G84" s="170"/>
      <c r="H84" s="170"/>
    </row>
    <row r="85" spans="1:8" x14ac:dyDescent="0.25">
      <c r="A85">
        <v>84</v>
      </c>
      <c r="B85">
        <v>33</v>
      </c>
      <c r="C85">
        <v>75</v>
      </c>
      <c r="D85">
        <v>79</v>
      </c>
      <c r="E85" s="170">
        <v>58</v>
      </c>
      <c r="F85" s="170">
        <v>57</v>
      </c>
      <c r="G85" s="170"/>
      <c r="H85" s="170"/>
    </row>
    <row r="86" spans="1:8" x14ac:dyDescent="0.25">
      <c r="A86">
        <v>85</v>
      </c>
      <c r="B86">
        <v>39</v>
      </c>
      <c r="C86">
        <v>67</v>
      </c>
      <c r="D86">
        <v>57</v>
      </c>
      <c r="E86" s="170">
        <v>58</v>
      </c>
      <c r="F86" s="170">
        <v>51</v>
      </c>
      <c r="G86" s="170"/>
      <c r="H86" s="170"/>
    </row>
    <row r="87" spans="1:8" x14ac:dyDescent="0.25">
      <c r="A87">
        <v>86</v>
      </c>
      <c r="B87">
        <v>35</v>
      </c>
      <c r="C87">
        <v>66</v>
      </c>
      <c r="D87">
        <v>64</v>
      </c>
      <c r="E87" s="170">
        <v>37</v>
      </c>
      <c r="F87" s="170">
        <v>57</v>
      </c>
      <c r="G87" s="170"/>
      <c r="H87" s="170"/>
    </row>
    <row r="88" spans="1:8" x14ac:dyDescent="0.25">
      <c r="A88">
        <v>87</v>
      </c>
      <c r="B88">
        <v>32</v>
      </c>
      <c r="C88">
        <v>68</v>
      </c>
      <c r="D88">
        <v>54</v>
      </c>
      <c r="E88" s="170">
        <v>26</v>
      </c>
      <c r="F88" s="170">
        <v>57</v>
      </c>
      <c r="G88" s="170"/>
      <c r="H88" s="170"/>
    </row>
    <row r="89" spans="1:8" x14ac:dyDescent="0.25">
      <c r="A89">
        <v>88</v>
      </c>
      <c r="B89">
        <v>36</v>
      </c>
      <c r="C89">
        <v>66</v>
      </c>
      <c r="D89">
        <v>73</v>
      </c>
      <c r="E89" s="170">
        <v>26</v>
      </c>
      <c r="F89" s="170">
        <v>62</v>
      </c>
      <c r="G89" s="170"/>
      <c r="H89" s="170"/>
    </row>
    <row r="90" spans="1:8" x14ac:dyDescent="0.25">
      <c r="A90">
        <v>89</v>
      </c>
      <c r="B90">
        <v>32</v>
      </c>
      <c r="C90">
        <v>65</v>
      </c>
      <c r="D90">
        <v>73</v>
      </c>
      <c r="E90" s="170">
        <v>16</v>
      </c>
      <c r="F90" s="170">
        <v>64</v>
      </c>
      <c r="G90" s="170"/>
      <c r="H90" s="170"/>
    </row>
    <row r="91" spans="1:8" x14ac:dyDescent="0.25">
      <c r="A91">
        <v>90</v>
      </c>
      <c r="B91">
        <v>40</v>
      </c>
      <c r="C91">
        <v>64</v>
      </c>
      <c r="D91">
        <v>53</v>
      </c>
      <c r="E91" s="170">
        <v>32</v>
      </c>
      <c r="F91" s="170">
        <v>56</v>
      </c>
      <c r="G91" s="170"/>
      <c r="H91" s="170"/>
    </row>
    <row r="92" spans="1:8" x14ac:dyDescent="0.25">
      <c r="A92">
        <v>91</v>
      </c>
      <c r="B92">
        <v>32</v>
      </c>
      <c r="C92">
        <v>84</v>
      </c>
      <c r="D92">
        <v>65</v>
      </c>
      <c r="E92" s="170">
        <v>37</v>
      </c>
      <c r="F92" s="170">
        <v>61</v>
      </c>
      <c r="G92" s="170"/>
      <c r="H92" s="170"/>
    </row>
    <row r="93" spans="1:8" x14ac:dyDescent="0.25">
      <c r="A93">
        <v>92</v>
      </c>
      <c r="B93">
        <v>32</v>
      </c>
      <c r="C93">
        <v>36</v>
      </c>
      <c r="D93">
        <v>65</v>
      </c>
      <c r="E93" s="170">
        <v>53</v>
      </c>
      <c r="F93" s="170">
        <v>45</v>
      </c>
      <c r="G93" s="170"/>
      <c r="H93" s="170"/>
    </row>
    <row r="94" spans="1:8" x14ac:dyDescent="0.25">
      <c r="A94">
        <v>93</v>
      </c>
      <c r="B94">
        <v>35</v>
      </c>
      <c r="C94">
        <v>36</v>
      </c>
      <c r="D94">
        <v>65</v>
      </c>
      <c r="E94" s="170">
        <v>53</v>
      </c>
      <c r="F94" s="170">
        <v>46</v>
      </c>
      <c r="G94" s="170"/>
      <c r="H94" s="170"/>
    </row>
    <row r="95" spans="1:8" x14ac:dyDescent="0.25">
      <c r="A95">
        <v>94</v>
      </c>
      <c r="B95">
        <v>33</v>
      </c>
      <c r="C95">
        <v>62</v>
      </c>
      <c r="D95">
        <v>73</v>
      </c>
      <c r="E95" s="170">
        <v>26</v>
      </c>
      <c r="F95" s="170">
        <v>60</v>
      </c>
      <c r="G95" s="170"/>
      <c r="H95" s="170"/>
    </row>
    <row r="96" spans="1:8" x14ac:dyDescent="0.25">
      <c r="A96">
        <v>95</v>
      </c>
      <c r="B96">
        <v>47</v>
      </c>
      <c r="C96">
        <v>53</v>
      </c>
      <c r="D96">
        <v>60</v>
      </c>
      <c r="E96" s="170">
        <v>32</v>
      </c>
      <c r="F96" s="170">
        <v>57</v>
      </c>
      <c r="G96" s="170"/>
      <c r="H96" s="170"/>
    </row>
    <row r="97" spans="1:8" x14ac:dyDescent="0.25">
      <c r="A97">
        <v>96</v>
      </c>
      <c r="B97">
        <v>32</v>
      </c>
      <c r="C97">
        <v>52</v>
      </c>
      <c r="D97">
        <v>73</v>
      </c>
      <c r="E97" s="170">
        <v>26</v>
      </c>
      <c r="F97" s="170">
        <v>58</v>
      </c>
      <c r="G97" s="170"/>
      <c r="H97" s="170"/>
    </row>
    <row r="98" spans="1:8" x14ac:dyDescent="0.25">
      <c r="A98">
        <v>97</v>
      </c>
      <c r="B98">
        <v>35</v>
      </c>
      <c r="C98">
        <v>49</v>
      </c>
      <c r="D98">
        <v>73</v>
      </c>
      <c r="E98" s="170">
        <v>53</v>
      </c>
      <c r="F98" s="170">
        <v>51</v>
      </c>
      <c r="G98" s="170"/>
      <c r="H98" s="170"/>
    </row>
    <row r="99" spans="1:8" x14ac:dyDescent="0.25">
      <c r="A99">
        <v>98</v>
      </c>
      <c r="B99">
        <v>35</v>
      </c>
      <c r="C99">
        <v>98</v>
      </c>
      <c r="D99">
        <v>84</v>
      </c>
      <c r="E99" s="170">
        <v>11</v>
      </c>
      <c r="F99" s="170">
        <v>77</v>
      </c>
      <c r="G99" s="170"/>
      <c r="H99" s="170"/>
    </row>
    <row r="100" spans="1:8" x14ac:dyDescent="0.25">
      <c r="A100">
        <v>99</v>
      </c>
      <c r="B100">
        <v>32</v>
      </c>
      <c r="C100">
        <v>68</v>
      </c>
      <c r="D100">
        <v>65</v>
      </c>
      <c r="E100" s="170">
        <v>26</v>
      </c>
      <c r="F100" s="170">
        <v>60</v>
      </c>
      <c r="G100" s="170"/>
      <c r="H100" s="170"/>
    </row>
    <row r="101" spans="1:8" x14ac:dyDescent="0.25">
      <c r="A101">
        <v>100</v>
      </c>
      <c r="B101">
        <v>32</v>
      </c>
      <c r="C101">
        <v>62</v>
      </c>
      <c r="D101">
        <v>62</v>
      </c>
      <c r="E101" s="170">
        <v>42</v>
      </c>
      <c r="F101" s="170">
        <v>53</v>
      </c>
      <c r="G101" s="170"/>
      <c r="H101" s="170"/>
    </row>
    <row r="102" spans="1:8" x14ac:dyDescent="0.25">
      <c r="A102">
        <v>101</v>
      </c>
      <c r="B102">
        <v>36</v>
      </c>
      <c r="C102">
        <v>77</v>
      </c>
      <c r="D102">
        <v>54</v>
      </c>
      <c r="E102" s="170">
        <v>37</v>
      </c>
      <c r="F102" s="170">
        <v>58</v>
      </c>
      <c r="G102" s="170"/>
      <c r="H102" s="170"/>
    </row>
    <row r="103" spans="1:8" x14ac:dyDescent="0.25">
      <c r="A103">
        <v>102</v>
      </c>
      <c r="B103">
        <v>57</v>
      </c>
      <c r="C103">
        <v>65</v>
      </c>
      <c r="D103">
        <v>89</v>
      </c>
      <c r="E103" s="170">
        <v>79</v>
      </c>
      <c r="F103" s="170">
        <v>58</v>
      </c>
      <c r="G103" s="170"/>
      <c r="H103" s="170"/>
    </row>
    <row r="104" spans="1:8" x14ac:dyDescent="0.25">
      <c r="A104">
        <v>103</v>
      </c>
      <c r="B104">
        <v>54</v>
      </c>
      <c r="C104">
        <v>88</v>
      </c>
      <c r="D104">
        <v>91</v>
      </c>
      <c r="E104" s="170">
        <v>79</v>
      </c>
      <c r="F104" s="170">
        <v>64</v>
      </c>
      <c r="G104" s="170"/>
      <c r="H104" s="170"/>
    </row>
    <row r="105" spans="1:8" x14ac:dyDescent="0.25">
      <c r="A105">
        <v>104</v>
      </c>
      <c r="B105">
        <v>83</v>
      </c>
      <c r="C105">
        <v>59</v>
      </c>
      <c r="D105">
        <v>84</v>
      </c>
      <c r="E105" s="170">
        <v>42</v>
      </c>
      <c r="F105" s="170">
        <v>71</v>
      </c>
      <c r="G105" s="170"/>
      <c r="H105" s="170"/>
    </row>
    <row r="106" spans="1:8" x14ac:dyDescent="0.25">
      <c r="A106">
        <v>105</v>
      </c>
      <c r="B106">
        <v>74</v>
      </c>
      <c r="C106">
        <v>83</v>
      </c>
      <c r="D106">
        <v>84</v>
      </c>
      <c r="E106" s="170">
        <v>0</v>
      </c>
      <c r="F106" s="170">
        <v>85</v>
      </c>
      <c r="G106" s="170"/>
      <c r="H106" s="170"/>
    </row>
    <row r="107" spans="1:8" x14ac:dyDescent="0.25">
      <c r="A107">
        <v>106</v>
      </c>
      <c r="B107">
        <v>34</v>
      </c>
      <c r="C107">
        <v>83</v>
      </c>
      <c r="D107">
        <v>84</v>
      </c>
      <c r="E107" s="170">
        <v>0</v>
      </c>
      <c r="F107" s="170">
        <v>75</v>
      </c>
      <c r="G107" s="170"/>
      <c r="H107" s="170"/>
    </row>
    <row r="108" spans="1:8" x14ac:dyDescent="0.25">
      <c r="A108">
        <v>107</v>
      </c>
      <c r="B108">
        <v>34</v>
      </c>
      <c r="C108">
        <v>60</v>
      </c>
      <c r="D108">
        <v>75</v>
      </c>
      <c r="E108" s="170">
        <v>63</v>
      </c>
      <c r="F108" s="170">
        <v>51</v>
      </c>
      <c r="G108" s="170"/>
      <c r="H108" s="170"/>
    </row>
    <row r="109" spans="1:8" x14ac:dyDescent="0.25">
      <c r="A109">
        <v>108</v>
      </c>
      <c r="B109">
        <v>34</v>
      </c>
      <c r="C109">
        <v>60</v>
      </c>
      <c r="D109">
        <v>75</v>
      </c>
      <c r="E109" s="170">
        <v>63</v>
      </c>
      <c r="F109" s="170">
        <v>51</v>
      </c>
      <c r="G109" s="170"/>
      <c r="H109" s="170"/>
    </row>
    <row r="110" spans="1:8" x14ac:dyDescent="0.25">
      <c r="A110">
        <v>109</v>
      </c>
      <c r="B110">
        <v>34</v>
      </c>
      <c r="C110">
        <v>39</v>
      </c>
      <c r="D110">
        <v>73</v>
      </c>
      <c r="E110" s="170">
        <v>63</v>
      </c>
      <c r="F110" s="170">
        <v>46</v>
      </c>
      <c r="G110" s="170"/>
      <c r="H110" s="170"/>
    </row>
    <row r="111" spans="1:8" x14ac:dyDescent="0.25">
      <c r="A111">
        <v>110</v>
      </c>
      <c r="B111">
        <v>33</v>
      </c>
      <c r="C111">
        <v>39</v>
      </c>
      <c r="D111">
        <v>73</v>
      </c>
      <c r="E111" s="170">
        <v>63</v>
      </c>
      <c r="F111" s="170">
        <v>45</v>
      </c>
      <c r="G111" s="170"/>
      <c r="H111" s="170"/>
    </row>
    <row r="112" spans="1:8" x14ac:dyDescent="0.25">
      <c r="A112">
        <v>111</v>
      </c>
      <c r="B112">
        <v>37</v>
      </c>
      <c r="C112">
        <v>45</v>
      </c>
      <c r="D112">
        <v>69</v>
      </c>
      <c r="E112" s="170">
        <v>63</v>
      </c>
      <c r="F112" s="170">
        <v>47</v>
      </c>
      <c r="G112" s="170"/>
      <c r="H112" s="170"/>
    </row>
    <row r="113" spans="1:8" x14ac:dyDescent="0.25">
      <c r="A113">
        <v>112</v>
      </c>
      <c r="B113">
        <v>37</v>
      </c>
      <c r="C113">
        <v>60</v>
      </c>
      <c r="D113">
        <v>65</v>
      </c>
      <c r="E113" s="170">
        <v>63</v>
      </c>
      <c r="F113" s="170">
        <v>50</v>
      </c>
      <c r="G113" s="170"/>
      <c r="H113" s="170"/>
    </row>
    <row r="114" spans="1:8" x14ac:dyDescent="0.25">
      <c r="A114">
        <v>113</v>
      </c>
      <c r="B114">
        <v>35</v>
      </c>
      <c r="C114">
        <v>62</v>
      </c>
      <c r="D114">
        <v>68</v>
      </c>
      <c r="E114" s="170">
        <v>63</v>
      </c>
      <c r="F114" s="170">
        <v>50</v>
      </c>
      <c r="G114" s="170"/>
      <c r="H114" s="170"/>
    </row>
    <row r="115" spans="1:8" x14ac:dyDescent="0.25">
      <c r="A115">
        <v>114</v>
      </c>
      <c r="B115">
        <v>34</v>
      </c>
      <c r="C115">
        <v>59</v>
      </c>
      <c r="D115">
        <v>83</v>
      </c>
      <c r="E115" s="170">
        <v>100</v>
      </c>
      <c r="F115" s="170">
        <v>44</v>
      </c>
      <c r="G115" s="170"/>
      <c r="H115" s="170"/>
    </row>
    <row r="116" spans="1:8" x14ac:dyDescent="0.25">
      <c r="A116">
        <v>115</v>
      </c>
      <c r="B116">
        <v>34</v>
      </c>
      <c r="C116">
        <v>48</v>
      </c>
      <c r="D116">
        <v>65</v>
      </c>
      <c r="E116" s="170">
        <v>58</v>
      </c>
      <c r="F116" s="170">
        <v>47</v>
      </c>
      <c r="G116" s="170"/>
      <c r="H116" s="170"/>
    </row>
    <row r="117" spans="1:8" x14ac:dyDescent="0.25">
      <c r="A117">
        <v>116</v>
      </c>
      <c r="B117">
        <v>33</v>
      </c>
      <c r="C117">
        <v>38</v>
      </c>
      <c r="D117">
        <v>76</v>
      </c>
      <c r="E117" s="170">
        <v>63</v>
      </c>
      <c r="F117" s="170">
        <v>46</v>
      </c>
      <c r="G117" s="170"/>
      <c r="H117" s="170"/>
    </row>
    <row r="118" spans="1:8" x14ac:dyDescent="0.25">
      <c r="A118">
        <v>117</v>
      </c>
      <c r="B118">
        <v>33</v>
      </c>
      <c r="C118">
        <v>43</v>
      </c>
      <c r="D118">
        <v>74</v>
      </c>
      <c r="E118" s="170">
        <v>53</v>
      </c>
      <c r="F118" s="170">
        <v>49</v>
      </c>
      <c r="G118" s="170"/>
      <c r="H118" s="170"/>
    </row>
    <row r="119" spans="1:8" x14ac:dyDescent="0.25">
      <c r="A119">
        <v>118</v>
      </c>
      <c r="B119">
        <v>33</v>
      </c>
      <c r="C119">
        <v>40</v>
      </c>
      <c r="D119">
        <v>69</v>
      </c>
      <c r="E119" s="170">
        <v>63</v>
      </c>
      <c r="F119" s="170">
        <v>45</v>
      </c>
      <c r="G119" s="170"/>
      <c r="H119" s="170"/>
    </row>
    <row r="120" spans="1:8" x14ac:dyDescent="0.25">
      <c r="A120">
        <v>119</v>
      </c>
      <c r="B120">
        <v>33</v>
      </c>
      <c r="C120">
        <v>48</v>
      </c>
      <c r="D120">
        <v>72</v>
      </c>
      <c r="E120" s="170">
        <v>53</v>
      </c>
      <c r="F120" s="170">
        <v>50</v>
      </c>
      <c r="G120" s="170"/>
      <c r="H120" s="170"/>
    </row>
    <row r="121" spans="1:8" x14ac:dyDescent="0.25">
      <c r="A121">
        <v>120</v>
      </c>
      <c r="B121">
        <v>35</v>
      </c>
      <c r="C121">
        <v>44</v>
      </c>
      <c r="D121">
        <v>63</v>
      </c>
      <c r="E121" s="170">
        <v>53</v>
      </c>
      <c r="F121" s="170">
        <v>47</v>
      </c>
      <c r="G121" s="170"/>
      <c r="H121" s="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GenAsp</vt:lpstr>
      <vt:lpstr>Use</vt:lpstr>
      <vt:lpstr>ProdPot</vt:lpstr>
      <vt:lpstr>Ecopot</vt:lpstr>
      <vt:lpstr>Challenges</vt:lpstr>
      <vt:lpstr>Dictionary</vt:lpstr>
      <vt:lpstr>Ideal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ortiz</dc:creator>
  <cp:lastModifiedBy>Alessandra Quintero Rois</cp:lastModifiedBy>
  <dcterms:created xsi:type="dcterms:W3CDTF">2024-04-03T19:22:20Z</dcterms:created>
  <dcterms:modified xsi:type="dcterms:W3CDTF">2024-11-10T05:40:18Z</dcterms:modified>
</cp:coreProperties>
</file>