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overe\Downloads\SEAMIS-master (1)\SEAMIS-master\Sea level plots\DATA\Subregion 5c\"/>
    </mc:Choice>
  </mc:AlternateContent>
  <bookViews>
    <workbookView xWindow="0" yWindow="0" windowWidth="28800" windowHeight="12300" activeTab="2"/>
  </bookViews>
  <sheets>
    <sheet name="MLI" sheetId="1" r:id="rId1"/>
    <sheet name="TLI" sheetId="7" r:id="rId2"/>
    <sheet name="SLI" sheetId="6" r:id="rId3"/>
    <sheet name="Rejected" sheetId="8" r:id="rId4"/>
    <sheet name="Info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6" l="1"/>
  <c r="L26" i="6"/>
  <c r="L25" i="6"/>
  <c r="K25" i="6"/>
  <c r="K24" i="6"/>
  <c r="L24" i="6"/>
  <c r="L23" i="6"/>
  <c r="K23" i="6"/>
  <c r="L17" i="6"/>
  <c r="K17" i="6"/>
  <c r="L20" i="6"/>
  <c r="K20" i="6"/>
  <c r="L16" i="6"/>
  <c r="K16" i="6"/>
  <c r="K12" i="6"/>
  <c r="L12" i="6"/>
  <c r="K13" i="6"/>
  <c r="L13" i="6"/>
  <c r="K14" i="6"/>
  <c r="L14" i="6"/>
  <c r="L11" i="6"/>
  <c r="K11" i="6"/>
  <c r="E2" i="2" l="1"/>
  <c r="B2" i="2"/>
  <c r="E1" i="2"/>
  <c r="B1" i="2"/>
</calcChain>
</file>

<file path=xl/sharedStrings.xml><?xml version="1.0" encoding="utf-8"?>
<sst xmlns="http://schemas.openxmlformats.org/spreadsheetml/2006/main" count="2382" uniqueCount="147">
  <si>
    <t>Lat</t>
  </si>
  <si>
    <t>Long</t>
  </si>
  <si>
    <t>Unique sample ID</t>
  </si>
  <si>
    <t>Reference</t>
  </si>
  <si>
    <t>Region code</t>
  </si>
  <si>
    <t>Sub-region</t>
  </si>
  <si>
    <t>Latitude</t>
  </si>
  <si>
    <t>Longitude</t>
  </si>
  <si>
    <t>Dating method</t>
  </si>
  <si>
    <t>Corrected age       (14C a BP)</t>
  </si>
  <si>
    <t>Corrected age uncertainty (14C a)</t>
  </si>
  <si>
    <t>Age                   (cal a BP)</t>
  </si>
  <si>
    <t>Age 2σ Uncertainty +              (cal a)</t>
  </si>
  <si>
    <t>Age 2σ Uncertainty  -                (cal a)</t>
  </si>
  <si>
    <t>Dated facies</t>
  </si>
  <si>
    <t>Overburden facies (nearest layer)</t>
  </si>
  <si>
    <t>Underlying facies (nearest layer)</t>
  </si>
  <si>
    <t>Tendency</t>
  </si>
  <si>
    <t>Sample depth/ Overburden thickness (m)</t>
  </si>
  <si>
    <t>Depth to consolidated substrate (m)</t>
  </si>
  <si>
    <t>Intercalated</t>
  </si>
  <si>
    <t>Sampling method</t>
  </si>
  <si>
    <t>Sample thickness (m)</t>
  </si>
  <si>
    <t>Sample thickness type</t>
  </si>
  <si>
    <t>Corrected sample thickness (m)</t>
  </si>
  <si>
    <t>Sample thickness uncertainty       (m)</t>
  </si>
  <si>
    <t xml:space="preserve">Sampling uncertainty     (m) </t>
  </si>
  <si>
    <t xml:space="preserve">Core shortening/stretching uncertainty      (m) </t>
  </si>
  <si>
    <t xml:space="preserve">Non-vertical drilling uncertainty      (m) </t>
  </si>
  <si>
    <t>Tidal uncertainty (m)</t>
  </si>
  <si>
    <t>Water depth uncertainty           (m)</t>
  </si>
  <si>
    <t>Leveling uncertainty (m)</t>
  </si>
  <si>
    <t>(d)GPS or RTK uncertainty (m)</t>
  </si>
  <si>
    <t>Benchmark uncertainty (m)</t>
  </si>
  <si>
    <t>Vegetation zone uncertainty (m)</t>
  </si>
  <si>
    <t>Map uncertainty (m)</t>
  </si>
  <si>
    <t>DEM uncertainty (m)</t>
  </si>
  <si>
    <t>Orthometric sample elevation (m)</t>
  </si>
  <si>
    <t xml:space="preserve">Orthometric datum or MSL epoch </t>
  </si>
  <si>
    <t>Sample elevation (m MSL)</t>
  </si>
  <si>
    <t>Sample elevation type</t>
  </si>
  <si>
    <t>Sample elevation uncertainty + (m)</t>
  </si>
  <si>
    <t>Sample elevation uncertainty - (m)</t>
  </si>
  <si>
    <t>LAT (m MSL)</t>
  </si>
  <si>
    <t>MLWS (m MSL)</t>
  </si>
  <si>
    <t>MLWN (m MSL)</t>
  </si>
  <si>
    <t>MLLW (m MSL)</t>
  </si>
  <si>
    <t>MLW    (m MSL)</t>
  </si>
  <si>
    <t>MTL     (m MSL)</t>
  </si>
  <si>
    <t>MHW     (m MSL)</t>
  </si>
  <si>
    <t>MHHW (m MSL)</t>
  </si>
  <si>
    <t>MHWN (m MSL)</t>
  </si>
  <si>
    <t>MHWS (m MSL)</t>
  </si>
  <si>
    <t>HAT (m MSL)</t>
  </si>
  <si>
    <t>Type</t>
  </si>
  <si>
    <t>Primary indicator type</t>
  </si>
  <si>
    <t>Secondary indicator type</t>
  </si>
  <si>
    <t>Supporting evidence</t>
  </si>
  <si>
    <t xml:space="preserve">Sample indicative meaning </t>
  </si>
  <si>
    <t>Reference water level   (m MSL)</t>
  </si>
  <si>
    <t>Indicative range uncertainty  (m)</t>
  </si>
  <si>
    <t>RWL  modeling uncertainty (m)</t>
  </si>
  <si>
    <t>IR modeling uncertainty (m)</t>
  </si>
  <si>
    <t>Paleotide-corrected RWL      (m MSL) (if any)</t>
  </si>
  <si>
    <t>Paleotide-corrected indicative range          (m)           (if any)</t>
  </si>
  <si>
    <t>Paleo indicative range change uncertainty    (m)             (if any)</t>
  </si>
  <si>
    <t>Compaction correction (if any)</t>
  </si>
  <si>
    <t>Compaction correction uncertainty           (if any)</t>
  </si>
  <si>
    <t>Tectonic correction (m/ka)     (if any)</t>
  </si>
  <si>
    <t>Tectonic correction uncertainty (m/ka)         (if any)</t>
  </si>
  <si>
    <t>RSL (m)</t>
  </si>
  <si>
    <t>RSL 2σ Uncertainty + (m)</t>
  </si>
  <si>
    <t>RSL 2σ Uncertainty - (m)</t>
  </si>
  <si>
    <t>Corrected RSL       (m)           (if any)</t>
  </si>
  <si>
    <t>Corrected RSL uncertainty + (m)                 (if any)</t>
  </si>
  <si>
    <t>Corrected RSL uncertainty - (m)              (if any)</t>
  </si>
  <si>
    <t>Correction type            (if any)</t>
  </si>
  <si>
    <t>Reject</t>
  </si>
  <si>
    <t>Why rejected?</t>
  </si>
  <si>
    <t>Notes</t>
  </si>
  <si>
    <t>Control Std [km]</t>
  </si>
  <si>
    <t>Graph title</t>
  </si>
  <si>
    <t>Meltzner et al 2017</t>
  </si>
  <si>
    <t>SLCC665</t>
  </si>
  <si>
    <t>Meltzner et al. 2017</t>
  </si>
  <si>
    <t>Belitung Island, Sunda Shelf</t>
  </si>
  <si>
    <t>microatolls</t>
  </si>
  <si>
    <t>n/a</t>
  </si>
  <si>
    <t>slab analysis and ring counting</t>
  </si>
  <si>
    <t>n/A</t>
  </si>
  <si>
    <t>below MTL</t>
  </si>
  <si>
    <t>SLCC666</t>
  </si>
  <si>
    <t>mean of -1 and -0.8 (estimated for LAT here MLLW)</t>
  </si>
  <si>
    <t>SLCC667</t>
  </si>
  <si>
    <t>Green values for the outer band are calculated ages from the Meltzer et al. 20017 supplementary  Tab. 2</t>
  </si>
  <si>
    <t>SLCC668</t>
  </si>
  <si>
    <t>SLCC669</t>
  </si>
  <si>
    <t>SLCC670</t>
  </si>
  <si>
    <t>SLCC671</t>
  </si>
  <si>
    <t>SLCC672</t>
  </si>
  <si>
    <t>SLCC673</t>
  </si>
  <si>
    <t>SLCC674</t>
  </si>
  <si>
    <t>SLCC675</t>
  </si>
  <si>
    <t>SLCC676</t>
  </si>
  <si>
    <t>SLCC677</t>
  </si>
  <si>
    <t>SLCC678</t>
  </si>
  <si>
    <t>SLCC679</t>
  </si>
  <si>
    <t>SLCC680</t>
  </si>
  <si>
    <t>SLCC681</t>
  </si>
  <si>
    <t>SLCC682</t>
  </si>
  <si>
    <t>SLCC683</t>
  </si>
  <si>
    <t>SLCC684</t>
  </si>
  <si>
    <t>SLCC685</t>
  </si>
  <si>
    <t>9 = Other</t>
  </si>
  <si>
    <t>microatolls diedown</t>
  </si>
  <si>
    <t>MLLW to LAT</t>
  </si>
  <si>
    <t>dating was done by the author, no radiocarbon age provided</t>
  </si>
  <si>
    <t>SLCC686</t>
  </si>
  <si>
    <t>SLCC687</t>
  </si>
  <si>
    <t>SLCC688</t>
  </si>
  <si>
    <t>SLCC689</t>
  </si>
  <si>
    <t>SLCC690</t>
  </si>
  <si>
    <t>SLCC691</t>
  </si>
  <si>
    <t>SLCC692</t>
  </si>
  <si>
    <t>SLCC693</t>
  </si>
  <si>
    <t>SLCC694</t>
  </si>
  <si>
    <t>SLCC695</t>
  </si>
  <si>
    <t>SLCC696</t>
  </si>
  <si>
    <t>SLCC697</t>
  </si>
  <si>
    <t>SLCC698</t>
  </si>
  <si>
    <t>SLCC699</t>
  </si>
  <si>
    <t>SLCC700</t>
  </si>
  <si>
    <t>SLCC701</t>
  </si>
  <si>
    <t>SLCC702</t>
  </si>
  <si>
    <t>SLCC703</t>
  </si>
  <si>
    <t>SLCC704</t>
  </si>
  <si>
    <t>SLCC705</t>
  </si>
  <si>
    <t>SLCC706</t>
  </si>
  <si>
    <t>SLCC707</t>
  </si>
  <si>
    <t>SLCC708</t>
  </si>
  <si>
    <t>SLCC709</t>
  </si>
  <si>
    <t>microatoll slab no diedown</t>
  </si>
  <si>
    <t>Porites taxa not really specified; band of a discoid-shaped reef flat corals with flat dead upper surface and living polyps around the perimeter</t>
  </si>
  <si>
    <t>Porites or Favidae taxa not really specified; band of a discoid-shaped reef flat corals with flat dead upper surface and living polyps around the perimeter</t>
  </si>
  <si>
    <t>microatoll slab</t>
  </si>
  <si>
    <t>Porites taxa not really specified; diedown band of a discoid-shaped reef flat corals with flat dead upper surface and living polyps around the perimeter</t>
  </si>
  <si>
    <t>Porites or Favidae taxa not really specified; diedown band of a discoid-shaped reef flat corals with flat dead upper surface and living polyps around the perimeter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</si>
</sst>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R1" workbookViewId="0">
      <selection activeCell="AS1" sqref="A1:XFD1048576"/>
    </sheetView>
  </sheetViews>
  <sheetFormatPr defaultColWidth="8.710937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9"/>
  <sheetViews>
    <sheetView workbookViewId="0">
      <selection activeCell="A2" sqref="A2:XFD9"/>
    </sheetView>
  </sheetViews>
  <sheetFormatPr defaultColWidth="8.7109375" defaultRowHeight="15" x14ac:dyDescent="0.25"/>
  <cols>
    <col min="9" max="9" width="31" bestFit="1" customWidth="1"/>
  </cols>
  <sheetData>
    <row r="1" spans="1:78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2" spans="1:78" s="3" customFormat="1" x14ac:dyDescent="0.25">
      <c r="BA2" s="4"/>
    </row>
    <row r="3" spans="1:78" s="3" customFormat="1" x14ac:dyDescent="0.25">
      <c r="BA3" s="4"/>
    </row>
    <row r="4" spans="1:78" s="3" customFormat="1" x14ac:dyDescent="0.25">
      <c r="BA4" s="4"/>
    </row>
    <row r="5" spans="1:78" s="3" customFormat="1" x14ac:dyDescent="0.25">
      <c r="BA5" s="4"/>
    </row>
    <row r="6" spans="1:78" s="3" customFormat="1" x14ac:dyDescent="0.25">
      <c r="BA6" s="4"/>
    </row>
    <row r="7" spans="1:78" s="3" customFormat="1" x14ac:dyDescent="0.25">
      <c r="BA7" s="4"/>
    </row>
    <row r="8" spans="1:78" s="3" customFormat="1" x14ac:dyDescent="0.25">
      <c r="BA8" s="4"/>
    </row>
    <row r="9" spans="1:78" s="3" customFormat="1" x14ac:dyDescent="0.25">
      <c r="BA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6"/>
  <sheetViews>
    <sheetView tabSelected="1" workbookViewId="0">
      <selection activeCell="K27" sqref="K27"/>
    </sheetView>
  </sheetViews>
  <sheetFormatPr defaultColWidth="8.7109375" defaultRowHeight="15" x14ac:dyDescent="0.25"/>
  <cols>
    <col min="40" max="40" width="32.7109375" bestFit="1" customWidth="1"/>
    <col min="41" max="41" width="32.42578125" bestFit="1" customWidth="1"/>
  </cols>
  <sheetData>
    <row r="1" spans="1:78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2" spans="1:78" x14ac:dyDescent="0.25">
      <c r="A2" t="s">
        <v>112</v>
      </c>
      <c r="B2" t="s">
        <v>84</v>
      </c>
      <c r="C2">
        <v>8</v>
      </c>
      <c r="D2" t="s">
        <v>85</v>
      </c>
      <c r="E2">
        <v>-3.23278</v>
      </c>
      <c r="F2">
        <v>108.08150999999999</v>
      </c>
      <c r="G2" t="s">
        <v>113</v>
      </c>
      <c r="H2" t="s">
        <v>87</v>
      </c>
      <c r="I2" t="s">
        <v>87</v>
      </c>
      <c r="J2">
        <v>6690</v>
      </c>
      <c r="K2">
        <v>6690</v>
      </c>
      <c r="L2">
        <v>6690</v>
      </c>
      <c r="M2" t="s">
        <v>114</v>
      </c>
      <c r="N2" t="s">
        <v>87</v>
      </c>
      <c r="O2" t="s">
        <v>87</v>
      </c>
      <c r="P2" t="s">
        <v>87</v>
      </c>
      <c r="Q2" t="s">
        <v>87</v>
      </c>
      <c r="R2" t="s">
        <v>87</v>
      </c>
      <c r="S2" t="s">
        <v>87</v>
      </c>
      <c r="T2" t="s">
        <v>88</v>
      </c>
      <c r="U2" t="s">
        <v>87</v>
      </c>
      <c r="V2" t="s">
        <v>87</v>
      </c>
      <c r="W2" t="s">
        <v>87</v>
      </c>
      <c r="X2" t="s">
        <v>87</v>
      </c>
      <c r="Y2">
        <v>0.01</v>
      </c>
      <c r="Z2" t="s">
        <v>87</v>
      </c>
      <c r="AA2" t="s">
        <v>87</v>
      </c>
      <c r="AB2" t="s">
        <v>87</v>
      </c>
      <c r="AC2">
        <v>0.5</v>
      </c>
      <c r="AD2">
        <v>0.03</v>
      </c>
      <c r="AE2" t="s">
        <v>89</v>
      </c>
      <c r="AF2">
        <v>0.1</v>
      </c>
      <c r="AG2" t="s">
        <v>87</v>
      </c>
      <c r="AH2" t="s">
        <v>87</v>
      </c>
      <c r="AI2" t="s">
        <v>87</v>
      </c>
      <c r="AJ2" t="s">
        <v>87</v>
      </c>
      <c r="AK2" t="s">
        <v>87</v>
      </c>
      <c r="AL2">
        <v>0.48199999999999998</v>
      </c>
      <c r="AM2" t="s">
        <v>87</v>
      </c>
      <c r="AN2">
        <v>0.51088159097779207</v>
      </c>
      <c r="AO2">
        <v>0.51088159097779207</v>
      </c>
      <c r="AP2">
        <v>-0.918166643379</v>
      </c>
      <c r="AQ2" t="s">
        <v>87</v>
      </c>
      <c r="AR2" t="s">
        <v>87</v>
      </c>
      <c r="AS2">
        <v>-0.469630326481</v>
      </c>
      <c r="AT2">
        <v>-0.40630994441399998</v>
      </c>
      <c r="AU2">
        <v>-2.7197348096499999E-2</v>
      </c>
      <c r="AV2">
        <v>0.35191524822100001</v>
      </c>
      <c r="AW2">
        <v>0.39185164579999998</v>
      </c>
      <c r="AX2" t="s">
        <v>87</v>
      </c>
      <c r="AY2" t="s">
        <v>87</v>
      </c>
      <c r="AZ2">
        <v>0.73841520038599995</v>
      </c>
      <c r="BA2">
        <v>0</v>
      </c>
      <c r="BB2">
        <v>1</v>
      </c>
      <c r="BC2" t="s">
        <v>144</v>
      </c>
      <c r="BD2" t="s">
        <v>145</v>
      </c>
      <c r="BE2" t="s">
        <v>115</v>
      </c>
      <c r="BF2">
        <v>-0.69389848493000006</v>
      </c>
      <c r="BG2">
        <v>0.224268158449</v>
      </c>
      <c r="BH2">
        <v>0.05</v>
      </c>
      <c r="BI2">
        <v>0.05</v>
      </c>
      <c r="BJ2" t="s">
        <v>87</v>
      </c>
      <c r="BK2" t="s">
        <v>87</v>
      </c>
      <c r="BL2" t="s">
        <v>87</v>
      </c>
      <c r="BM2" t="s">
        <v>87</v>
      </c>
      <c r="BN2" t="s">
        <v>87</v>
      </c>
      <c r="BO2" t="s">
        <v>87</v>
      </c>
      <c r="BP2" t="s">
        <v>87</v>
      </c>
      <c r="BQ2">
        <v>1.17589848493</v>
      </c>
      <c r="BR2">
        <v>0.56240217539951409</v>
      </c>
      <c r="BS2">
        <v>0.56240217539951409</v>
      </c>
      <c r="BT2" t="s">
        <v>87</v>
      </c>
      <c r="BU2" t="s">
        <v>87</v>
      </c>
      <c r="BV2" t="s">
        <v>87</v>
      </c>
      <c r="BW2" t="s">
        <v>87</v>
      </c>
      <c r="BX2">
        <v>0</v>
      </c>
      <c r="BY2" t="s">
        <v>87</v>
      </c>
      <c r="BZ2" t="s">
        <v>116</v>
      </c>
    </row>
    <row r="3" spans="1:78" x14ac:dyDescent="0.25">
      <c r="A3" t="s">
        <v>117</v>
      </c>
      <c r="B3" t="s">
        <v>84</v>
      </c>
      <c r="C3">
        <v>8</v>
      </c>
      <c r="D3" t="s">
        <v>85</v>
      </c>
      <c r="E3">
        <v>-3.23278</v>
      </c>
      <c r="F3">
        <v>108.08150999999999</v>
      </c>
      <c r="G3" t="s">
        <v>113</v>
      </c>
      <c r="H3" t="s">
        <v>87</v>
      </c>
      <c r="I3" t="s">
        <v>87</v>
      </c>
      <c r="J3">
        <v>6686</v>
      </c>
      <c r="K3">
        <v>6686</v>
      </c>
      <c r="L3">
        <v>6686</v>
      </c>
      <c r="M3" t="s">
        <v>114</v>
      </c>
      <c r="N3" t="s">
        <v>87</v>
      </c>
      <c r="O3" t="s">
        <v>87</v>
      </c>
      <c r="P3" t="s">
        <v>87</v>
      </c>
      <c r="Q3" t="s">
        <v>87</v>
      </c>
      <c r="R3" t="s">
        <v>87</v>
      </c>
      <c r="S3" t="s">
        <v>87</v>
      </c>
      <c r="T3" t="s">
        <v>88</v>
      </c>
      <c r="U3" t="s">
        <v>87</v>
      </c>
      <c r="V3" t="s">
        <v>87</v>
      </c>
      <c r="W3" t="s">
        <v>87</v>
      </c>
      <c r="X3" t="s">
        <v>87</v>
      </c>
      <c r="Y3">
        <v>0.01</v>
      </c>
      <c r="Z3" t="s">
        <v>87</v>
      </c>
      <c r="AA3" t="s">
        <v>87</v>
      </c>
      <c r="AB3" t="s">
        <v>87</v>
      </c>
      <c r="AC3">
        <v>0.5</v>
      </c>
      <c r="AD3">
        <v>0.03</v>
      </c>
      <c r="AE3" t="s">
        <v>89</v>
      </c>
      <c r="AF3">
        <v>0.1</v>
      </c>
      <c r="AG3" t="s">
        <v>87</v>
      </c>
      <c r="AH3" t="s">
        <v>87</v>
      </c>
      <c r="AI3" t="s">
        <v>87</v>
      </c>
      <c r="AJ3" t="s">
        <v>87</v>
      </c>
      <c r="AK3" t="s">
        <v>87</v>
      </c>
      <c r="AL3">
        <v>0.49099999999999999</v>
      </c>
      <c r="AM3" t="s">
        <v>87</v>
      </c>
      <c r="AN3">
        <v>0.51088159097779207</v>
      </c>
      <c r="AO3">
        <v>0.51088159097779207</v>
      </c>
      <c r="AP3">
        <v>-0.918166643379</v>
      </c>
      <c r="AQ3" t="s">
        <v>87</v>
      </c>
      <c r="AR3" t="s">
        <v>87</v>
      </c>
      <c r="AS3">
        <v>-0.469630326481</v>
      </c>
      <c r="AT3">
        <v>-0.40630994441399998</v>
      </c>
      <c r="AU3">
        <v>-2.7197348096499999E-2</v>
      </c>
      <c r="AV3">
        <v>0.35191524822100001</v>
      </c>
      <c r="AW3">
        <v>0.39185164579999998</v>
      </c>
      <c r="AX3" t="s">
        <v>87</v>
      </c>
      <c r="AY3" t="s">
        <v>87</v>
      </c>
      <c r="AZ3">
        <v>0.73841520038599995</v>
      </c>
      <c r="BA3">
        <v>0</v>
      </c>
      <c r="BB3">
        <v>1</v>
      </c>
      <c r="BC3" t="s">
        <v>144</v>
      </c>
      <c r="BD3" t="s">
        <v>145</v>
      </c>
      <c r="BE3" t="s">
        <v>115</v>
      </c>
      <c r="BF3">
        <v>-0.69389848493000006</v>
      </c>
      <c r="BG3">
        <v>0.224268158449</v>
      </c>
      <c r="BH3">
        <v>0.05</v>
      </c>
      <c r="BI3">
        <v>0.05</v>
      </c>
      <c r="BJ3" t="s">
        <v>87</v>
      </c>
      <c r="BK3" t="s">
        <v>87</v>
      </c>
      <c r="BL3" t="s">
        <v>87</v>
      </c>
      <c r="BM3" t="s">
        <v>87</v>
      </c>
      <c r="BN3" t="s">
        <v>87</v>
      </c>
      <c r="BO3" t="s">
        <v>87</v>
      </c>
      <c r="BP3" t="s">
        <v>87</v>
      </c>
      <c r="BQ3">
        <v>1.1848984849300002</v>
      </c>
      <c r="BR3">
        <v>0.56240217539951409</v>
      </c>
      <c r="BS3">
        <v>0.56240217539951409</v>
      </c>
      <c r="BT3" t="s">
        <v>87</v>
      </c>
      <c r="BU3" t="s">
        <v>87</v>
      </c>
      <c r="BV3" t="s">
        <v>87</v>
      </c>
      <c r="BW3" t="s">
        <v>87</v>
      </c>
      <c r="BX3">
        <v>0</v>
      </c>
      <c r="BY3" t="s">
        <v>87</v>
      </c>
      <c r="BZ3" t="s">
        <v>116</v>
      </c>
    </row>
    <row r="4" spans="1:78" x14ac:dyDescent="0.25">
      <c r="A4" t="s">
        <v>118</v>
      </c>
      <c r="B4" t="s">
        <v>84</v>
      </c>
      <c r="C4">
        <v>8</v>
      </c>
      <c r="D4" t="s">
        <v>85</v>
      </c>
      <c r="E4">
        <v>-3.23278</v>
      </c>
      <c r="F4">
        <v>108.08150999999999</v>
      </c>
      <c r="G4" t="s">
        <v>113</v>
      </c>
      <c r="H4" t="s">
        <v>87</v>
      </c>
      <c r="I4" t="s">
        <v>87</v>
      </c>
      <c r="J4">
        <v>6662</v>
      </c>
      <c r="K4">
        <v>6662</v>
      </c>
      <c r="L4">
        <v>6662</v>
      </c>
      <c r="M4" t="s">
        <v>114</v>
      </c>
      <c r="N4" t="s">
        <v>87</v>
      </c>
      <c r="O4" t="s">
        <v>87</v>
      </c>
      <c r="P4" t="s">
        <v>87</v>
      </c>
      <c r="Q4" t="s">
        <v>87</v>
      </c>
      <c r="R4" t="s">
        <v>87</v>
      </c>
      <c r="S4" t="s">
        <v>87</v>
      </c>
      <c r="T4" t="s">
        <v>88</v>
      </c>
      <c r="U4" t="s">
        <v>87</v>
      </c>
      <c r="V4" t="s">
        <v>87</v>
      </c>
      <c r="W4" t="s">
        <v>87</v>
      </c>
      <c r="X4" t="s">
        <v>87</v>
      </c>
      <c r="Y4">
        <v>0.01</v>
      </c>
      <c r="Z4" t="s">
        <v>87</v>
      </c>
      <c r="AA4" t="s">
        <v>87</v>
      </c>
      <c r="AB4" t="s">
        <v>87</v>
      </c>
      <c r="AC4">
        <v>0.5</v>
      </c>
      <c r="AD4">
        <v>0.03</v>
      </c>
      <c r="AE4" t="s">
        <v>89</v>
      </c>
      <c r="AF4">
        <v>0.1</v>
      </c>
      <c r="AG4" t="s">
        <v>87</v>
      </c>
      <c r="AH4" t="s">
        <v>87</v>
      </c>
      <c r="AI4" t="s">
        <v>87</v>
      </c>
      <c r="AJ4" t="s">
        <v>87</v>
      </c>
      <c r="AK4" t="s">
        <v>87</v>
      </c>
      <c r="AL4">
        <v>0.53800000000000003</v>
      </c>
      <c r="AM4" t="s">
        <v>87</v>
      </c>
      <c r="AN4">
        <v>0.51088159097779207</v>
      </c>
      <c r="AO4">
        <v>0.51088159097779207</v>
      </c>
      <c r="AP4">
        <v>-0.918166643379</v>
      </c>
      <c r="AQ4" t="s">
        <v>87</v>
      </c>
      <c r="AR4" t="s">
        <v>87</v>
      </c>
      <c r="AS4">
        <v>-0.469630326481</v>
      </c>
      <c r="AT4">
        <v>-0.40630994441399998</v>
      </c>
      <c r="AU4">
        <v>-2.7197348096499999E-2</v>
      </c>
      <c r="AV4">
        <v>0.35191524822100001</v>
      </c>
      <c r="AW4">
        <v>0.39185164579999998</v>
      </c>
      <c r="AX4" t="s">
        <v>87</v>
      </c>
      <c r="AY4" t="s">
        <v>87</v>
      </c>
      <c r="AZ4">
        <v>0.73841520038599995</v>
      </c>
      <c r="BA4">
        <v>0</v>
      </c>
      <c r="BB4">
        <v>1</v>
      </c>
      <c r="BC4" t="s">
        <v>144</v>
      </c>
      <c r="BD4" t="s">
        <v>145</v>
      </c>
      <c r="BE4" t="s">
        <v>115</v>
      </c>
      <c r="BF4">
        <v>-0.69389848493000006</v>
      </c>
      <c r="BG4">
        <v>0.224268158449</v>
      </c>
      <c r="BH4">
        <v>0.05</v>
      </c>
      <c r="BI4">
        <v>0.05</v>
      </c>
      <c r="BJ4" t="s">
        <v>87</v>
      </c>
      <c r="BK4" t="s">
        <v>87</v>
      </c>
      <c r="BL4" t="s">
        <v>87</v>
      </c>
      <c r="BM4" t="s">
        <v>87</v>
      </c>
      <c r="BN4" t="s">
        <v>87</v>
      </c>
      <c r="BO4" t="s">
        <v>87</v>
      </c>
      <c r="BP4" t="s">
        <v>87</v>
      </c>
      <c r="BQ4">
        <v>1.2318984849300001</v>
      </c>
      <c r="BR4">
        <v>0.56240217539951409</v>
      </c>
      <c r="BS4">
        <v>0.56240217539951409</v>
      </c>
      <c r="BT4" t="s">
        <v>87</v>
      </c>
      <c r="BU4" t="s">
        <v>87</v>
      </c>
      <c r="BV4" t="s">
        <v>87</v>
      </c>
      <c r="BW4" t="s">
        <v>87</v>
      </c>
      <c r="BX4">
        <v>0</v>
      </c>
      <c r="BY4" t="s">
        <v>87</v>
      </c>
      <c r="BZ4" t="s">
        <v>116</v>
      </c>
    </row>
    <row r="5" spans="1:78" x14ac:dyDescent="0.25">
      <c r="A5" t="s">
        <v>119</v>
      </c>
      <c r="B5" t="s">
        <v>84</v>
      </c>
      <c r="C5">
        <v>8</v>
      </c>
      <c r="D5" t="s">
        <v>85</v>
      </c>
      <c r="E5">
        <v>-3.23278</v>
      </c>
      <c r="F5">
        <v>108.08150999999999</v>
      </c>
      <c r="G5" t="s">
        <v>113</v>
      </c>
      <c r="H5" t="s">
        <v>87</v>
      </c>
      <c r="I5" t="s">
        <v>87</v>
      </c>
      <c r="J5">
        <v>6657</v>
      </c>
      <c r="K5">
        <v>6657</v>
      </c>
      <c r="L5">
        <v>6657</v>
      </c>
      <c r="M5" t="s">
        <v>114</v>
      </c>
      <c r="N5" t="s">
        <v>87</v>
      </c>
      <c r="O5" t="s">
        <v>87</v>
      </c>
      <c r="P5" t="s">
        <v>87</v>
      </c>
      <c r="Q5" t="s">
        <v>87</v>
      </c>
      <c r="R5" t="s">
        <v>87</v>
      </c>
      <c r="S5" t="s">
        <v>87</v>
      </c>
      <c r="T5" t="s">
        <v>88</v>
      </c>
      <c r="U5" t="s">
        <v>87</v>
      </c>
      <c r="V5" t="s">
        <v>87</v>
      </c>
      <c r="W5" t="s">
        <v>87</v>
      </c>
      <c r="X5" t="s">
        <v>87</v>
      </c>
      <c r="Y5">
        <v>0.01</v>
      </c>
      <c r="Z5" t="s">
        <v>87</v>
      </c>
      <c r="AA5" t="s">
        <v>87</v>
      </c>
      <c r="AB5" t="s">
        <v>87</v>
      </c>
      <c r="AC5">
        <v>0.5</v>
      </c>
      <c r="AD5">
        <v>0.03</v>
      </c>
      <c r="AE5" t="s">
        <v>89</v>
      </c>
      <c r="AF5">
        <v>0.1</v>
      </c>
      <c r="AG5" t="s">
        <v>87</v>
      </c>
      <c r="AH5" t="s">
        <v>87</v>
      </c>
      <c r="AI5" t="s">
        <v>87</v>
      </c>
      <c r="AJ5" t="s">
        <v>87</v>
      </c>
      <c r="AK5" t="s">
        <v>87</v>
      </c>
      <c r="AL5">
        <v>0.56699999999999995</v>
      </c>
      <c r="AM5" t="s">
        <v>87</v>
      </c>
      <c r="AN5">
        <v>0.51088159097779207</v>
      </c>
      <c r="AO5">
        <v>0.51088159097779207</v>
      </c>
      <c r="AP5">
        <v>-0.918166643379</v>
      </c>
      <c r="AQ5" t="s">
        <v>87</v>
      </c>
      <c r="AR5" t="s">
        <v>87</v>
      </c>
      <c r="AS5">
        <v>-0.469630326481</v>
      </c>
      <c r="AT5">
        <v>-0.40630994441399998</v>
      </c>
      <c r="AU5">
        <v>-2.7197348096499999E-2</v>
      </c>
      <c r="AV5">
        <v>0.35191524822100001</v>
      </c>
      <c r="AW5">
        <v>0.39185164579999998</v>
      </c>
      <c r="AX5" t="s">
        <v>87</v>
      </c>
      <c r="AY5" t="s">
        <v>87</v>
      </c>
      <c r="AZ5">
        <v>0.73841520038599995</v>
      </c>
      <c r="BA5">
        <v>0</v>
      </c>
      <c r="BB5">
        <v>1</v>
      </c>
      <c r="BC5" t="s">
        <v>144</v>
      </c>
      <c r="BD5" t="s">
        <v>145</v>
      </c>
      <c r="BE5" t="s">
        <v>115</v>
      </c>
      <c r="BF5">
        <v>-0.69389848493000006</v>
      </c>
      <c r="BG5">
        <v>0.224268158449</v>
      </c>
      <c r="BH5">
        <v>0.05</v>
      </c>
      <c r="BI5">
        <v>0.05</v>
      </c>
      <c r="BJ5" t="s">
        <v>87</v>
      </c>
      <c r="BK5" t="s">
        <v>87</v>
      </c>
      <c r="BL5" t="s">
        <v>87</v>
      </c>
      <c r="BM5" t="s">
        <v>87</v>
      </c>
      <c r="BN5" t="s">
        <v>87</v>
      </c>
      <c r="BO5" t="s">
        <v>87</v>
      </c>
      <c r="BP5" t="s">
        <v>87</v>
      </c>
      <c r="BQ5">
        <v>1.26089848493</v>
      </c>
      <c r="BR5">
        <v>0.56240217539951409</v>
      </c>
      <c r="BS5">
        <v>0.56240217539951409</v>
      </c>
      <c r="BT5" t="s">
        <v>87</v>
      </c>
      <c r="BU5" t="s">
        <v>87</v>
      </c>
      <c r="BV5" t="s">
        <v>87</v>
      </c>
      <c r="BW5" t="s">
        <v>87</v>
      </c>
      <c r="BX5">
        <v>0</v>
      </c>
      <c r="BY5" t="s">
        <v>87</v>
      </c>
      <c r="BZ5" t="s">
        <v>116</v>
      </c>
    </row>
    <row r="6" spans="1:78" x14ac:dyDescent="0.25">
      <c r="A6" t="s">
        <v>120</v>
      </c>
      <c r="B6" t="s">
        <v>84</v>
      </c>
      <c r="C6">
        <v>8</v>
      </c>
      <c r="D6" t="s">
        <v>85</v>
      </c>
      <c r="E6">
        <v>-3.23278</v>
      </c>
      <c r="F6">
        <v>108.08150999999999</v>
      </c>
      <c r="G6" t="s">
        <v>113</v>
      </c>
      <c r="H6" t="s">
        <v>87</v>
      </c>
      <c r="I6" t="s">
        <v>87</v>
      </c>
      <c r="J6">
        <v>6650</v>
      </c>
      <c r="K6">
        <v>6650</v>
      </c>
      <c r="L6">
        <v>6650</v>
      </c>
      <c r="M6" t="s">
        <v>114</v>
      </c>
      <c r="N6" t="s">
        <v>87</v>
      </c>
      <c r="O6" t="s">
        <v>87</v>
      </c>
      <c r="P6" t="s">
        <v>87</v>
      </c>
      <c r="Q6" t="s">
        <v>87</v>
      </c>
      <c r="R6" t="s">
        <v>87</v>
      </c>
      <c r="S6" t="s">
        <v>87</v>
      </c>
      <c r="T6" t="s">
        <v>88</v>
      </c>
      <c r="U6" t="s">
        <v>87</v>
      </c>
      <c r="V6" t="s">
        <v>87</v>
      </c>
      <c r="W6" t="s">
        <v>87</v>
      </c>
      <c r="X6" t="s">
        <v>87</v>
      </c>
      <c r="Y6">
        <v>0.01</v>
      </c>
      <c r="Z6" t="s">
        <v>87</v>
      </c>
      <c r="AA6" t="s">
        <v>87</v>
      </c>
      <c r="AB6" t="s">
        <v>87</v>
      </c>
      <c r="AC6">
        <v>0.5</v>
      </c>
      <c r="AD6">
        <v>0.03</v>
      </c>
      <c r="AE6" t="s">
        <v>89</v>
      </c>
      <c r="AF6">
        <v>0.1</v>
      </c>
      <c r="AG6" t="s">
        <v>87</v>
      </c>
      <c r="AH6" t="s">
        <v>87</v>
      </c>
      <c r="AI6" t="s">
        <v>87</v>
      </c>
      <c r="AJ6" t="s">
        <v>87</v>
      </c>
      <c r="AK6" t="s">
        <v>87</v>
      </c>
      <c r="AL6">
        <v>0.60499999999999998</v>
      </c>
      <c r="AM6" t="s">
        <v>87</v>
      </c>
      <c r="AN6">
        <v>0.51088159097779207</v>
      </c>
      <c r="AO6">
        <v>0.51088159097779207</v>
      </c>
      <c r="AP6">
        <v>-0.918166643379</v>
      </c>
      <c r="AQ6" t="s">
        <v>87</v>
      </c>
      <c r="AR6" t="s">
        <v>87</v>
      </c>
      <c r="AS6">
        <v>-0.469630326481</v>
      </c>
      <c r="AT6">
        <v>-0.40630994441399998</v>
      </c>
      <c r="AU6">
        <v>-2.7197348096499999E-2</v>
      </c>
      <c r="AV6">
        <v>0.35191524822100001</v>
      </c>
      <c r="AW6">
        <v>0.39185164579999998</v>
      </c>
      <c r="AX6" t="s">
        <v>87</v>
      </c>
      <c r="AY6" t="s">
        <v>87</v>
      </c>
      <c r="AZ6">
        <v>0.73841520038599995</v>
      </c>
      <c r="BA6">
        <v>0</v>
      </c>
      <c r="BB6">
        <v>1</v>
      </c>
      <c r="BC6" t="s">
        <v>144</v>
      </c>
      <c r="BD6" t="s">
        <v>145</v>
      </c>
      <c r="BE6" t="s">
        <v>115</v>
      </c>
      <c r="BF6">
        <v>-0.69389848493000006</v>
      </c>
      <c r="BG6">
        <v>0.224268158449</v>
      </c>
      <c r="BH6">
        <v>0.05</v>
      </c>
      <c r="BI6">
        <v>0.05</v>
      </c>
      <c r="BJ6" t="s">
        <v>87</v>
      </c>
      <c r="BK6" t="s">
        <v>87</v>
      </c>
      <c r="BL6" t="s">
        <v>87</v>
      </c>
      <c r="BM6" t="s">
        <v>87</v>
      </c>
      <c r="BN6" t="s">
        <v>87</v>
      </c>
      <c r="BO6" t="s">
        <v>87</v>
      </c>
      <c r="BP6" t="s">
        <v>87</v>
      </c>
      <c r="BQ6">
        <v>1.29889848493</v>
      </c>
      <c r="BR6">
        <v>0.56240217539951409</v>
      </c>
      <c r="BS6">
        <v>0.56240217539951409</v>
      </c>
      <c r="BT6" t="s">
        <v>87</v>
      </c>
      <c r="BU6" t="s">
        <v>87</v>
      </c>
      <c r="BV6" t="s">
        <v>87</v>
      </c>
      <c r="BW6" t="s">
        <v>87</v>
      </c>
      <c r="BX6">
        <v>0</v>
      </c>
      <c r="BY6" t="s">
        <v>87</v>
      </c>
      <c r="BZ6" t="s">
        <v>116</v>
      </c>
    </row>
    <row r="7" spans="1:78" x14ac:dyDescent="0.25">
      <c r="A7" t="s">
        <v>121</v>
      </c>
      <c r="B7" t="s">
        <v>84</v>
      </c>
      <c r="C7">
        <v>8</v>
      </c>
      <c r="D7" t="s">
        <v>85</v>
      </c>
      <c r="E7">
        <v>-3.23278</v>
      </c>
      <c r="F7">
        <v>108.08150999999999</v>
      </c>
      <c r="G7" t="s">
        <v>113</v>
      </c>
      <c r="H7" t="s">
        <v>87</v>
      </c>
      <c r="I7" t="s">
        <v>87</v>
      </c>
      <c r="J7">
        <v>6727</v>
      </c>
      <c r="K7">
        <v>6727</v>
      </c>
      <c r="L7">
        <v>6727</v>
      </c>
      <c r="M7" t="s">
        <v>114</v>
      </c>
      <c r="N7" t="s">
        <v>87</v>
      </c>
      <c r="O7" t="s">
        <v>87</v>
      </c>
      <c r="P7" t="s">
        <v>87</v>
      </c>
      <c r="Q7" t="s">
        <v>87</v>
      </c>
      <c r="R7" t="s">
        <v>87</v>
      </c>
      <c r="S7" t="s">
        <v>87</v>
      </c>
      <c r="T7" t="s">
        <v>88</v>
      </c>
      <c r="U7" t="s">
        <v>87</v>
      </c>
      <c r="V7" t="s">
        <v>87</v>
      </c>
      <c r="W7" t="s">
        <v>87</v>
      </c>
      <c r="X7" t="s">
        <v>87</v>
      </c>
      <c r="Y7">
        <v>0.01</v>
      </c>
      <c r="Z7" t="s">
        <v>87</v>
      </c>
      <c r="AA7" t="s">
        <v>87</v>
      </c>
      <c r="AB7" t="s">
        <v>87</v>
      </c>
      <c r="AC7">
        <v>0.5</v>
      </c>
      <c r="AD7">
        <v>0.03</v>
      </c>
      <c r="AE7" t="s">
        <v>89</v>
      </c>
      <c r="AF7">
        <v>0.1</v>
      </c>
      <c r="AG7" t="s">
        <v>87</v>
      </c>
      <c r="AH7" t="s">
        <v>87</v>
      </c>
      <c r="AI7" t="s">
        <v>87</v>
      </c>
      <c r="AJ7" t="s">
        <v>87</v>
      </c>
      <c r="AK7" t="s">
        <v>87</v>
      </c>
      <c r="AL7">
        <v>0.58199999999999996</v>
      </c>
      <c r="AM7" t="s">
        <v>87</v>
      </c>
      <c r="AN7">
        <v>0.51088159097779207</v>
      </c>
      <c r="AO7">
        <v>0.51088159097779207</v>
      </c>
      <c r="AP7">
        <v>-0.918166643379</v>
      </c>
      <c r="AQ7" t="s">
        <v>87</v>
      </c>
      <c r="AR7" t="s">
        <v>87</v>
      </c>
      <c r="AS7">
        <v>-0.469630326481</v>
      </c>
      <c r="AT7">
        <v>-0.40630994441399998</v>
      </c>
      <c r="AU7">
        <v>-2.7197348096499999E-2</v>
      </c>
      <c r="AV7">
        <v>0.35191524822100001</v>
      </c>
      <c r="AW7">
        <v>0.39185164579999998</v>
      </c>
      <c r="AX7" t="s">
        <v>87</v>
      </c>
      <c r="AY7" t="s">
        <v>87</v>
      </c>
      <c r="AZ7">
        <v>0.73841520038599995</v>
      </c>
      <c r="BA7">
        <v>0</v>
      </c>
      <c r="BB7">
        <v>1</v>
      </c>
      <c r="BC7" t="s">
        <v>144</v>
      </c>
      <c r="BD7" t="s">
        <v>145</v>
      </c>
      <c r="BE7" t="s">
        <v>115</v>
      </c>
      <c r="BF7">
        <v>-0.69389848493000006</v>
      </c>
      <c r="BG7">
        <v>0.224268158449</v>
      </c>
      <c r="BH7">
        <v>0.05</v>
      </c>
      <c r="BI7">
        <v>0.05</v>
      </c>
      <c r="BJ7" t="s">
        <v>87</v>
      </c>
      <c r="BK7" t="s">
        <v>87</v>
      </c>
      <c r="BL7" t="s">
        <v>87</v>
      </c>
      <c r="BM7" t="s">
        <v>87</v>
      </c>
      <c r="BN7" t="s">
        <v>87</v>
      </c>
      <c r="BO7" t="s">
        <v>87</v>
      </c>
      <c r="BP7" t="s">
        <v>87</v>
      </c>
      <c r="BQ7">
        <v>1.2758984849299999</v>
      </c>
      <c r="BR7">
        <v>0.56240217539951409</v>
      </c>
      <c r="BS7">
        <v>0.56240217539951409</v>
      </c>
      <c r="BT7" t="s">
        <v>87</v>
      </c>
      <c r="BU7" t="s">
        <v>87</v>
      </c>
      <c r="BV7" t="s">
        <v>87</v>
      </c>
      <c r="BW7" t="s">
        <v>87</v>
      </c>
      <c r="BX7">
        <v>0</v>
      </c>
      <c r="BY7" t="s">
        <v>87</v>
      </c>
      <c r="BZ7" t="s">
        <v>116</v>
      </c>
    </row>
    <row r="8" spans="1:78" x14ac:dyDescent="0.25">
      <c r="A8" t="s">
        <v>122</v>
      </c>
      <c r="B8" t="s">
        <v>84</v>
      </c>
      <c r="C8">
        <v>8</v>
      </c>
      <c r="D8" t="s">
        <v>85</v>
      </c>
      <c r="E8">
        <v>-3.23278</v>
      </c>
      <c r="F8">
        <v>108.08150999999999</v>
      </c>
      <c r="G8" t="s">
        <v>113</v>
      </c>
      <c r="H8" t="s">
        <v>87</v>
      </c>
      <c r="I8" t="s">
        <v>87</v>
      </c>
      <c r="J8">
        <v>6690</v>
      </c>
      <c r="K8">
        <v>6690</v>
      </c>
      <c r="L8">
        <v>6690</v>
      </c>
      <c r="M8" t="s">
        <v>114</v>
      </c>
      <c r="N8" t="s">
        <v>87</v>
      </c>
      <c r="O8" t="s">
        <v>87</v>
      </c>
      <c r="P8" t="s">
        <v>87</v>
      </c>
      <c r="Q8" t="s">
        <v>87</v>
      </c>
      <c r="R8" t="s">
        <v>87</v>
      </c>
      <c r="S8" t="s">
        <v>87</v>
      </c>
      <c r="T8" t="s">
        <v>88</v>
      </c>
      <c r="U8" t="s">
        <v>87</v>
      </c>
      <c r="V8" t="s">
        <v>87</v>
      </c>
      <c r="W8" t="s">
        <v>87</v>
      </c>
      <c r="X8" t="s">
        <v>87</v>
      </c>
      <c r="Y8">
        <v>0.01</v>
      </c>
      <c r="Z8" t="s">
        <v>87</v>
      </c>
      <c r="AA8" t="s">
        <v>87</v>
      </c>
      <c r="AB8" t="s">
        <v>87</v>
      </c>
      <c r="AC8">
        <v>0.5</v>
      </c>
      <c r="AD8">
        <v>0.03</v>
      </c>
      <c r="AE8" t="s">
        <v>89</v>
      </c>
      <c r="AF8">
        <v>0.1</v>
      </c>
      <c r="AG8" t="s">
        <v>87</v>
      </c>
      <c r="AH8" t="s">
        <v>87</v>
      </c>
      <c r="AI8" t="s">
        <v>87</v>
      </c>
      <c r="AJ8" t="s">
        <v>87</v>
      </c>
      <c r="AK8" t="s">
        <v>87</v>
      </c>
      <c r="AL8">
        <v>0.51200000000000001</v>
      </c>
      <c r="AM8" t="s">
        <v>87</v>
      </c>
      <c r="AN8">
        <v>0.51088159097779207</v>
      </c>
      <c r="AO8">
        <v>0.51088159097779207</v>
      </c>
      <c r="AP8">
        <v>-0.918166643379</v>
      </c>
      <c r="AQ8" t="s">
        <v>87</v>
      </c>
      <c r="AR8" t="s">
        <v>87</v>
      </c>
      <c r="AS8">
        <v>-0.469630326481</v>
      </c>
      <c r="AT8">
        <v>-0.40630994441399998</v>
      </c>
      <c r="AU8">
        <v>-2.7197348096499999E-2</v>
      </c>
      <c r="AV8">
        <v>0.35191524822100001</v>
      </c>
      <c r="AW8">
        <v>0.39185164579999998</v>
      </c>
      <c r="AX8" t="s">
        <v>87</v>
      </c>
      <c r="AY8" t="s">
        <v>87</v>
      </c>
      <c r="AZ8">
        <v>0.73841520038599995</v>
      </c>
      <c r="BA8">
        <v>0</v>
      </c>
      <c r="BB8">
        <v>1</v>
      </c>
      <c r="BC8" t="s">
        <v>144</v>
      </c>
      <c r="BD8" t="s">
        <v>145</v>
      </c>
      <c r="BE8" t="s">
        <v>115</v>
      </c>
      <c r="BF8">
        <v>-0.69389848493000006</v>
      </c>
      <c r="BG8">
        <v>0.224268158449</v>
      </c>
      <c r="BH8">
        <v>0.05</v>
      </c>
      <c r="BI8">
        <v>0.05</v>
      </c>
      <c r="BJ8" t="s">
        <v>87</v>
      </c>
      <c r="BK8" t="s">
        <v>87</v>
      </c>
      <c r="BL8" t="s">
        <v>87</v>
      </c>
      <c r="BM8" t="s">
        <v>87</v>
      </c>
      <c r="BN8" t="s">
        <v>87</v>
      </c>
      <c r="BO8" t="s">
        <v>87</v>
      </c>
      <c r="BP8" t="s">
        <v>87</v>
      </c>
      <c r="BQ8">
        <v>1.2058984849300001</v>
      </c>
      <c r="BR8">
        <v>0.56240217539951409</v>
      </c>
      <c r="BS8">
        <v>0.56240217539951409</v>
      </c>
      <c r="BT8" t="s">
        <v>87</v>
      </c>
      <c r="BU8" t="s">
        <v>87</v>
      </c>
      <c r="BV8" t="s">
        <v>87</v>
      </c>
      <c r="BW8" t="s">
        <v>87</v>
      </c>
      <c r="BX8">
        <v>0</v>
      </c>
      <c r="BY8" t="s">
        <v>87</v>
      </c>
      <c r="BZ8" t="s">
        <v>116</v>
      </c>
    </row>
    <row r="9" spans="1:78" x14ac:dyDescent="0.25">
      <c r="A9" t="s">
        <v>123</v>
      </c>
      <c r="B9" t="s">
        <v>84</v>
      </c>
      <c r="C9">
        <v>8</v>
      </c>
      <c r="D9" t="s">
        <v>85</v>
      </c>
      <c r="E9">
        <v>-3.23278</v>
      </c>
      <c r="F9">
        <v>108.08150999999999</v>
      </c>
      <c r="G9" t="s">
        <v>113</v>
      </c>
      <c r="H9" t="s">
        <v>87</v>
      </c>
      <c r="I9" t="s">
        <v>87</v>
      </c>
      <c r="J9">
        <v>6673</v>
      </c>
      <c r="K9">
        <v>6673</v>
      </c>
      <c r="L9">
        <v>6673</v>
      </c>
      <c r="M9" t="s">
        <v>114</v>
      </c>
      <c r="N9" t="s">
        <v>87</v>
      </c>
      <c r="O9" t="s">
        <v>87</v>
      </c>
      <c r="P9" t="s">
        <v>87</v>
      </c>
      <c r="Q9" t="s">
        <v>87</v>
      </c>
      <c r="R9" t="s">
        <v>87</v>
      </c>
      <c r="S9" t="s">
        <v>87</v>
      </c>
      <c r="T9" t="s">
        <v>88</v>
      </c>
      <c r="U9" t="s">
        <v>87</v>
      </c>
      <c r="V9" t="s">
        <v>87</v>
      </c>
      <c r="W9" t="s">
        <v>87</v>
      </c>
      <c r="X9" t="s">
        <v>87</v>
      </c>
      <c r="Y9">
        <v>0.01</v>
      </c>
      <c r="Z9" t="s">
        <v>87</v>
      </c>
      <c r="AA9" t="s">
        <v>87</v>
      </c>
      <c r="AB9" t="s">
        <v>87</v>
      </c>
      <c r="AC9">
        <v>0.5</v>
      </c>
      <c r="AD9">
        <v>0.03</v>
      </c>
      <c r="AE9" t="s">
        <v>89</v>
      </c>
      <c r="AF9">
        <v>0.1</v>
      </c>
      <c r="AG9" t="s">
        <v>87</v>
      </c>
      <c r="AH9" t="s">
        <v>87</v>
      </c>
      <c r="AI9" t="s">
        <v>87</v>
      </c>
      <c r="AJ9" t="s">
        <v>87</v>
      </c>
      <c r="AK9" t="s">
        <v>87</v>
      </c>
      <c r="AL9">
        <v>0.64400000000000002</v>
      </c>
      <c r="AM9" t="s">
        <v>87</v>
      </c>
      <c r="AN9">
        <v>0.51088159097779207</v>
      </c>
      <c r="AO9">
        <v>0.51088159097779207</v>
      </c>
      <c r="AP9">
        <v>-0.918166643379</v>
      </c>
      <c r="AQ9" t="s">
        <v>87</v>
      </c>
      <c r="AR9" t="s">
        <v>87</v>
      </c>
      <c r="AS9">
        <v>-0.469630326481</v>
      </c>
      <c r="AT9">
        <v>-0.40630994441399998</v>
      </c>
      <c r="AU9">
        <v>-2.7197348096499999E-2</v>
      </c>
      <c r="AV9">
        <v>0.35191524822100001</v>
      </c>
      <c r="AW9">
        <v>0.39185164579999998</v>
      </c>
      <c r="AX9" t="s">
        <v>87</v>
      </c>
      <c r="AY9" t="s">
        <v>87</v>
      </c>
      <c r="AZ9">
        <v>0.73841520038599995</v>
      </c>
      <c r="BA9">
        <v>0</v>
      </c>
      <c r="BB9">
        <v>1</v>
      </c>
      <c r="BC9" t="s">
        <v>144</v>
      </c>
      <c r="BD9" t="s">
        <v>145</v>
      </c>
      <c r="BE9" t="s">
        <v>115</v>
      </c>
      <c r="BF9">
        <v>-0.69389848493000006</v>
      </c>
      <c r="BG9">
        <v>0.224268158449</v>
      </c>
      <c r="BH9">
        <v>0.05</v>
      </c>
      <c r="BI9">
        <v>0.05</v>
      </c>
      <c r="BJ9" t="s">
        <v>87</v>
      </c>
      <c r="BK9" t="s">
        <v>87</v>
      </c>
      <c r="BL9" t="s">
        <v>87</v>
      </c>
      <c r="BM9" t="s">
        <v>87</v>
      </c>
      <c r="BN9" t="s">
        <v>87</v>
      </c>
      <c r="BO9" t="s">
        <v>87</v>
      </c>
      <c r="BP9" t="s">
        <v>87</v>
      </c>
      <c r="BQ9">
        <v>1.3378984849300002</v>
      </c>
      <c r="BR9">
        <v>0.56240217539951409</v>
      </c>
      <c r="BS9">
        <v>0.56240217539951409</v>
      </c>
      <c r="BT9" t="s">
        <v>87</v>
      </c>
      <c r="BU9" t="s">
        <v>87</v>
      </c>
      <c r="BV9" t="s">
        <v>87</v>
      </c>
      <c r="BW9" t="s">
        <v>87</v>
      </c>
      <c r="BX9">
        <v>0</v>
      </c>
      <c r="BY9" t="s">
        <v>87</v>
      </c>
      <c r="BZ9" t="s">
        <v>116</v>
      </c>
    </row>
    <row r="10" spans="1:78" x14ac:dyDescent="0.25">
      <c r="A10" t="s">
        <v>124</v>
      </c>
      <c r="B10" t="s">
        <v>84</v>
      </c>
      <c r="C10">
        <v>8</v>
      </c>
      <c r="D10" t="s">
        <v>85</v>
      </c>
      <c r="E10">
        <v>-2.6960299999999999</v>
      </c>
      <c r="F10">
        <v>107.61794999999999</v>
      </c>
      <c r="G10" t="s">
        <v>113</v>
      </c>
      <c r="H10" t="s">
        <v>87</v>
      </c>
      <c r="I10" t="s">
        <v>87</v>
      </c>
      <c r="J10">
        <v>6771.5</v>
      </c>
      <c r="K10">
        <v>6771.5</v>
      </c>
      <c r="L10">
        <v>6771.5</v>
      </c>
      <c r="M10" t="s">
        <v>114</v>
      </c>
      <c r="N10" t="s">
        <v>87</v>
      </c>
      <c r="O10" t="s">
        <v>87</v>
      </c>
      <c r="P10" t="s">
        <v>87</v>
      </c>
      <c r="Q10" t="s">
        <v>87</v>
      </c>
      <c r="R10" t="s">
        <v>87</v>
      </c>
      <c r="S10" t="s">
        <v>87</v>
      </c>
      <c r="T10" t="s">
        <v>88</v>
      </c>
      <c r="U10" t="s">
        <v>87</v>
      </c>
      <c r="V10" t="s">
        <v>87</v>
      </c>
      <c r="W10" t="s">
        <v>87</v>
      </c>
      <c r="X10" t="s">
        <v>87</v>
      </c>
      <c r="Y10">
        <v>0.01</v>
      </c>
      <c r="Z10" t="s">
        <v>87</v>
      </c>
      <c r="AA10" t="s">
        <v>87</v>
      </c>
      <c r="AB10" t="s">
        <v>87</v>
      </c>
      <c r="AC10">
        <v>0.5</v>
      </c>
      <c r="AD10">
        <v>0.03</v>
      </c>
      <c r="AE10" t="s">
        <v>89</v>
      </c>
      <c r="AF10">
        <v>0.1</v>
      </c>
      <c r="AG10" t="s">
        <v>87</v>
      </c>
      <c r="AH10" t="s">
        <v>87</v>
      </c>
      <c r="AI10" t="s">
        <v>87</v>
      </c>
      <c r="AJ10" t="s">
        <v>87</v>
      </c>
      <c r="AK10" t="s">
        <v>87</v>
      </c>
      <c r="AL10">
        <v>1.653</v>
      </c>
      <c r="AM10" t="s">
        <v>87</v>
      </c>
      <c r="AN10">
        <v>0.51088159097779207</v>
      </c>
      <c r="AO10">
        <v>0.51088159097779207</v>
      </c>
      <c r="AP10">
        <v>-1.4627373101300001</v>
      </c>
      <c r="AQ10" t="s">
        <v>87</v>
      </c>
      <c r="AR10" t="s">
        <v>87</v>
      </c>
      <c r="AS10">
        <v>-0.69757190050100004</v>
      </c>
      <c r="AT10">
        <v>-0.67821938399600001</v>
      </c>
      <c r="AU10">
        <v>-8.0302349161399998E-4</v>
      </c>
      <c r="AV10">
        <v>0.67661333701299997</v>
      </c>
      <c r="AW10">
        <v>0.69141247149700003</v>
      </c>
      <c r="AX10" t="s">
        <v>87</v>
      </c>
      <c r="AY10" t="s">
        <v>87</v>
      </c>
      <c r="AZ10">
        <v>1.4316354015699999</v>
      </c>
      <c r="BA10">
        <v>0</v>
      </c>
      <c r="BB10">
        <v>1</v>
      </c>
      <c r="BC10" t="s">
        <v>144</v>
      </c>
      <c r="BD10" t="s">
        <v>146</v>
      </c>
      <c r="BE10" t="s">
        <v>115</v>
      </c>
      <c r="BF10">
        <v>-1.0801546053155</v>
      </c>
      <c r="BG10">
        <v>0.38258270481450002</v>
      </c>
      <c r="BH10">
        <v>0.05</v>
      </c>
      <c r="BI10">
        <v>0.05</v>
      </c>
      <c r="BJ10" t="s">
        <v>87</v>
      </c>
      <c r="BK10" t="s">
        <v>87</v>
      </c>
      <c r="BL10" t="s">
        <v>87</v>
      </c>
      <c r="BM10" t="s">
        <v>87</v>
      </c>
      <c r="BN10" t="s">
        <v>87</v>
      </c>
      <c r="BO10" t="s">
        <v>87</v>
      </c>
      <c r="BP10" t="s">
        <v>87</v>
      </c>
      <c r="BQ10">
        <v>2.7331546053154998</v>
      </c>
      <c r="BR10">
        <v>0.64216004704682372</v>
      </c>
      <c r="BS10">
        <v>0.64216004704682372</v>
      </c>
      <c r="BT10" t="s">
        <v>87</v>
      </c>
      <c r="BU10" t="s">
        <v>87</v>
      </c>
      <c r="BV10" t="s">
        <v>87</v>
      </c>
      <c r="BW10" t="s">
        <v>87</v>
      </c>
      <c r="BX10">
        <v>0</v>
      </c>
      <c r="BY10" t="s">
        <v>87</v>
      </c>
      <c r="BZ10" t="s">
        <v>116</v>
      </c>
    </row>
    <row r="11" spans="1:78" x14ac:dyDescent="0.25">
      <c r="A11" t="s">
        <v>125</v>
      </c>
      <c r="B11" t="s">
        <v>84</v>
      </c>
      <c r="C11">
        <v>8</v>
      </c>
      <c r="D11" t="s">
        <v>85</v>
      </c>
      <c r="E11">
        <v>-2.6960500000000001</v>
      </c>
      <c r="F11">
        <v>107.61789</v>
      </c>
      <c r="G11" t="s">
        <v>113</v>
      </c>
      <c r="H11" t="s">
        <v>87</v>
      </c>
      <c r="I11" t="s">
        <v>87</v>
      </c>
      <c r="J11">
        <v>6753.2</v>
      </c>
      <c r="K11">
        <f>J11+1</f>
        <v>6754.2</v>
      </c>
      <c r="L11">
        <f>J11-1</f>
        <v>6752.2</v>
      </c>
      <c r="M11" t="s">
        <v>114</v>
      </c>
      <c r="N11" t="s">
        <v>87</v>
      </c>
      <c r="O11" t="s">
        <v>87</v>
      </c>
      <c r="P11" t="s">
        <v>87</v>
      </c>
      <c r="Q11" t="s">
        <v>87</v>
      </c>
      <c r="R11" t="s">
        <v>87</v>
      </c>
      <c r="S11" t="s">
        <v>87</v>
      </c>
      <c r="T11" t="s">
        <v>88</v>
      </c>
      <c r="U11" t="s">
        <v>87</v>
      </c>
      <c r="V11" t="s">
        <v>87</v>
      </c>
      <c r="W11" t="s">
        <v>87</v>
      </c>
      <c r="X11" t="s">
        <v>87</v>
      </c>
      <c r="Y11">
        <v>0.01</v>
      </c>
      <c r="Z11" t="s">
        <v>87</v>
      </c>
      <c r="AA11" t="s">
        <v>87</v>
      </c>
      <c r="AB11" t="s">
        <v>87</v>
      </c>
      <c r="AC11">
        <v>0.5</v>
      </c>
      <c r="AD11">
        <v>0.03</v>
      </c>
      <c r="AE11" t="s">
        <v>89</v>
      </c>
      <c r="AF11">
        <v>0.1</v>
      </c>
      <c r="AG11" t="s">
        <v>87</v>
      </c>
      <c r="AH11" t="s">
        <v>87</v>
      </c>
      <c r="AI11" t="s">
        <v>87</v>
      </c>
      <c r="AJ11" t="s">
        <v>87</v>
      </c>
      <c r="AK11" t="s">
        <v>87</v>
      </c>
      <c r="AL11">
        <v>1.78</v>
      </c>
      <c r="AM11" t="s">
        <v>87</v>
      </c>
      <c r="AN11">
        <v>0.51088159097779207</v>
      </c>
      <c r="AO11">
        <v>0.51088159097779207</v>
      </c>
      <c r="AP11">
        <v>-1.4627379384999999</v>
      </c>
      <c r="AQ11" t="s">
        <v>87</v>
      </c>
      <c r="AR11" t="s">
        <v>87</v>
      </c>
      <c r="AS11">
        <v>-0.69757187302799994</v>
      </c>
      <c r="AT11">
        <v>-0.67821976633699999</v>
      </c>
      <c r="AU11">
        <v>-8.06382083433E-4</v>
      </c>
      <c r="AV11">
        <v>0.67660700217000003</v>
      </c>
      <c r="AW11">
        <v>0.69140540030300002</v>
      </c>
      <c r="AX11" t="s">
        <v>87</v>
      </c>
      <c r="AY11" t="s">
        <v>87</v>
      </c>
      <c r="AZ11">
        <v>1.43161809032</v>
      </c>
      <c r="BA11">
        <v>0</v>
      </c>
      <c r="BB11">
        <v>1</v>
      </c>
      <c r="BC11" t="s">
        <v>144</v>
      </c>
      <c r="BD11" t="s">
        <v>146</v>
      </c>
      <c r="BE11" t="s">
        <v>115</v>
      </c>
      <c r="BF11">
        <v>-1.0801549057639999</v>
      </c>
      <c r="BG11">
        <v>0.38258303273599997</v>
      </c>
      <c r="BH11">
        <v>0.05</v>
      </c>
      <c r="BI11">
        <v>0.05</v>
      </c>
      <c r="BJ11" t="s">
        <v>87</v>
      </c>
      <c r="BK11" t="s">
        <v>87</v>
      </c>
      <c r="BL11" t="s">
        <v>87</v>
      </c>
      <c r="BM11" t="s">
        <v>87</v>
      </c>
      <c r="BN11" t="s">
        <v>87</v>
      </c>
      <c r="BO11" t="s">
        <v>87</v>
      </c>
      <c r="BP11" t="s">
        <v>87</v>
      </c>
      <c r="BQ11">
        <v>2.8601549057639999</v>
      </c>
      <c r="BR11">
        <v>0.64216024241420866</v>
      </c>
      <c r="BS11">
        <v>0.64216024241420866</v>
      </c>
      <c r="BT11" t="s">
        <v>87</v>
      </c>
      <c r="BU11" t="s">
        <v>87</v>
      </c>
      <c r="BV11" t="s">
        <v>87</v>
      </c>
      <c r="BW11" t="s">
        <v>87</v>
      </c>
      <c r="BX11">
        <v>0</v>
      </c>
      <c r="BY11" t="s">
        <v>87</v>
      </c>
      <c r="BZ11" t="s">
        <v>116</v>
      </c>
    </row>
    <row r="12" spans="1:78" x14ac:dyDescent="0.25">
      <c r="A12" t="s">
        <v>126</v>
      </c>
      <c r="B12" t="s">
        <v>84</v>
      </c>
      <c r="C12">
        <v>8</v>
      </c>
      <c r="D12" t="s">
        <v>85</v>
      </c>
      <c r="E12">
        <v>-2.6960500000000001</v>
      </c>
      <c r="F12">
        <v>107.61789</v>
      </c>
      <c r="G12" t="s">
        <v>113</v>
      </c>
      <c r="H12" t="s">
        <v>87</v>
      </c>
      <c r="I12" t="s">
        <v>87</v>
      </c>
      <c r="J12">
        <v>6733</v>
      </c>
      <c r="K12">
        <f t="shared" ref="K12:K16" si="0">J12+1</f>
        <v>6734</v>
      </c>
      <c r="L12">
        <f t="shared" ref="L12:L14" si="1">J12-1</f>
        <v>6732</v>
      </c>
      <c r="M12" t="s">
        <v>114</v>
      </c>
      <c r="N12" t="s">
        <v>87</v>
      </c>
      <c r="O12" t="s">
        <v>87</v>
      </c>
      <c r="P12" t="s">
        <v>87</v>
      </c>
      <c r="Q12" t="s">
        <v>87</v>
      </c>
      <c r="R12" t="s">
        <v>87</v>
      </c>
      <c r="S12" t="s">
        <v>87</v>
      </c>
      <c r="T12" t="s">
        <v>88</v>
      </c>
      <c r="U12" t="s">
        <v>87</v>
      </c>
      <c r="V12" t="s">
        <v>87</v>
      </c>
      <c r="W12" t="s">
        <v>87</v>
      </c>
      <c r="X12" t="s">
        <v>87</v>
      </c>
      <c r="Y12">
        <v>0.01</v>
      </c>
      <c r="Z12" t="s">
        <v>87</v>
      </c>
      <c r="AA12" t="s">
        <v>87</v>
      </c>
      <c r="AB12" t="s">
        <v>87</v>
      </c>
      <c r="AC12">
        <v>0.5</v>
      </c>
      <c r="AD12">
        <v>0.03</v>
      </c>
      <c r="AE12" t="s">
        <v>89</v>
      </c>
      <c r="AF12">
        <v>0.1</v>
      </c>
      <c r="AG12" t="s">
        <v>87</v>
      </c>
      <c r="AH12" t="s">
        <v>87</v>
      </c>
      <c r="AI12" t="s">
        <v>87</v>
      </c>
      <c r="AJ12" t="s">
        <v>87</v>
      </c>
      <c r="AK12" t="s">
        <v>87</v>
      </c>
      <c r="AL12">
        <v>1.839</v>
      </c>
      <c r="AM12" t="s">
        <v>87</v>
      </c>
      <c r="AN12">
        <v>0.51088159097779207</v>
      </c>
      <c r="AO12">
        <v>0.51088159097779207</v>
      </c>
      <c r="AP12">
        <v>-1.4627379384999999</v>
      </c>
      <c r="AQ12" t="s">
        <v>87</v>
      </c>
      <c r="AR12" t="s">
        <v>87</v>
      </c>
      <c r="AS12">
        <v>-0.69757187302799994</v>
      </c>
      <c r="AT12">
        <v>-0.67821976633699999</v>
      </c>
      <c r="AU12">
        <v>-8.06382083433E-4</v>
      </c>
      <c r="AV12">
        <v>0.67660700217000003</v>
      </c>
      <c r="AW12">
        <v>0.69140540030300002</v>
      </c>
      <c r="AX12" t="s">
        <v>87</v>
      </c>
      <c r="AY12" t="s">
        <v>87</v>
      </c>
      <c r="AZ12">
        <v>1.43161809032</v>
      </c>
      <c r="BA12">
        <v>0</v>
      </c>
      <c r="BB12">
        <v>1</v>
      </c>
      <c r="BC12" t="s">
        <v>144</v>
      </c>
      <c r="BD12" t="s">
        <v>146</v>
      </c>
      <c r="BE12" t="s">
        <v>115</v>
      </c>
      <c r="BF12">
        <v>-1.0801549057639999</v>
      </c>
      <c r="BG12">
        <v>0.38258303273599997</v>
      </c>
      <c r="BH12">
        <v>0.05</v>
      </c>
      <c r="BI12">
        <v>0.05</v>
      </c>
      <c r="BJ12" t="s">
        <v>87</v>
      </c>
      <c r="BK12" t="s">
        <v>87</v>
      </c>
      <c r="BL12" t="s">
        <v>87</v>
      </c>
      <c r="BM12" t="s">
        <v>87</v>
      </c>
      <c r="BN12" t="s">
        <v>87</v>
      </c>
      <c r="BO12" t="s">
        <v>87</v>
      </c>
      <c r="BP12" t="s">
        <v>87</v>
      </c>
      <c r="BQ12">
        <v>2.9191549057639996</v>
      </c>
      <c r="BR12">
        <v>0.64216024241420866</v>
      </c>
      <c r="BS12">
        <v>0.64216024241420866</v>
      </c>
      <c r="BT12" t="s">
        <v>87</v>
      </c>
      <c r="BU12" t="s">
        <v>87</v>
      </c>
      <c r="BV12" t="s">
        <v>87</v>
      </c>
      <c r="BW12" t="s">
        <v>87</v>
      </c>
      <c r="BX12">
        <v>0</v>
      </c>
      <c r="BY12" t="s">
        <v>87</v>
      </c>
      <c r="BZ12" t="s">
        <v>116</v>
      </c>
    </row>
    <row r="13" spans="1:78" x14ac:dyDescent="0.25">
      <c r="A13" t="s">
        <v>127</v>
      </c>
      <c r="B13" t="s">
        <v>84</v>
      </c>
      <c r="C13">
        <v>8</v>
      </c>
      <c r="D13" t="s">
        <v>85</v>
      </c>
      <c r="E13">
        <v>-2.6960500000000001</v>
      </c>
      <c r="F13">
        <v>107.61789</v>
      </c>
      <c r="G13" t="s">
        <v>113</v>
      </c>
      <c r="H13" t="s">
        <v>87</v>
      </c>
      <c r="I13" t="s">
        <v>87</v>
      </c>
      <c r="J13">
        <v>6716.3</v>
      </c>
      <c r="K13">
        <f t="shared" si="0"/>
        <v>6717.3</v>
      </c>
      <c r="L13">
        <f t="shared" si="1"/>
        <v>6715.3</v>
      </c>
      <c r="M13" t="s">
        <v>114</v>
      </c>
      <c r="N13" t="s">
        <v>87</v>
      </c>
      <c r="O13" t="s">
        <v>87</v>
      </c>
      <c r="P13" t="s">
        <v>87</v>
      </c>
      <c r="Q13" t="s">
        <v>87</v>
      </c>
      <c r="R13" t="s">
        <v>87</v>
      </c>
      <c r="S13" t="s">
        <v>87</v>
      </c>
      <c r="T13" t="s">
        <v>88</v>
      </c>
      <c r="U13" t="s">
        <v>87</v>
      </c>
      <c r="V13" t="s">
        <v>87</v>
      </c>
      <c r="W13" t="s">
        <v>87</v>
      </c>
      <c r="X13" t="s">
        <v>87</v>
      </c>
      <c r="Y13">
        <v>0.01</v>
      </c>
      <c r="Z13" t="s">
        <v>87</v>
      </c>
      <c r="AA13" t="s">
        <v>87</v>
      </c>
      <c r="AB13" t="s">
        <v>87</v>
      </c>
      <c r="AC13">
        <v>0.5</v>
      </c>
      <c r="AD13">
        <v>0.03</v>
      </c>
      <c r="AE13" t="s">
        <v>89</v>
      </c>
      <c r="AF13">
        <v>0.1</v>
      </c>
      <c r="AG13" t="s">
        <v>87</v>
      </c>
      <c r="AH13" t="s">
        <v>87</v>
      </c>
      <c r="AI13" t="s">
        <v>87</v>
      </c>
      <c r="AJ13" t="s">
        <v>87</v>
      </c>
      <c r="AK13" t="s">
        <v>87</v>
      </c>
      <c r="AL13">
        <v>1.8380000000000001</v>
      </c>
      <c r="AM13" t="s">
        <v>87</v>
      </c>
      <c r="AN13">
        <v>0.51088159097779207</v>
      </c>
      <c r="AO13">
        <v>0.51088159097779207</v>
      </c>
      <c r="AP13">
        <v>-1.4627379384999999</v>
      </c>
      <c r="AQ13" t="s">
        <v>87</v>
      </c>
      <c r="AR13" t="s">
        <v>87</v>
      </c>
      <c r="AS13">
        <v>-0.69757187302799994</v>
      </c>
      <c r="AT13">
        <v>-0.67821976633699999</v>
      </c>
      <c r="AU13">
        <v>-8.06382083433E-4</v>
      </c>
      <c r="AV13">
        <v>0.67660700217000003</v>
      </c>
      <c r="AW13">
        <v>0.69140540030300002</v>
      </c>
      <c r="AX13" t="s">
        <v>87</v>
      </c>
      <c r="AY13" t="s">
        <v>87</v>
      </c>
      <c r="AZ13">
        <v>1.43161809032</v>
      </c>
      <c r="BA13">
        <v>0</v>
      </c>
      <c r="BB13">
        <v>1</v>
      </c>
      <c r="BC13" t="s">
        <v>144</v>
      </c>
      <c r="BD13" t="s">
        <v>146</v>
      </c>
      <c r="BE13" t="s">
        <v>115</v>
      </c>
      <c r="BF13">
        <v>-1.0801549057639999</v>
      </c>
      <c r="BG13">
        <v>0.38258303273599997</v>
      </c>
      <c r="BH13">
        <v>0.05</v>
      </c>
      <c r="BI13">
        <v>0.05</v>
      </c>
      <c r="BJ13" t="s">
        <v>87</v>
      </c>
      <c r="BK13" t="s">
        <v>87</v>
      </c>
      <c r="BL13" t="s">
        <v>87</v>
      </c>
      <c r="BM13" t="s">
        <v>87</v>
      </c>
      <c r="BN13" t="s">
        <v>87</v>
      </c>
      <c r="BO13" t="s">
        <v>87</v>
      </c>
      <c r="BP13" t="s">
        <v>87</v>
      </c>
      <c r="BQ13">
        <v>2.9181549057640002</v>
      </c>
      <c r="BR13">
        <v>0.64216024241420866</v>
      </c>
      <c r="BS13">
        <v>0.64216024241420866</v>
      </c>
      <c r="BT13" t="s">
        <v>87</v>
      </c>
      <c r="BU13" t="s">
        <v>87</v>
      </c>
      <c r="BV13" t="s">
        <v>87</v>
      </c>
      <c r="BW13" t="s">
        <v>87</v>
      </c>
      <c r="BX13">
        <v>0</v>
      </c>
      <c r="BY13" t="s">
        <v>87</v>
      </c>
      <c r="BZ13" t="s">
        <v>116</v>
      </c>
    </row>
    <row r="14" spans="1:78" x14ac:dyDescent="0.25">
      <c r="A14" t="s">
        <v>128</v>
      </c>
      <c r="B14" t="s">
        <v>84</v>
      </c>
      <c r="C14">
        <v>8</v>
      </c>
      <c r="D14" t="s">
        <v>85</v>
      </c>
      <c r="E14">
        <v>-2.6960500000000001</v>
      </c>
      <c r="F14">
        <v>107.61789</v>
      </c>
      <c r="G14" t="s">
        <v>113</v>
      </c>
      <c r="H14" t="s">
        <v>87</v>
      </c>
      <c r="I14" t="s">
        <v>87</v>
      </c>
      <c r="J14">
        <v>6715</v>
      </c>
      <c r="K14">
        <f t="shared" si="0"/>
        <v>6716</v>
      </c>
      <c r="L14">
        <f t="shared" si="1"/>
        <v>6714</v>
      </c>
      <c r="M14" t="s">
        <v>114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88</v>
      </c>
      <c r="U14" t="s">
        <v>87</v>
      </c>
      <c r="V14" t="s">
        <v>87</v>
      </c>
      <c r="W14" t="s">
        <v>87</v>
      </c>
      <c r="X14" t="s">
        <v>87</v>
      </c>
      <c r="Y14">
        <v>0.01</v>
      </c>
      <c r="Z14" t="s">
        <v>87</v>
      </c>
      <c r="AA14" t="s">
        <v>87</v>
      </c>
      <c r="AB14" t="s">
        <v>87</v>
      </c>
      <c r="AC14">
        <v>0.5</v>
      </c>
      <c r="AD14">
        <v>0.03</v>
      </c>
      <c r="AE14" t="s">
        <v>89</v>
      </c>
      <c r="AF14">
        <v>0.1</v>
      </c>
      <c r="AG14" t="s">
        <v>87</v>
      </c>
      <c r="AH14" t="s">
        <v>87</v>
      </c>
      <c r="AI14" t="s">
        <v>87</v>
      </c>
      <c r="AJ14" t="s">
        <v>87</v>
      </c>
      <c r="AK14" t="s">
        <v>87</v>
      </c>
      <c r="AL14">
        <v>1.829</v>
      </c>
      <c r="AM14" t="s">
        <v>87</v>
      </c>
      <c r="AN14">
        <v>0.51088159097779207</v>
      </c>
      <c r="AO14">
        <v>0.51088159097779207</v>
      </c>
      <c r="AP14">
        <v>-1.4627379384999999</v>
      </c>
      <c r="AQ14" t="s">
        <v>87</v>
      </c>
      <c r="AR14" t="s">
        <v>87</v>
      </c>
      <c r="AS14">
        <v>-0.69757187302799994</v>
      </c>
      <c r="AT14">
        <v>-0.67821976633699999</v>
      </c>
      <c r="AU14">
        <v>-8.06382083433E-4</v>
      </c>
      <c r="AV14">
        <v>0.67660700217000003</v>
      </c>
      <c r="AW14">
        <v>0.69140540030300002</v>
      </c>
      <c r="AX14" t="s">
        <v>87</v>
      </c>
      <c r="AY14" t="s">
        <v>87</v>
      </c>
      <c r="AZ14">
        <v>1.43161809032</v>
      </c>
      <c r="BA14">
        <v>0</v>
      </c>
      <c r="BB14">
        <v>1</v>
      </c>
      <c r="BC14" t="s">
        <v>144</v>
      </c>
      <c r="BD14" t="s">
        <v>146</v>
      </c>
      <c r="BE14" t="s">
        <v>115</v>
      </c>
      <c r="BF14">
        <v>-1.0801549057639999</v>
      </c>
      <c r="BG14">
        <v>0.38258303273599997</v>
      </c>
      <c r="BH14">
        <v>0.05</v>
      </c>
      <c r="BI14">
        <v>0.05</v>
      </c>
      <c r="BJ14" t="s">
        <v>87</v>
      </c>
      <c r="BK14" t="s">
        <v>87</v>
      </c>
      <c r="BL14" t="s">
        <v>87</v>
      </c>
      <c r="BM14" t="s">
        <v>87</v>
      </c>
      <c r="BN14" t="s">
        <v>87</v>
      </c>
      <c r="BO14" t="s">
        <v>87</v>
      </c>
      <c r="BP14" t="s">
        <v>87</v>
      </c>
      <c r="BQ14">
        <v>2.9091549057639998</v>
      </c>
      <c r="BR14">
        <v>0.64216024241420866</v>
      </c>
      <c r="BS14">
        <v>0.64216024241420866</v>
      </c>
      <c r="BT14" t="s">
        <v>87</v>
      </c>
      <c r="BU14" t="s">
        <v>87</v>
      </c>
      <c r="BV14" t="s">
        <v>87</v>
      </c>
      <c r="BW14" t="s">
        <v>87</v>
      </c>
      <c r="BX14">
        <v>0</v>
      </c>
      <c r="BY14" t="s">
        <v>87</v>
      </c>
      <c r="BZ14" t="s">
        <v>116</v>
      </c>
    </row>
    <row r="15" spans="1:78" x14ac:dyDescent="0.25">
      <c r="A15" t="s">
        <v>129</v>
      </c>
      <c r="B15" t="s">
        <v>84</v>
      </c>
      <c r="C15">
        <v>8</v>
      </c>
      <c r="D15" t="s">
        <v>85</v>
      </c>
      <c r="E15">
        <v>-2.6960500000000001</v>
      </c>
      <c r="F15">
        <v>107.61789</v>
      </c>
      <c r="G15" t="s">
        <v>113</v>
      </c>
      <c r="H15" t="s">
        <v>87</v>
      </c>
      <c r="I15" t="s">
        <v>87</v>
      </c>
      <c r="J15">
        <v>6711</v>
      </c>
      <c r="K15">
        <v>6711</v>
      </c>
      <c r="L15">
        <v>6711</v>
      </c>
      <c r="M15" t="s">
        <v>114</v>
      </c>
      <c r="N15" t="s">
        <v>87</v>
      </c>
      <c r="O15" t="s">
        <v>87</v>
      </c>
      <c r="P15" t="s">
        <v>87</v>
      </c>
      <c r="Q15" t="s">
        <v>87</v>
      </c>
      <c r="R15" t="s">
        <v>87</v>
      </c>
      <c r="S15" t="s">
        <v>87</v>
      </c>
      <c r="T15" t="s">
        <v>88</v>
      </c>
      <c r="U15" t="s">
        <v>87</v>
      </c>
      <c r="V15" t="s">
        <v>87</v>
      </c>
      <c r="W15" t="s">
        <v>87</v>
      </c>
      <c r="X15" t="s">
        <v>87</v>
      </c>
      <c r="Y15">
        <v>0.01</v>
      </c>
      <c r="Z15" t="s">
        <v>87</v>
      </c>
      <c r="AA15" t="s">
        <v>87</v>
      </c>
      <c r="AB15" t="s">
        <v>87</v>
      </c>
      <c r="AC15">
        <v>0.5</v>
      </c>
      <c r="AD15">
        <v>0.03</v>
      </c>
      <c r="AE15" t="s">
        <v>89</v>
      </c>
      <c r="AF15">
        <v>0.1</v>
      </c>
      <c r="AG15" t="s">
        <v>87</v>
      </c>
      <c r="AH15" t="s">
        <v>87</v>
      </c>
      <c r="AI15" t="s">
        <v>87</v>
      </c>
      <c r="AJ15" t="s">
        <v>87</v>
      </c>
      <c r="AK15" t="s">
        <v>87</v>
      </c>
      <c r="AL15">
        <v>1.855</v>
      </c>
      <c r="AM15" t="s">
        <v>87</v>
      </c>
      <c r="AN15">
        <v>0.51088159097779207</v>
      </c>
      <c r="AO15">
        <v>0.51088159097779207</v>
      </c>
      <c r="AP15">
        <v>-1.4627379384999999</v>
      </c>
      <c r="AQ15" t="s">
        <v>87</v>
      </c>
      <c r="AR15" t="s">
        <v>87</v>
      </c>
      <c r="AS15">
        <v>-0.69757187302799994</v>
      </c>
      <c r="AT15">
        <v>-0.67821976633699999</v>
      </c>
      <c r="AU15">
        <v>-8.06382083433E-4</v>
      </c>
      <c r="AV15">
        <v>0.67660700217000003</v>
      </c>
      <c r="AW15">
        <v>0.69140540030300002</v>
      </c>
      <c r="AX15" t="s">
        <v>87</v>
      </c>
      <c r="AY15" t="s">
        <v>87</v>
      </c>
      <c r="AZ15">
        <v>1.43161809032</v>
      </c>
      <c r="BA15">
        <v>0</v>
      </c>
      <c r="BB15">
        <v>1</v>
      </c>
      <c r="BC15" t="s">
        <v>144</v>
      </c>
      <c r="BD15" t="s">
        <v>146</v>
      </c>
      <c r="BE15" t="s">
        <v>115</v>
      </c>
      <c r="BF15">
        <v>-1.0801549057639999</v>
      </c>
      <c r="BG15">
        <v>0.38258303273599997</v>
      </c>
      <c r="BH15">
        <v>0.05</v>
      </c>
      <c r="BI15">
        <v>0.05</v>
      </c>
      <c r="BJ15" t="s">
        <v>87</v>
      </c>
      <c r="BK15" t="s">
        <v>87</v>
      </c>
      <c r="BL15" t="s">
        <v>87</v>
      </c>
      <c r="BM15" t="s">
        <v>87</v>
      </c>
      <c r="BN15" t="s">
        <v>87</v>
      </c>
      <c r="BO15" t="s">
        <v>87</v>
      </c>
      <c r="BP15" t="s">
        <v>87</v>
      </c>
      <c r="BQ15">
        <v>2.9351549057639996</v>
      </c>
      <c r="BR15">
        <v>0.64216024241420866</v>
      </c>
      <c r="BS15">
        <v>0.64216024241420866</v>
      </c>
      <c r="BT15" t="s">
        <v>87</v>
      </c>
      <c r="BU15" t="s">
        <v>87</v>
      </c>
      <c r="BV15" t="s">
        <v>87</v>
      </c>
      <c r="BW15" t="s">
        <v>87</v>
      </c>
      <c r="BX15">
        <v>0</v>
      </c>
      <c r="BY15" t="s">
        <v>87</v>
      </c>
      <c r="BZ15" t="s">
        <v>116</v>
      </c>
    </row>
    <row r="16" spans="1:78" x14ac:dyDescent="0.25">
      <c r="A16" t="s">
        <v>130</v>
      </c>
      <c r="B16" t="s">
        <v>84</v>
      </c>
      <c r="C16">
        <v>8</v>
      </c>
      <c r="D16" t="s">
        <v>85</v>
      </c>
      <c r="E16">
        <v>-2.6944599999999999</v>
      </c>
      <c r="F16">
        <v>107.61704</v>
      </c>
      <c r="G16" t="s">
        <v>113</v>
      </c>
      <c r="H16" t="s">
        <v>87</v>
      </c>
      <c r="I16" t="s">
        <v>87</v>
      </c>
      <c r="J16">
        <v>6679.5</v>
      </c>
      <c r="K16">
        <f t="shared" si="0"/>
        <v>6680.5</v>
      </c>
      <c r="L16">
        <f t="shared" ref="L16" si="2">J16-1</f>
        <v>6678.5</v>
      </c>
      <c r="M16" t="s">
        <v>114</v>
      </c>
      <c r="N16" t="s">
        <v>87</v>
      </c>
      <c r="O16" t="s">
        <v>87</v>
      </c>
      <c r="P16" t="s">
        <v>87</v>
      </c>
      <c r="Q16" t="s">
        <v>87</v>
      </c>
      <c r="R16" t="s">
        <v>87</v>
      </c>
      <c r="S16" t="s">
        <v>87</v>
      </c>
      <c r="T16" t="s">
        <v>88</v>
      </c>
      <c r="U16" t="s">
        <v>87</v>
      </c>
      <c r="V16" t="s">
        <v>87</v>
      </c>
      <c r="W16" t="s">
        <v>87</v>
      </c>
      <c r="X16" t="s">
        <v>87</v>
      </c>
      <c r="Y16">
        <v>0.01</v>
      </c>
      <c r="Z16" t="s">
        <v>87</v>
      </c>
      <c r="AA16" t="s">
        <v>87</v>
      </c>
      <c r="AB16" t="s">
        <v>87</v>
      </c>
      <c r="AC16">
        <v>0.5</v>
      </c>
      <c r="AD16">
        <v>0.03</v>
      </c>
      <c r="AE16" t="s">
        <v>89</v>
      </c>
      <c r="AF16">
        <v>0.1</v>
      </c>
      <c r="AG16" t="s">
        <v>87</v>
      </c>
      <c r="AH16" t="s">
        <v>87</v>
      </c>
      <c r="AI16" t="s">
        <v>87</v>
      </c>
      <c r="AJ16" t="s">
        <v>87</v>
      </c>
      <c r="AK16" t="s">
        <v>87</v>
      </c>
      <c r="AL16">
        <v>1.1859999999999999</v>
      </c>
      <c r="AM16" t="s">
        <v>87</v>
      </c>
      <c r="AN16">
        <v>0.51088159097779207</v>
      </c>
      <c r="AO16">
        <v>0.51088159097779207</v>
      </c>
      <c r="AP16">
        <v>-1.4631281380200001</v>
      </c>
      <c r="AQ16" t="s">
        <v>87</v>
      </c>
      <c r="AR16" t="s">
        <v>87</v>
      </c>
      <c r="AS16">
        <v>-0.69774330599199996</v>
      </c>
      <c r="AT16">
        <v>-0.67846234989300003</v>
      </c>
      <c r="AU16">
        <v>-6.4043869845500001E-4</v>
      </c>
      <c r="AV16">
        <v>0.677181472497</v>
      </c>
      <c r="AW16">
        <v>0.69191034665999995</v>
      </c>
      <c r="AX16" t="s">
        <v>87</v>
      </c>
      <c r="AY16" t="s">
        <v>87</v>
      </c>
      <c r="AZ16">
        <v>1.43274319442</v>
      </c>
      <c r="BA16">
        <v>0</v>
      </c>
      <c r="BB16">
        <v>1</v>
      </c>
      <c r="BC16" t="s">
        <v>144</v>
      </c>
      <c r="BD16" t="s">
        <v>146</v>
      </c>
      <c r="BE16" t="s">
        <v>115</v>
      </c>
      <c r="BF16">
        <v>-1.0804357220059999</v>
      </c>
      <c r="BG16">
        <v>0.38269241601400006</v>
      </c>
      <c r="BH16">
        <v>0.05</v>
      </c>
      <c r="BI16">
        <v>0.05</v>
      </c>
      <c r="BJ16" t="s">
        <v>87</v>
      </c>
      <c r="BK16" t="s">
        <v>87</v>
      </c>
      <c r="BL16" t="s">
        <v>87</v>
      </c>
      <c r="BM16" t="s">
        <v>87</v>
      </c>
      <c r="BN16" t="s">
        <v>87</v>
      </c>
      <c r="BO16" t="s">
        <v>87</v>
      </c>
      <c r="BP16" t="s">
        <v>87</v>
      </c>
      <c r="BQ16">
        <v>2.2664357220059999</v>
      </c>
      <c r="BR16">
        <v>0.64222541624777862</v>
      </c>
      <c r="BS16">
        <v>0.64222541624777862</v>
      </c>
      <c r="BT16" t="s">
        <v>87</v>
      </c>
      <c r="BU16" t="s">
        <v>87</v>
      </c>
      <c r="BV16" t="s">
        <v>87</v>
      </c>
      <c r="BW16" t="s">
        <v>87</v>
      </c>
      <c r="BX16">
        <v>0</v>
      </c>
      <c r="BY16" t="s">
        <v>87</v>
      </c>
      <c r="BZ16" t="s">
        <v>116</v>
      </c>
    </row>
    <row r="17" spans="1:78" x14ac:dyDescent="0.25">
      <c r="A17" t="s">
        <v>131</v>
      </c>
      <c r="B17" t="s">
        <v>84</v>
      </c>
      <c r="C17">
        <v>8</v>
      </c>
      <c r="D17" t="s">
        <v>85</v>
      </c>
      <c r="E17">
        <v>-2.6978499999999999</v>
      </c>
      <c r="F17">
        <v>107.61622</v>
      </c>
      <c r="G17" t="s">
        <v>113</v>
      </c>
      <c r="H17" t="s">
        <v>87</v>
      </c>
      <c r="I17" t="s">
        <v>87</v>
      </c>
      <c r="J17">
        <v>6655</v>
      </c>
      <c r="K17">
        <f>J17+4</f>
        <v>6659</v>
      </c>
      <c r="L17">
        <f>J17-4</f>
        <v>6651</v>
      </c>
      <c r="M17" t="s">
        <v>114</v>
      </c>
      <c r="N17" t="s">
        <v>87</v>
      </c>
      <c r="O17" t="s">
        <v>87</v>
      </c>
      <c r="P17" t="s">
        <v>87</v>
      </c>
      <c r="Q17" t="s">
        <v>87</v>
      </c>
      <c r="R17" t="s">
        <v>87</v>
      </c>
      <c r="S17" t="s">
        <v>87</v>
      </c>
      <c r="T17" t="s">
        <v>88</v>
      </c>
      <c r="U17" t="s">
        <v>87</v>
      </c>
      <c r="V17" t="s">
        <v>87</v>
      </c>
      <c r="W17" t="s">
        <v>87</v>
      </c>
      <c r="X17" t="s">
        <v>87</v>
      </c>
      <c r="Y17">
        <v>0.01</v>
      </c>
      <c r="Z17" t="s">
        <v>87</v>
      </c>
      <c r="AA17" t="s">
        <v>87</v>
      </c>
      <c r="AB17" t="s">
        <v>87</v>
      </c>
      <c r="AC17">
        <v>0.5</v>
      </c>
      <c r="AD17">
        <v>0.03</v>
      </c>
      <c r="AE17" t="s">
        <v>89</v>
      </c>
      <c r="AF17">
        <v>0.1</v>
      </c>
      <c r="AG17" t="s">
        <v>87</v>
      </c>
      <c r="AH17" t="s">
        <v>87</v>
      </c>
      <c r="AI17" t="s">
        <v>87</v>
      </c>
      <c r="AJ17" t="s">
        <v>87</v>
      </c>
      <c r="AK17" t="s">
        <v>87</v>
      </c>
      <c r="AL17">
        <v>1.2350000000000001</v>
      </c>
      <c r="AM17" t="s">
        <v>87</v>
      </c>
      <c r="AN17">
        <v>0.51088159097779207</v>
      </c>
      <c r="AO17">
        <v>0.51088159097779207</v>
      </c>
      <c r="AP17">
        <v>-1.4625012695899999</v>
      </c>
      <c r="AQ17" t="s">
        <v>87</v>
      </c>
      <c r="AR17" t="s">
        <v>87</v>
      </c>
      <c r="AS17">
        <v>-0.69745741871300004</v>
      </c>
      <c r="AT17">
        <v>-0.67812965431799999</v>
      </c>
      <c r="AU17">
        <v>-1.0333301545099999E-3</v>
      </c>
      <c r="AV17">
        <v>0.67606299400900005</v>
      </c>
      <c r="AW17">
        <v>0.690807882963</v>
      </c>
      <c r="AX17" t="s">
        <v>87</v>
      </c>
      <c r="AY17" t="s">
        <v>87</v>
      </c>
      <c r="AZ17">
        <v>1.4302275229100001</v>
      </c>
      <c r="BA17">
        <v>0</v>
      </c>
      <c r="BB17">
        <v>1</v>
      </c>
      <c r="BC17" t="s">
        <v>144</v>
      </c>
      <c r="BD17" t="s">
        <v>146</v>
      </c>
      <c r="BE17" t="s">
        <v>115</v>
      </c>
      <c r="BF17">
        <v>-1.0799793441515</v>
      </c>
      <c r="BG17">
        <v>0.38252192543849994</v>
      </c>
      <c r="BH17">
        <v>0.05</v>
      </c>
      <c r="BI17">
        <v>0.05</v>
      </c>
      <c r="BJ17" t="s">
        <v>87</v>
      </c>
      <c r="BK17" t="s">
        <v>87</v>
      </c>
      <c r="BL17" t="s">
        <v>87</v>
      </c>
      <c r="BM17" t="s">
        <v>87</v>
      </c>
      <c r="BN17" t="s">
        <v>87</v>
      </c>
      <c r="BO17" t="s">
        <v>87</v>
      </c>
      <c r="BP17" t="s">
        <v>87</v>
      </c>
      <c r="BQ17">
        <v>2.3149793441515003</v>
      </c>
      <c r="BR17">
        <v>0.64212383808824391</v>
      </c>
      <c r="BS17">
        <v>0.64212383808824391</v>
      </c>
      <c r="BT17" t="s">
        <v>87</v>
      </c>
      <c r="BU17" t="s">
        <v>87</v>
      </c>
      <c r="BV17" t="s">
        <v>87</v>
      </c>
      <c r="BW17" t="s">
        <v>87</v>
      </c>
      <c r="BX17">
        <v>0</v>
      </c>
      <c r="BY17" t="s">
        <v>87</v>
      </c>
      <c r="BZ17" t="s">
        <v>116</v>
      </c>
    </row>
    <row r="18" spans="1:78" x14ac:dyDescent="0.25">
      <c r="A18" t="s">
        <v>132</v>
      </c>
      <c r="B18" t="s">
        <v>84</v>
      </c>
      <c r="C18">
        <v>8</v>
      </c>
      <c r="D18" t="s">
        <v>85</v>
      </c>
      <c r="E18">
        <v>-2.6978499999999999</v>
      </c>
      <c r="F18">
        <v>107.61622</v>
      </c>
      <c r="G18" t="s">
        <v>113</v>
      </c>
      <c r="H18" t="s">
        <v>87</v>
      </c>
      <c r="I18" t="s">
        <v>87</v>
      </c>
      <c r="J18">
        <v>6609.5</v>
      </c>
      <c r="K18">
        <v>6609.5</v>
      </c>
      <c r="L18">
        <v>6609.5</v>
      </c>
      <c r="M18" t="s">
        <v>114</v>
      </c>
      <c r="N18" t="s">
        <v>87</v>
      </c>
      <c r="O18" t="s">
        <v>87</v>
      </c>
      <c r="P18" t="s">
        <v>87</v>
      </c>
      <c r="Q18" t="s">
        <v>87</v>
      </c>
      <c r="R18" t="s">
        <v>87</v>
      </c>
      <c r="S18" t="s">
        <v>87</v>
      </c>
      <c r="T18" t="s">
        <v>88</v>
      </c>
      <c r="U18" t="s">
        <v>87</v>
      </c>
      <c r="V18" t="s">
        <v>87</v>
      </c>
      <c r="W18" t="s">
        <v>87</v>
      </c>
      <c r="X18" t="s">
        <v>87</v>
      </c>
      <c r="Y18">
        <v>0.01</v>
      </c>
      <c r="Z18" t="s">
        <v>87</v>
      </c>
      <c r="AA18" t="s">
        <v>87</v>
      </c>
      <c r="AB18" t="s">
        <v>87</v>
      </c>
      <c r="AC18">
        <v>0.5</v>
      </c>
      <c r="AD18">
        <v>0.03</v>
      </c>
      <c r="AE18" t="s">
        <v>89</v>
      </c>
      <c r="AF18">
        <v>0.1</v>
      </c>
      <c r="AG18" t="s">
        <v>87</v>
      </c>
      <c r="AH18" t="s">
        <v>87</v>
      </c>
      <c r="AI18" t="s">
        <v>87</v>
      </c>
      <c r="AJ18" t="s">
        <v>87</v>
      </c>
      <c r="AK18" t="s">
        <v>87</v>
      </c>
      <c r="AL18">
        <v>1.236</v>
      </c>
      <c r="AM18" t="s">
        <v>87</v>
      </c>
      <c r="AN18">
        <v>0.51088159097779207</v>
      </c>
      <c r="AO18">
        <v>0.51088159097779207</v>
      </c>
      <c r="AP18">
        <v>-1.4625012695899999</v>
      </c>
      <c r="AQ18" t="s">
        <v>87</v>
      </c>
      <c r="AR18" t="s">
        <v>87</v>
      </c>
      <c r="AS18">
        <v>-0.69745741871300004</v>
      </c>
      <c r="AT18">
        <v>-0.67812965431799999</v>
      </c>
      <c r="AU18">
        <v>-1.0333301545099999E-3</v>
      </c>
      <c r="AV18">
        <v>0.67606299400900005</v>
      </c>
      <c r="AW18">
        <v>0.690807882963</v>
      </c>
      <c r="AX18" t="s">
        <v>87</v>
      </c>
      <c r="AY18" t="s">
        <v>87</v>
      </c>
      <c r="AZ18">
        <v>1.4302275229100001</v>
      </c>
      <c r="BA18">
        <v>0</v>
      </c>
      <c r="BB18">
        <v>1</v>
      </c>
      <c r="BC18" t="s">
        <v>144</v>
      </c>
      <c r="BD18" t="s">
        <v>146</v>
      </c>
      <c r="BE18" t="s">
        <v>115</v>
      </c>
      <c r="BF18">
        <v>-1.0799793441515</v>
      </c>
      <c r="BG18">
        <v>0.38252192543849994</v>
      </c>
      <c r="BH18">
        <v>0.05</v>
      </c>
      <c r="BI18">
        <v>0.05</v>
      </c>
      <c r="BJ18" t="s">
        <v>87</v>
      </c>
      <c r="BK18" t="s">
        <v>87</v>
      </c>
      <c r="BL18" t="s">
        <v>87</v>
      </c>
      <c r="BM18" t="s">
        <v>87</v>
      </c>
      <c r="BN18" t="s">
        <v>87</v>
      </c>
      <c r="BO18" t="s">
        <v>87</v>
      </c>
      <c r="BP18" t="s">
        <v>87</v>
      </c>
      <c r="BQ18">
        <v>2.3159793441514998</v>
      </c>
      <c r="BR18">
        <v>0.64212383808824391</v>
      </c>
      <c r="BS18">
        <v>0.64212383808824391</v>
      </c>
      <c r="BT18" t="s">
        <v>87</v>
      </c>
      <c r="BU18" t="s">
        <v>87</v>
      </c>
      <c r="BV18" t="s">
        <v>87</v>
      </c>
      <c r="BW18" t="s">
        <v>87</v>
      </c>
      <c r="BX18">
        <v>0</v>
      </c>
      <c r="BY18" t="s">
        <v>87</v>
      </c>
      <c r="BZ18" t="s">
        <v>116</v>
      </c>
    </row>
    <row r="19" spans="1:78" x14ac:dyDescent="0.25">
      <c r="A19" t="s">
        <v>133</v>
      </c>
      <c r="B19" t="s">
        <v>84</v>
      </c>
      <c r="C19">
        <v>8</v>
      </c>
      <c r="D19" t="s">
        <v>85</v>
      </c>
      <c r="E19">
        <v>-2.6978499999999999</v>
      </c>
      <c r="F19">
        <v>107.61622</v>
      </c>
      <c r="G19" t="s">
        <v>113</v>
      </c>
      <c r="H19" t="s">
        <v>87</v>
      </c>
      <c r="I19" t="s">
        <v>87</v>
      </c>
      <c r="J19">
        <v>6595</v>
      </c>
      <c r="K19">
        <v>6595</v>
      </c>
      <c r="L19">
        <v>6595</v>
      </c>
      <c r="M19" t="s">
        <v>114</v>
      </c>
      <c r="N19" t="s">
        <v>87</v>
      </c>
      <c r="O19" t="s">
        <v>87</v>
      </c>
      <c r="P19" t="s">
        <v>87</v>
      </c>
      <c r="Q19" t="s">
        <v>87</v>
      </c>
      <c r="R19" t="s">
        <v>87</v>
      </c>
      <c r="S19" t="s">
        <v>87</v>
      </c>
      <c r="T19" t="s">
        <v>88</v>
      </c>
      <c r="U19" t="s">
        <v>87</v>
      </c>
      <c r="V19" t="s">
        <v>87</v>
      </c>
      <c r="W19" t="s">
        <v>87</v>
      </c>
      <c r="X19" t="s">
        <v>87</v>
      </c>
      <c r="Y19">
        <v>0.01</v>
      </c>
      <c r="Z19" t="s">
        <v>87</v>
      </c>
      <c r="AA19" t="s">
        <v>87</v>
      </c>
      <c r="AB19" t="s">
        <v>87</v>
      </c>
      <c r="AC19">
        <v>0.5</v>
      </c>
      <c r="AD19">
        <v>0.03</v>
      </c>
      <c r="AE19" t="s">
        <v>89</v>
      </c>
      <c r="AF19">
        <v>0.1</v>
      </c>
      <c r="AG19" t="s">
        <v>87</v>
      </c>
      <c r="AH19" t="s">
        <v>87</v>
      </c>
      <c r="AI19" t="s">
        <v>87</v>
      </c>
      <c r="AJ19" t="s">
        <v>87</v>
      </c>
      <c r="AK19" t="s">
        <v>87</v>
      </c>
      <c r="AL19">
        <v>1.1279999999999999</v>
      </c>
      <c r="AM19" t="s">
        <v>87</v>
      </c>
      <c r="AN19">
        <v>0.51088159097779207</v>
      </c>
      <c r="AO19">
        <v>0.51088159097779207</v>
      </c>
      <c r="AP19">
        <v>-1.4625012695899999</v>
      </c>
      <c r="AQ19" t="s">
        <v>87</v>
      </c>
      <c r="AR19" t="s">
        <v>87</v>
      </c>
      <c r="AS19">
        <v>-0.69745741871300004</v>
      </c>
      <c r="AT19">
        <v>-0.67812965431799999</v>
      </c>
      <c r="AU19">
        <v>-1.0333301545099999E-3</v>
      </c>
      <c r="AV19">
        <v>0.67606299400900005</v>
      </c>
      <c r="AW19">
        <v>0.690807882963</v>
      </c>
      <c r="AX19" t="s">
        <v>87</v>
      </c>
      <c r="AY19" t="s">
        <v>87</v>
      </c>
      <c r="AZ19">
        <v>1.4302275229100001</v>
      </c>
      <c r="BA19">
        <v>0</v>
      </c>
      <c r="BB19">
        <v>1</v>
      </c>
      <c r="BC19" t="s">
        <v>144</v>
      </c>
      <c r="BD19" t="s">
        <v>146</v>
      </c>
      <c r="BE19" t="s">
        <v>115</v>
      </c>
      <c r="BF19">
        <v>-1.0799793441515</v>
      </c>
      <c r="BG19">
        <v>0.38252192543849994</v>
      </c>
      <c r="BH19">
        <v>0.05</v>
      </c>
      <c r="BI19">
        <v>0.05</v>
      </c>
      <c r="BJ19" t="s">
        <v>87</v>
      </c>
      <c r="BK19" t="s">
        <v>87</v>
      </c>
      <c r="BL19" t="s">
        <v>87</v>
      </c>
      <c r="BM19" t="s">
        <v>87</v>
      </c>
      <c r="BN19" t="s">
        <v>87</v>
      </c>
      <c r="BO19" t="s">
        <v>87</v>
      </c>
      <c r="BP19" t="s">
        <v>87</v>
      </c>
      <c r="BQ19">
        <v>2.2079793441515001</v>
      </c>
      <c r="BR19">
        <v>0.64212383808824391</v>
      </c>
      <c r="BS19">
        <v>0.64212383808824391</v>
      </c>
      <c r="BT19" t="s">
        <v>87</v>
      </c>
      <c r="BU19" t="s">
        <v>87</v>
      </c>
      <c r="BV19" t="s">
        <v>87</v>
      </c>
      <c r="BW19" t="s">
        <v>87</v>
      </c>
      <c r="BX19">
        <v>0</v>
      </c>
      <c r="BY19" t="s">
        <v>87</v>
      </c>
      <c r="BZ19" t="s">
        <v>116</v>
      </c>
    </row>
    <row r="20" spans="1:78" x14ac:dyDescent="0.25">
      <c r="A20" t="s">
        <v>134</v>
      </c>
      <c r="B20" t="s">
        <v>84</v>
      </c>
      <c r="C20">
        <v>8</v>
      </c>
      <c r="D20" t="s">
        <v>85</v>
      </c>
      <c r="E20">
        <v>-2.6978499999999999</v>
      </c>
      <c r="F20">
        <v>107.61622</v>
      </c>
      <c r="G20" t="s">
        <v>113</v>
      </c>
      <c r="H20" t="s">
        <v>87</v>
      </c>
      <c r="I20" t="s">
        <v>87</v>
      </c>
      <c r="J20">
        <v>6679.5</v>
      </c>
      <c r="K20">
        <f t="shared" ref="K20" si="3">J20+1</f>
        <v>6680.5</v>
      </c>
      <c r="L20">
        <f t="shared" ref="L20" si="4">J20-1</f>
        <v>6678.5</v>
      </c>
      <c r="M20" t="s">
        <v>114</v>
      </c>
      <c r="N20" t="s">
        <v>87</v>
      </c>
      <c r="O20" t="s">
        <v>87</v>
      </c>
      <c r="P20" t="s">
        <v>87</v>
      </c>
      <c r="Q20" t="s">
        <v>87</v>
      </c>
      <c r="R20" t="s">
        <v>87</v>
      </c>
      <c r="S20" t="s">
        <v>87</v>
      </c>
      <c r="T20" t="s">
        <v>88</v>
      </c>
      <c r="U20" t="s">
        <v>87</v>
      </c>
      <c r="V20" t="s">
        <v>87</v>
      </c>
      <c r="W20" t="s">
        <v>87</v>
      </c>
      <c r="X20" t="s">
        <v>87</v>
      </c>
      <c r="Y20">
        <v>0.01</v>
      </c>
      <c r="Z20" t="s">
        <v>87</v>
      </c>
      <c r="AA20" t="s">
        <v>87</v>
      </c>
      <c r="AB20" t="s">
        <v>87</v>
      </c>
      <c r="AC20">
        <v>0.5</v>
      </c>
      <c r="AD20">
        <v>0.03</v>
      </c>
      <c r="AE20" t="s">
        <v>89</v>
      </c>
      <c r="AF20">
        <v>0.1</v>
      </c>
      <c r="AG20" t="s">
        <v>87</v>
      </c>
      <c r="AH20" t="s">
        <v>87</v>
      </c>
      <c r="AI20" t="s">
        <v>87</v>
      </c>
      <c r="AJ20" t="s">
        <v>87</v>
      </c>
      <c r="AK20" t="s">
        <v>87</v>
      </c>
      <c r="AL20">
        <v>1.159</v>
      </c>
      <c r="AM20" t="s">
        <v>87</v>
      </c>
      <c r="AN20">
        <v>0.51088159097779207</v>
      </c>
      <c r="AO20">
        <v>0.51088159097779207</v>
      </c>
      <c r="AP20">
        <v>-1.4625012695899999</v>
      </c>
      <c r="AQ20" t="s">
        <v>87</v>
      </c>
      <c r="AR20" t="s">
        <v>87</v>
      </c>
      <c r="AS20">
        <v>-0.69745741871300004</v>
      </c>
      <c r="AT20">
        <v>-0.67812965431799999</v>
      </c>
      <c r="AU20">
        <v>-1.0333301545099999E-3</v>
      </c>
      <c r="AV20">
        <v>0.67606299400900005</v>
      </c>
      <c r="AW20">
        <v>0.690807882963</v>
      </c>
      <c r="AX20" t="s">
        <v>87</v>
      </c>
      <c r="AY20" t="s">
        <v>87</v>
      </c>
      <c r="AZ20">
        <v>1.4302275229100001</v>
      </c>
      <c r="BA20">
        <v>0</v>
      </c>
      <c r="BB20">
        <v>1</v>
      </c>
      <c r="BC20" t="s">
        <v>144</v>
      </c>
      <c r="BD20" t="s">
        <v>146</v>
      </c>
      <c r="BE20" t="s">
        <v>115</v>
      </c>
      <c r="BF20">
        <v>-1.0799793441515</v>
      </c>
      <c r="BG20">
        <v>0.38252192543849994</v>
      </c>
      <c r="BH20">
        <v>0.05</v>
      </c>
      <c r="BI20">
        <v>0.05</v>
      </c>
      <c r="BJ20" t="s">
        <v>87</v>
      </c>
      <c r="BK20" t="s">
        <v>87</v>
      </c>
      <c r="BL20" t="s">
        <v>87</v>
      </c>
      <c r="BM20" t="s">
        <v>87</v>
      </c>
      <c r="BN20" t="s">
        <v>87</v>
      </c>
      <c r="BO20" t="s">
        <v>87</v>
      </c>
      <c r="BP20" t="s">
        <v>87</v>
      </c>
      <c r="BQ20">
        <v>2.2389793441514998</v>
      </c>
      <c r="BR20">
        <v>0.64212383808824391</v>
      </c>
      <c r="BS20">
        <v>0.64212383808824391</v>
      </c>
      <c r="BT20" t="s">
        <v>87</v>
      </c>
      <c r="BU20" t="s">
        <v>87</v>
      </c>
      <c r="BV20" t="s">
        <v>87</v>
      </c>
      <c r="BW20" t="s">
        <v>87</v>
      </c>
      <c r="BX20">
        <v>0</v>
      </c>
      <c r="BY20" t="s">
        <v>87</v>
      </c>
      <c r="BZ20" t="s">
        <v>116</v>
      </c>
    </row>
    <row r="21" spans="1:78" x14ac:dyDescent="0.25">
      <c r="A21" t="s">
        <v>135</v>
      </c>
      <c r="B21" t="s">
        <v>84</v>
      </c>
      <c r="C21">
        <v>8</v>
      </c>
      <c r="D21" t="s">
        <v>85</v>
      </c>
      <c r="E21">
        <v>-2.6978499999999999</v>
      </c>
      <c r="F21">
        <v>107.61622</v>
      </c>
      <c r="G21" t="s">
        <v>113</v>
      </c>
      <c r="H21" t="s">
        <v>87</v>
      </c>
      <c r="I21" t="s">
        <v>87</v>
      </c>
      <c r="J21">
        <v>6655</v>
      </c>
      <c r="K21">
        <v>6655</v>
      </c>
      <c r="L21">
        <v>6655</v>
      </c>
      <c r="M21" t="s">
        <v>114</v>
      </c>
      <c r="N21" t="s">
        <v>87</v>
      </c>
      <c r="O21" t="s">
        <v>87</v>
      </c>
      <c r="P21" t="s">
        <v>87</v>
      </c>
      <c r="Q21" t="s">
        <v>87</v>
      </c>
      <c r="R21" t="s">
        <v>87</v>
      </c>
      <c r="S21" t="s">
        <v>87</v>
      </c>
      <c r="T21" t="s">
        <v>88</v>
      </c>
      <c r="U21" t="s">
        <v>87</v>
      </c>
      <c r="V21" t="s">
        <v>87</v>
      </c>
      <c r="W21" t="s">
        <v>87</v>
      </c>
      <c r="X21" t="s">
        <v>87</v>
      </c>
      <c r="Y21">
        <v>0.01</v>
      </c>
      <c r="Z21" t="s">
        <v>87</v>
      </c>
      <c r="AA21" t="s">
        <v>87</v>
      </c>
      <c r="AB21" t="s">
        <v>87</v>
      </c>
      <c r="AC21">
        <v>0.5</v>
      </c>
      <c r="AD21">
        <v>0.03</v>
      </c>
      <c r="AE21" t="s">
        <v>89</v>
      </c>
      <c r="AF21">
        <v>0.1</v>
      </c>
      <c r="AG21" t="s">
        <v>87</v>
      </c>
      <c r="AH21" t="s">
        <v>87</v>
      </c>
      <c r="AI21" t="s">
        <v>87</v>
      </c>
      <c r="AJ21" t="s">
        <v>87</v>
      </c>
      <c r="AK21" t="s">
        <v>87</v>
      </c>
      <c r="AL21">
        <v>1.2170000000000001</v>
      </c>
      <c r="AM21" t="s">
        <v>87</v>
      </c>
      <c r="AN21">
        <v>0.51088159097779207</v>
      </c>
      <c r="AO21">
        <v>0.51088159097779207</v>
      </c>
      <c r="AP21">
        <v>-1.4625012695899999</v>
      </c>
      <c r="AQ21" t="s">
        <v>87</v>
      </c>
      <c r="AR21" t="s">
        <v>87</v>
      </c>
      <c r="AS21">
        <v>-0.69745741871300004</v>
      </c>
      <c r="AT21">
        <v>-0.67812965431799999</v>
      </c>
      <c r="AU21">
        <v>-1.0333301545099999E-3</v>
      </c>
      <c r="AV21">
        <v>0.67606299400900005</v>
      </c>
      <c r="AW21">
        <v>0.690807882963</v>
      </c>
      <c r="AX21" t="s">
        <v>87</v>
      </c>
      <c r="AY21" t="s">
        <v>87</v>
      </c>
      <c r="AZ21">
        <v>1.4302275229100001</v>
      </c>
      <c r="BA21">
        <v>0</v>
      </c>
      <c r="BB21">
        <v>1</v>
      </c>
      <c r="BC21" t="s">
        <v>144</v>
      </c>
      <c r="BD21" t="s">
        <v>146</v>
      </c>
      <c r="BE21" t="s">
        <v>115</v>
      </c>
      <c r="BF21">
        <v>-1.0799793441515</v>
      </c>
      <c r="BG21">
        <v>0.38252192543849994</v>
      </c>
      <c r="BH21">
        <v>0.05</v>
      </c>
      <c r="BI21">
        <v>0.05</v>
      </c>
      <c r="BJ21" t="s">
        <v>87</v>
      </c>
      <c r="BK21" t="s">
        <v>87</v>
      </c>
      <c r="BL21" t="s">
        <v>87</v>
      </c>
      <c r="BM21" t="s">
        <v>87</v>
      </c>
      <c r="BN21" t="s">
        <v>87</v>
      </c>
      <c r="BO21" t="s">
        <v>87</v>
      </c>
      <c r="BP21" t="s">
        <v>87</v>
      </c>
      <c r="BQ21">
        <v>2.2969793441515001</v>
      </c>
      <c r="BR21">
        <v>0.64212383808824391</v>
      </c>
      <c r="BS21">
        <v>0.64212383808824391</v>
      </c>
      <c r="BT21" t="s">
        <v>87</v>
      </c>
      <c r="BU21" t="s">
        <v>87</v>
      </c>
      <c r="BV21" t="s">
        <v>87</v>
      </c>
      <c r="BW21" t="s">
        <v>87</v>
      </c>
      <c r="BX21">
        <v>0</v>
      </c>
      <c r="BY21" t="s">
        <v>87</v>
      </c>
      <c r="BZ21" t="s">
        <v>116</v>
      </c>
    </row>
    <row r="22" spans="1:78" x14ac:dyDescent="0.25">
      <c r="A22" t="s">
        <v>136</v>
      </c>
      <c r="B22" t="s">
        <v>84</v>
      </c>
      <c r="C22">
        <v>8</v>
      </c>
      <c r="D22" t="s">
        <v>85</v>
      </c>
      <c r="E22">
        <v>-2.6978499999999999</v>
      </c>
      <c r="F22">
        <v>107.61622</v>
      </c>
      <c r="G22" t="s">
        <v>113</v>
      </c>
      <c r="H22" t="s">
        <v>87</v>
      </c>
      <c r="I22" t="s">
        <v>87</v>
      </c>
      <c r="J22">
        <v>6619</v>
      </c>
      <c r="K22">
        <v>6619</v>
      </c>
      <c r="L22">
        <v>6619</v>
      </c>
      <c r="M22" t="s">
        <v>114</v>
      </c>
      <c r="N22" t="s">
        <v>87</v>
      </c>
      <c r="O22" t="s">
        <v>87</v>
      </c>
      <c r="P22" t="s">
        <v>87</v>
      </c>
      <c r="Q22" t="s">
        <v>87</v>
      </c>
      <c r="R22" t="s">
        <v>87</v>
      </c>
      <c r="S22" t="s">
        <v>87</v>
      </c>
      <c r="T22" t="s">
        <v>88</v>
      </c>
      <c r="U22" t="s">
        <v>87</v>
      </c>
      <c r="V22" t="s">
        <v>87</v>
      </c>
      <c r="W22" t="s">
        <v>87</v>
      </c>
      <c r="X22" t="s">
        <v>87</v>
      </c>
      <c r="Y22">
        <v>0.01</v>
      </c>
      <c r="Z22" t="s">
        <v>87</v>
      </c>
      <c r="AA22" t="s">
        <v>87</v>
      </c>
      <c r="AB22" t="s">
        <v>87</v>
      </c>
      <c r="AC22">
        <v>0.5</v>
      </c>
      <c r="AD22">
        <v>0.03</v>
      </c>
      <c r="AE22" t="s">
        <v>89</v>
      </c>
      <c r="AF22">
        <v>0.1</v>
      </c>
      <c r="AG22" t="s">
        <v>87</v>
      </c>
      <c r="AH22" t="s">
        <v>87</v>
      </c>
      <c r="AI22" t="s">
        <v>87</v>
      </c>
      <c r="AJ22" t="s">
        <v>87</v>
      </c>
      <c r="AK22" t="s">
        <v>87</v>
      </c>
      <c r="AL22">
        <v>1.248</v>
      </c>
      <c r="AM22" t="s">
        <v>87</v>
      </c>
      <c r="AN22">
        <v>0.51088159097779207</v>
      </c>
      <c r="AO22">
        <v>0.51088159097779207</v>
      </c>
      <c r="AP22">
        <v>-1.4625012695899999</v>
      </c>
      <c r="AQ22" t="s">
        <v>87</v>
      </c>
      <c r="AR22" t="s">
        <v>87</v>
      </c>
      <c r="AS22">
        <v>-0.69745741871300004</v>
      </c>
      <c r="AT22">
        <v>-0.67812965431799999</v>
      </c>
      <c r="AU22">
        <v>-1.0333301545099999E-3</v>
      </c>
      <c r="AV22">
        <v>0.67606299400900005</v>
      </c>
      <c r="AW22">
        <v>0.690807882963</v>
      </c>
      <c r="AX22" t="s">
        <v>87</v>
      </c>
      <c r="AY22" t="s">
        <v>87</v>
      </c>
      <c r="AZ22">
        <v>1.4302275229100001</v>
      </c>
      <c r="BA22">
        <v>0</v>
      </c>
      <c r="BB22">
        <v>1</v>
      </c>
      <c r="BC22" t="s">
        <v>144</v>
      </c>
      <c r="BD22" t="s">
        <v>146</v>
      </c>
      <c r="BE22" t="s">
        <v>115</v>
      </c>
      <c r="BF22">
        <v>-1.0799793441515</v>
      </c>
      <c r="BG22">
        <v>0.38252192543849994</v>
      </c>
      <c r="BH22">
        <v>0.05</v>
      </c>
      <c r="BI22">
        <v>0.05</v>
      </c>
      <c r="BJ22" t="s">
        <v>87</v>
      </c>
      <c r="BK22" t="s">
        <v>87</v>
      </c>
      <c r="BL22" t="s">
        <v>87</v>
      </c>
      <c r="BM22" t="s">
        <v>87</v>
      </c>
      <c r="BN22" t="s">
        <v>87</v>
      </c>
      <c r="BO22" t="s">
        <v>87</v>
      </c>
      <c r="BP22" t="s">
        <v>87</v>
      </c>
      <c r="BQ22">
        <v>2.3279793441515002</v>
      </c>
      <c r="BR22">
        <v>0.64212383808824391</v>
      </c>
      <c r="BS22">
        <v>0.64212383808824391</v>
      </c>
      <c r="BT22" t="s">
        <v>87</v>
      </c>
      <c r="BU22" t="s">
        <v>87</v>
      </c>
      <c r="BV22" t="s">
        <v>87</v>
      </c>
      <c r="BW22" t="s">
        <v>87</v>
      </c>
      <c r="BX22">
        <v>0</v>
      </c>
      <c r="BY22" t="s">
        <v>87</v>
      </c>
      <c r="BZ22" t="s">
        <v>116</v>
      </c>
    </row>
    <row r="23" spans="1:78" x14ac:dyDescent="0.25">
      <c r="A23" t="s">
        <v>137</v>
      </c>
      <c r="B23" t="s">
        <v>84</v>
      </c>
      <c r="C23">
        <v>8</v>
      </c>
      <c r="D23" t="s">
        <v>85</v>
      </c>
      <c r="E23">
        <v>-2.6819700000000002</v>
      </c>
      <c r="F23">
        <v>107.62744000000001</v>
      </c>
      <c r="G23" t="s">
        <v>113</v>
      </c>
      <c r="H23" t="s">
        <v>87</v>
      </c>
      <c r="I23" t="s">
        <v>87</v>
      </c>
      <c r="J23">
        <v>6553</v>
      </c>
      <c r="K23">
        <f>J23+5</f>
        <v>6558</v>
      </c>
      <c r="L23">
        <f>J23-5</f>
        <v>6548</v>
      </c>
      <c r="M23" t="s">
        <v>114</v>
      </c>
      <c r="N23" t="s">
        <v>87</v>
      </c>
      <c r="O23" t="s">
        <v>87</v>
      </c>
      <c r="P23" t="s">
        <v>87</v>
      </c>
      <c r="Q23" t="s">
        <v>87</v>
      </c>
      <c r="R23" t="s">
        <v>87</v>
      </c>
      <c r="S23" t="s">
        <v>87</v>
      </c>
      <c r="T23" t="s">
        <v>88</v>
      </c>
      <c r="U23" t="s">
        <v>87</v>
      </c>
      <c r="V23" t="s">
        <v>87</v>
      </c>
      <c r="W23" t="s">
        <v>87</v>
      </c>
      <c r="X23" t="s">
        <v>87</v>
      </c>
      <c r="Y23">
        <v>0.01</v>
      </c>
      <c r="Z23" t="s">
        <v>87</v>
      </c>
      <c r="AA23" t="s">
        <v>87</v>
      </c>
      <c r="AB23" t="s">
        <v>87</v>
      </c>
      <c r="AC23">
        <v>0.5</v>
      </c>
      <c r="AD23">
        <v>0.03</v>
      </c>
      <c r="AE23" t="s">
        <v>89</v>
      </c>
      <c r="AF23">
        <v>0.1</v>
      </c>
      <c r="AG23" t="s">
        <v>87</v>
      </c>
      <c r="AH23" t="s">
        <v>87</v>
      </c>
      <c r="AI23" t="s">
        <v>87</v>
      </c>
      <c r="AJ23" t="s">
        <v>87</v>
      </c>
      <c r="AK23" t="s">
        <v>87</v>
      </c>
      <c r="AL23">
        <v>1.6080000000000001</v>
      </c>
      <c r="AM23" t="s">
        <v>87</v>
      </c>
      <c r="AN23">
        <v>0.51088159097779207</v>
      </c>
      <c r="AO23">
        <v>0.51088159097779207</v>
      </c>
      <c r="AP23">
        <v>-1.4647838879499999</v>
      </c>
      <c r="AQ23" t="s">
        <v>87</v>
      </c>
      <c r="AR23" t="s">
        <v>87</v>
      </c>
      <c r="AS23">
        <v>-0.69857554049199999</v>
      </c>
      <c r="AT23">
        <v>-0.67913658872100002</v>
      </c>
      <c r="AU23">
        <v>9.2305626821099997E-4</v>
      </c>
      <c r="AV23">
        <v>0.680982701257</v>
      </c>
      <c r="AW23">
        <v>0.69609364309900001</v>
      </c>
      <c r="AX23" t="s">
        <v>87</v>
      </c>
      <c r="AY23" t="s">
        <v>87</v>
      </c>
      <c r="AZ23">
        <v>1.44239471955</v>
      </c>
      <c r="BA23">
        <v>0</v>
      </c>
      <c r="BB23">
        <v>1</v>
      </c>
      <c r="BC23" t="s">
        <v>144</v>
      </c>
      <c r="BD23" t="s">
        <v>146</v>
      </c>
      <c r="BE23" t="s">
        <v>115</v>
      </c>
      <c r="BF23">
        <v>-1.081679714221</v>
      </c>
      <c r="BG23">
        <v>0.38310417372899996</v>
      </c>
      <c r="BH23">
        <v>0.05</v>
      </c>
      <c r="BI23">
        <v>0.05</v>
      </c>
      <c r="BJ23" t="s">
        <v>87</v>
      </c>
      <c r="BK23" t="s">
        <v>87</v>
      </c>
      <c r="BL23" t="s">
        <v>87</v>
      </c>
      <c r="BM23" t="s">
        <v>87</v>
      </c>
      <c r="BN23" t="s">
        <v>87</v>
      </c>
      <c r="BO23" t="s">
        <v>87</v>
      </c>
      <c r="BP23" t="s">
        <v>87</v>
      </c>
      <c r="BQ23">
        <v>2.6896797142210001</v>
      </c>
      <c r="BR23">
        <v>0.64247086154049027</v>
      </c>
      <c r="BS23">
        <v>0.64247086154049027</v>
      </c>
      <c r="BT23" t="s">
        <v>87</v>
      </c>
      <c r="BU23" t="s">
        <v>87</v>
      </c>
      <c r="BV23" t="s">
        <v>87</v>
      </c>
      <c r="BW23" t="s">
        <v>87</v>
      </c>
      <c r="BX23">
        <v>0</v>
      </c>
      <c r="BY23" t="s">
        <v>87</v>
      </c>
      <c r="BZ23" t="s">
        <v>116</v>
      </c>
    </row>
    <row r="24" spans="1:78" x14ac:dyDescent="0.25">
      <c r="A24" t="s">
        <v>138</v>
      </c>
      <c r="B24" t="s">
        <v>84</v>
      </c>
      <c r="C24">
        <v>8</v>
      </c>
      <c r="D24" t="s">
        <v>85</v>
      </c>
      <c r="E24">
        <v>-2.6819700000000002</v>
      </c>
      <c r="F24">
        <v>107.62744000000001</v>
      </c>
      <c r="G24" t="s">
        <v>113</v>
      </c>
      <c r="H24" t="s">
        <v>87</v>
      </c>
      <c r="I24" t="s">
        <v>87</v>
      </c>
      <c r="J24">
        <v>6485</v>
      </c>
      <c r="K24">
        <f t="shared" ref="K24:K26" si="5">J24+5</f>
        <v>6490</v>
      </c>
      <c r="L24">
        <f t="shared" ref="L24:L26" si="6">J24-5</f>
        <v>6480</v>
      </c>
      <c r="M24" t="s">
        <v>114</v>
      </c>
      <c r="N24" t="s">
        <v>87</v>
      </c>
      <c r="O24" t="s">
        <v>87</v>
      </c>
      <c r="P24" t="s">
        <v>87</v>
      </c>
      <c r="Q24" t="s">
        <v>87</v>
      </c>
      <c r="R24" t="s">
        <v>87</v>
      </c>
      <c r="S24" t="s">
        <v>87</v>
      </c>
      <c r="T24" t="s">
        <v>88</v>
      </c>
      <c r="U24" t="s">
        <v>87</v>
      </c>
      <c r="V24" t="s">
        <v>87</v>
      </c>
      <c r="W24" t="s">
        <v>87</v>
      </c>
      <c r="X24" t="s">
        <v>87</v>
      </c>
      <c r="Y24">
        <v>0.01</v>
      </c>
      <c r="Z24" t="s">
        <v>87</v>
      </c>
      <c r="AA24" t="s">
        <v>87</v>
      </c>
      <c r="AB24" t="s">
        <v>87</v>
      </c>
      <c r="AC24">
        <v>0.5</v>
      </c>
      <c r="AD24">
        <v>0.03</v>
      </c>
      <c r="AE24" t="s">
        <v>89</v>
      </c>
      <c r="AF24">
        <v>0.1</v>
      </c>
      <c r="AG24" t="s">
        <v>87</v>
      </c>
      <c r="AH24" t="s">
        <v>87</v>
      </c>
      <c r="AI24" t="s">
        <v>87</v>
      </c>
      <c r="AJ24" t="s">
        <v>87</v>
      </c>
      <c r="AK24" t="s">
        <v>87</v>
      </c>
      <c r="AL24">
        <v>1.2769999999999999</v>
      </c>
      <c r="AM24" t="s">
        <v>87</v>
      </c>
      <c r="AN24">
        <v>0.51088159097779207</v>
      </c>
      <c r="AO24">
        <v>0.51088159097779207</v>
      </c>
      <c r="AP24">
        <v>-1.4647838879499999</v>
      </c>
      <c r="AQ24" t="s">
        <v>87</v>
      </c>
      <c r="AR24" t="s">
        <v>87</v>
      </c>
      <c r="AS24">
        <v>-0.69857554049199999</v>
      </c>
      <c r="AT24">
        <v>-0.67913658872100002</v>
      </c>
      <c r="AU24">
        <v>9.2305626821099997E-4</v>
      </c>
      <c r="AV24">
        <v>0.680982701257</v>
      </c>
      <c r="AW24">
        <v>0.69609364309900001</v>
      </c>
      <c r="AX24" t="s">
        <v>87</v>
      </c>
      <c r="AY24" t="s">
        <v>87</v>
      </c>
      <c r="AZ24">
        <v>1.44239471955</v>
      </c>
      <c r="BA24">
        <v>0</v>
      </c>
      <c r="BB24">
        <v>1</v>
      </c>
      <c r="BC24" t="s">
        <v>144</v>
      </c>
      <c r="BD24" t="s">
        <v>146</v>
      </c>
      <c r="BE24" t="s">
        <v>115</v>
      </c>
      <c r="BF24">
        <v>-1.081679714221</v>
      </c>
      <c r="BG24">
        <v>0.38310417372899996</v>
      </c>
      <c r="BH24">
        <v>0.05</v>
      </c>
      <c r="BI24">
        <v>0.05</v>
      </c>
      <c r="BJ24" t="s">
        <v>87</v>
      </c>
      <c r="BK24" t="s">
        <v>87</v>
      </c>
      <c r="BL24" t="s">
        <v>87</v>
      </c>
      <c r="BM24" t="s">
        <v>87</v>
      </c>
      <c r="BN24" t="s">
        <v>87</v>
      </c>
      <c r="BO24" t="s">
        <v>87</v>
      </c>
      <c r="BP24" t="s">
        <v>87</v>
      </c>
      <c r="BQ24">
        <v>2.3586797142210001</v>
      </c>
      <c r="BR24">
        <v>0.64247086154049027</v>
      </c>
      <c r="BS24">
        <v>0.64247086154049027</v>
      </c>
      <c r="BT24" t="s">
        <v>87</v>
      </c>
      <c r="BU24" t="s">
        <v>87</v>
      </c>
      <c r="BV24" t="s">
        <v>87</v>
      </c>
      <c r="BW24" t="s">
        <v>87</v>
      </c>
      <c r="BX24">
        <v>0</v>
      </c>
      <c r="BY24" t="s">
        <v>87</v>
      </c>
      <c r="BZ24" t="s">
        <v>116</v>
      </c>
    </row>
    <row r="25" spans="1:78" x14ac:dyDescent="0.25">
      <c r="A25" t="s">
        <v>139</v>
      </c>
      <c r="B25" t="s">
        <v>84</v>
      </c>
      <c r="C25">
        <v>8</v>
      </c>
      <c r="D25" t="s">
        <v>85</v>
      </c>
      <c r="E25">
        <v>-2.6819700000000002</v>
      </c>
      <c r="F25">
        <v>107.62744000000001</v>
      </c>
      <c r="G25" t="s">
        <v>113</v>
      </c>
      <c r="H25" t="s">
        <v>87</v>
      </c>
      <c r="I25" t="s">
        <v>87</v>
      </c>
      <c r="J25">
        <v>6471.5</v>
      </c>
      <c r="K25">
        <f>J25+3</f>
        <v>6474.5</v>
      </c>
      <c r="L25">
        <f>J25-3</f>
        <v>6468.5</v>
      </c>
      <c r="M25" t="s">
        <v>114</v>
      </c>
      <c r="N25" t="s">
        <v>87</v>
      </c>
      <c r="O25" t="s">
        <v>87</v>
      </c>
      <c r="P25" t="s">
        <v>87</v>
      </c>
      <c r="Q25" t="s">
        <v>87</v>
      </c>
      <c r="R25" t="s">
        <v>87</v>
      </c>
      <c r="S25" t="s">
        <v>87</v>
      </c>
      <c r="T25" t="s">
        <v>88</v>
      </c>
      <c r="U25" t="s">
        <v>87</v>
      </c>
      <c r="V25" t="s">
        <v>87</v>
      </c>
      <c r="W25" t="s">
        <v>87</v>
      </c>
      <c r="X25" t="s">
        <v>87</v>
      </c>
      <c r="Y25">
        <v>0.01</v>
      </c>
      <c r="Z25" t="s">
        <v>87</v>
      </c>
      <c r="AA25" t="s">
        <v>87</v>
      </c>
      <c r="AB25" t="s">
        <v>87</v>
      </c>
      <c r="AC25">
        <v>0.5</v>
      </c>
      <c r="AD25">
        <v>0.03</v>
      </c>
      <c r="AE25" t="s">
        <v>89</v>
      </c>
      <c r="AF25">
        <v>0.1</v>
      </c>
      <c r="AG25" t="s">
        <v>87</v>
      </c>
      <c r="AH25" t="s">
        <v>87</v>
      </c>
      <c r="AI25" t="s">
        <v>87</v>
      </c>
      <c r="AJ25" t="s">
        <v>87</v>
      </c>
      <c r="AK25" t="s">
        <v>87</v>
      </c>
      <c r="AL25">
        <v>1.405</v>
      </c>
      <c r="AM25" t="s">
        <v>87</v>
      </c>
      <c r="AN25">
        <v>0.51088159097779207</v>
      </c>
      <c r="AO25">
        <v>0.51088159097779207</v>
      </c>
      <c r="AP25">
        <v>-1.4647838879499999</v>
      </c>
      <c r="AQ25" t="s">
        <v>87</v>
      </c>
      <c r="AR25" t="s">
        <v>87</v>
      </c>
      <c r="AS25">
        <v>-0.69857554049199999</v>
      </c>
      <c r="AT25">
        <v>-0.67913658872100002</v>
      </c>
      <c r="AU25">
        <v>9.2305626821099997E-4</v>
      </c>
      <c r="AV25">
        <v>0.680982701257</v>
      </c>
      <c r="AW25">
        <v>0.69609364309900001</v>
      </c>
      <c r="AX25" t="s">
        <v>87</v>
      </c>
      <c r="AY25" t="s">
        <v>87</v>
      </c>
      <c r="AZ25">
        <v>1.44239471955</v>
      </c>
      <c r="BA25">
        <v>0</v>
      </c>
      <c r="BB25">
        <v>1</v>
      </c>
      <c r="BC25" t="s">
        <v>144</v>
      </c>
      <c r="BD25" t="s">
        <v>146</v>
      </c>
      <c r="BE25" t="s">
        <v>115</v>
      </c>
      <c r="BF25">
        <v>-1.081679714221</v>
      </c>
      <c r="BG25">
        <v>0.38310417372899996</v>
      </c>
      <c r="BH25">
        <v>0.05</v>
      </c>
      <c r="BI25">
        <v>0.05</v>
      </c>
      <c r="BJ25" t="s">
        <v>87</v>
      </c>
      <c r="BK25" t="s">
        <v>87</v>
      </c>
      <c r="BL25" t="s">
        <v>87</v>
      </c>
      <c r="BM25" t="s">
        <v>87</v>
      </c>
      <c r="BN25" t="s">
        <v>87</v>
      </c>
      <c r="BO25" t="s">
        <v>87</v>
      </c>
      <c r="BP25" t="s">
        <v>87</v>
      </c>
      <c r="BQ25">
        <v>2.4866797142210002</v>
      </c>
      <c r="BR25">
        <v>0.64247086154049027</v>
      </c>
      <c r="BS25">
        <v>0.64247086154049027</v>
      </c>
      <c r="BT25" t="s">
        <v>87</v>
      </c>
      <c r="BU25" t="s">
        <v>87</v>
      </c>
      <c r="BV25" t="s">
        <v>87</v>
      </c>
      <c r="BW25" t="s">
        <v>87</v>
      </c>
      <c r="BX25">
        <v>0</v>
      </c>
      <c r="BY25" t="s">
        <v>87</v>
      </c>
      <c r="BZ25" t="s">
        <v>116</v>
      </c>
    </row>
    <row r="26" spans="1:78" x14ac:dyDescent="0.25">
      <c r="A26" t="s">
        <v>140</v>
      </c>
      <c r="B26" t="s">
        <v>84</v>
      </c>
      <c r="C26">
        <v>8</v>
      </c>
      <c r="D26" t="s">
        <v>85</v>
      </c>
      <c r="E26">
        <v>-2.6819700000000002</v>
      </c>
      <c r="F26">
        <v>107.62744000000001</v>
      </c>
      <c r="G26" t="s">
        <v>113</v>
      </c>
      <c r="H26" t="s">
        <v>87</v>
      </c>
      <c r="I26" t="s">
        <v>87</v>
      </c>
      <c r="J26">
        <v>6460.5</v>
      </c>
      <c r="K26">
        <f>J26+3</f>
        <v>6463.5</v>
      </c>
      <c r="L26">
        <f>J26-3</f>
        <v>6457.5</v>
      </c>
      <c r="M26" t="s">
        <v>114</v>
      </c>
      <c r="N26" t="s">
        <v>87</v>
      </c>
      <c r="O26" t="s">
        <v>87</v>
      </c>
      <c r="P26" t="s">
        <v>87</v>
      </c>
      <c r="Q26" t="s">
        <v>87</v>
      </c>
      <c r="R26" t="s">
        <v>87</v>
      </c>
      <c r="S26" t="s">
        <v>87</v>
      </c>
      <c r="T26" t="s">
        <v>88</v>
      </c>
      <c r="U26" t="s">
        <v>87</v>
      </c>
      <c r="V26" t="s">
        <v>87</v>
      </c>
      <c r="W26" t="s">
        <v>87</v>
      </c>
      <c r="X26" t="s">
        <v>87</v>
      </c>
      <c r="Y26">
        <v>0.01</v>
      </c>
      <c r="Z26" t="s">
        <v>87</v>
      </c>
      <c r="AA26" t="s">
        <v>87</v>
      </c>
      <c r="AB26" t="s">
        <v>87</v>
      </c>
      <c r="AC26">
        <v>0.5</v>
      </c>
      <c r="AD26">
        <v>0.03</v>
      </c>
      <c r="AE26" t="s">
        <v>89</v>
      </c>
      <c r="AF26">
        <v>0.1</v>
      </c>
      <c r="AG26" t="s">
        <v>87</v>
      </c>
      <c r="AH26" t="s">
        <v>87</v>
      </c>
      <c r="AI26" t="s">
        <v>87</v>
      </c>
      <c r="AJ26" t="s">
        <v>87</v>
      </c>
      <c r="AK26" t="s">
        <v>87</v>
      </c>
      <c r="AL26">
        <v>1.4990000000000001</v>
      </c>
      <c r="AM26" t="s">
        <v>87</v>
      </c>
      <c r="AN26">
        <v>0.51088159097779207</v>
      </c>
      <c r="AO26">
        <v>0.51088159097779207</v>
      </c>
      <c r="AP26">
        <v>-1.4647838879499999</v>
      </c>
      <c r="AQ26" t="s">
        <v>87</v>
      </c>
      <c r="AR26" t="s">
        <v>87</v>
      </c>
      <c r="AS26">
        <v>-0.69857554049199999</v>
      </c>
      <c r="AT26">
        <v>-0.67913658872100002</v>
      </c>
      <c r="AU26">
        <v>9.2305626821099997E-4</v>
      </c>
      <c r="AV26">
        <v>0.680982701257</v>
      </c>
      <c r="AW26">
        <v>0.69609364309900001</v>
      </c>
      <c r="AX26" t="s">
        <v>87</v>
      </c>
      <c r="AY26" t="s">
        <v>87</v>
      </c>
      <c r="AZ26">
        <v>1.44239471955</v>
      </c>
      <c r="BA26">
        <v>0</v>
      </c>
      <c r="BB26">
        <v>1</v>
      </c>
      <c r="BC26" t="s">
        <v>144</v>
      </c>
      <c r="BD26" t="s">
        <v>146</v>
      </c>
      <c r="BE26" t="s">
        <v>115</v>
      </c>
      <c r="BF26">
        <v>-1.081679714221</v>
      </c>
      <c r="BG26">
        <v>0.38310417372899996</v>
      </c>
      <c r="BH26">
        <v>0.05</v>
      </c>
      <c r="BI26">
        <v>0.05</v>
      </c>
      <c r="BJ26" t="s">
        <v>87</v>
      </c>
      <c r="BK26" t="s">
        <v>87</v>
      </c>
      <c r="BL26" t="s">
        <v>87</v>
      </c>
      <c r="BM26" t="s">
        <v>87</v>
      </c>
      <c r="BN26" t="s">
        <v>87</v>
      </c>
      <c r="BO26" t="s">
        <v>87</v>
      </c>
      <c r="BP26" t="s">
        <v>87</v>
      </c>
      <c r="BQ26">
        <v>2.5806797142210001</v>
      </c>
      <c r="BR26">
        <v>0.64247086154049027</v>
      </c>
      <c r="BS26">
        <v>0.64247086154049027</v>
      </c>
      <c r="BT26" t="s">
        <v>87</v>
      </c>
      <c r="BU26" t="s">
        <v>87</v>
      </c>
      <c r="BV26" t="s">
        <v>87</v>
      </c>
      <c r="BW26" t="s">
        <v>87</v>
      </c>
      <c r="BX26">
        <v>0</v>
      </c>
      <c r="BY26" t="s">
        <v>87</v>
      </c>
      <c r="BZ26" t="s">
        <v>116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1"/>
  <sheetViews>
    <sheetView workbookViewId="0">
      <selection activeCell="L2" sqref="L2"/>
    </sheetView>
  </sheetViews>
  <sheetFormatPr defaultColWidth="8.7109375" defaultRowHeight="15" x14ac:dyDescent="0.25"/>
  <cols>
    <col min="2" max="2" width="19.7109375" bestFit="1" customWidth="1"/>
  </cols>
  <sheetData>
    <row r="1" spans="1:78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2" spans="1:78" s="3" customFormat="1" x14ac:dyDescent="0.25">
      <c r="A2" s="3" t="s">
        <v>83</v>
      </c>
      <c r="B2" s="3" t="s">
        <v>84</v>
      </c>
      <c r="C2" s="3">
        <v>8</v>
      </c>
      <c r="D2" s="3" t="s">
        <v>85</v>
      </c>
      <c r="E2" s="3">
        <v>-3.23278</v>
      </c>
      <c r="F2" s="3">
        <v>108.08150999999999</v>
      </c>
      <c r="G2" s="3">
        <v>1</v>
      </c>
      <c r="H2" s="3">
        <v>6431</v>
      </c>
      <c r="I2" s="3">
        <v>20</v>
      </c>
      <c r="J2" s="3">
        <v>6805</v>
      </c>
      <c r="K2" s="3">
        <v>6883</v>
      </c>
      <c r="L2" s="3">
        <v>6727</v>
      </c>
      <c r="M2" s="3" t="s">
        <v>86</v>
      </c>
      <c r="N2" s="3" t="s">
        <v>87</v>
      </c>
      <c r="O2" s="3" t="s">
        <v>87</v>
      </c>
      <c r="P2" s="3" t="s">
        <v>87</v>
      </c>
      <c r="Q2" s="3" t="s">
        <v>87</v>
      </c>
      <c r="R2" s="3" t="s">
        <v>87</v>
      </c>
      <c r="S2" s="3" t="s">
        <v>87</v>
      </c>
      <c r="T2" s="3" t="s">
        <v>88</v>
      </c>
      <c r="U2" s="3" t="s">
        <v>87</v>
      </c>
      <c r="V2" s="3" t="s">
        <v>87</v>
      </c>
      <c r="W2" s="3" t="s">
        <v>87</v>
      </c>
      <c r="X2" s="3" t="s">
        <v>87</v>
      </c>
      <c r="Y2" s="3">
        <v>0.01</v>
      </c>
      <c r="Z2" s="3" t="s">
        <v>87</v>
      </c>
      <c r="AA2" s="3" t="s">
        <v>87</v>
      </c>
      <c r="AB2" s="3" t="s">
        <v>87</v>
      </c>
      <c r="AC2" s="3">
        <v>0.5</v>
      </c>
      <c r="AD2" s="3">
        <v>0.03</v>
      </c>
      <c r="AE2" s="3" t="s">
        <v>89</v>
      </c>
      <c r="AF2" s="3">
        <v>0.1</v>
      </c>
      <c r="AG2" s="3" t="s">
        <v>87</v>
      </c>
      <c r="AH2" s="3" t="s">
        <v>87</v>
      </c>
      <c r="AI2" s="3" t="s">
        <v>87</v>
      </c>
      <c r="AJ2" s="3" t="s">
        <v>87</v>
      </c>
      <c r="AK2" s="3" t="s">
        <v>87</v>
      </c>
      <c r="AL2" s="3">
        <v>0.85</v>
      </c>
      <c r="AM2" s="3" t="s">
        <v>87</v>
      </c>
      <c r="AN2" s="3">
        <v>0.51088159097779207</v>
      </c>
      <c r="AO2" s="3">
        <v>0.51088159097779207</v>
      </c>
      <c r="AP2" s="3">
        <v>-0.918166643379</v>
      </c>
      <c r="AQ2" s="3" t="s">
        <v>87</v>
      </c>
      <c r="AR2" s="3" t="s">
        <v>87</v>
      </c>
      <c r="AS2" s="3">
        <v>-0.469630326481</v>
      </c>
      <c r="AT2" s="3">
        <v>-0.40630994441399998</v>
      </c>
      <c r="AU2" s="3">
        <v>-2.7197348096499999E-2</v>
      </c>
      <c r="AV2" s="3">
        <v>0.35191524822100001</v>
      </c>
      <c r="AW2" s="3">
        <v>0.39185164579999998</v>
      </c>
      <c r="AX2" s="3" t="s">
        <v>87</v>
      </c>
      <c r="AY2" s="3" t="s">
        <v>87</v>
      </c>
      <c r="AZ2" s="3">
        <v>0.73841520038599995</v>
      </c>
      <c r="BA2" s="4">
        <v>-1</v>
      </c>
      <c r="BB2" s="3">
        <v>1</v>
      </c>
      <c r="BC2" s="3" t="s">
        <v>141</v>
      </c>
      <c r="BD2" s="3" t="s">
        <v>142</v>
      </c>
      <c r="BE2" s="3" t="s">
        <v>90</v>
      </c>
      <c r="BF2" s="3" t="s">
        <v>87</v>
      </c>
      <c r="BG2" s="3" t="s">
        <v>87</v>
      </c>
      <c r="BH2" s="3">
        <v>0.05</v>
      </c>
      <c r="BI2" s="3">
        <v>0.05</v>
      </c>
      <c r="BJ2" s="3" t="s">
        <v>87</v>
      </c>
      <c r="BK2" s="3" t="s">
        <v>87</v>
      </c>
      <c r="BL2" s="3" t="s">
        <v>87</v>
      </c>
      <c r="BM2" s="3" t="s">
        <v>87</v>
      </c>
      <c r="BN2" s="3" t="s">
        <v>87</v>
      </c>
      <c r="BO2" s="3" t="s">
        <v>87</v>
      </c>
      <c r="BP2" s="3" t="s">
        <v>87</v>
      </c>
      <c r="BQ2" s="3" t="s">
        <v>87</v>
      </c>
      <c r="BR2" s="3">
        <v>0.51575187832910507</v>
      </c>
      <c r="BS2" s="3">
        <v>0.51575187832910507</v>
      </c>
      <c r="BT2" s="3" t="s">
        <v>87</v>
      </c>
      <c r="BU2" s="3" t="s">
        <v>87</v>
      </c>
      <c r="BV2" s="3" t="s">
        <v>87</v>
      </c>
      <c r="BW2" s="3" t="s">
        <v>87</v>
      </c>
      <c r="BX2" s="3">
        <v>0</v>
      </c>
      <c r="BY2" s="3" t="s">
        <v>87</v>
      </c>
    </row>
    <row r="3" spans="1:78" s="3" customFormat="1" x14ac:dyDescent="0.25">
      <c r="A3" s="3" t="s">
        <v>91</v>
      </c>
      <c r="B3" s="3" t="s">
        <v>84</v>
      </c>
      <c r="C3" s="3">
        <v>8</v>
      </c>
      <c r="D3" s="3" t="s">
        <v>85</v>
      </c>
      <c r="E3" s="3">
        <v>-3.23278</v>
      </c>
      <c r="F3" s="3">
        <v>108.08150999999999</v>
      </c>
      <c r="G3" s="3">
        <v>1</v>
      </c>
      <c r="H3" s="3">
        <v>6355</v>
      </c>
      <c r="I3" s="3">
        <v>20</v>
      </c>
      <c r="J3" s="3">
        <v>6715</v>
      </c>
      <c r="K3" s="3">
        <v>6785</v>
      </c>
      <c r="L3" s="3">
        <v>6645</v>
      </c>
      <c r="M3" s="3" t="s">
        <v>86</v>
      </c>
      <c r="N3" s="3" t="s">
        <v>87</v>
      </c>
      <c r="O3" s="3" t="s">
        <v>87</v>
      </c>
      <c r="P3" s="3" t="s">
        <v>87</v>
      </c>
      <c r="Q3" s="3" t="s">
        <v>87</v>
      </c>
      <c r="R3" s="3" t="s">
        <v>87</v>
      </c>
      <c r="S3" s="3" t="s">
        <v>87</v>
      </c>
      <c r="T3" s="3" t="s">
        <v>88</v>
      </c>
      <c r="U3" s="3" t="s">
        <v>87</v>
      </c>
      <c r="V3" s="3" t="s">
        <v>87</v>
      </c>
      <c r="W3" s="3" t="s">
        <v>87</v>
      </c>
      <c r="X3" s="3" t="s">
        <v>87</v>
      </c>
      <c r="Y3" s="3">
        <v>0.01</v>
      </c>
      <c r="Z3" s="3" t="s">
        <v>87</v>
      </c>
      <c r="AA3" s="3" t="s">
        <v>87</v>
      </c>
      <c r="AB3" s="3" t="s">
        <v>87</v>
      </c>
      <c r="AC3" s="3">
        <v>0.5</v>
      </c>
      <c r="AD3" s="3">
        <v>0.03</v>
      </c>
      <c r="AE3" s="3" t="s">
        <v>89</v>
      </c>
      <c r="AF3" s="3">
        <v>0.1</v>
      </c>
      <c r="AG3" s="3" t="s">
        <v>87</v>
      </c>
      <c r="AH3" s="3" t="s">
        <v>87</v>
      </c>
      <c r="AI3" s="3" t="s">
        <v>87</v>
      </c>
      <c r="AJ3" s="3" t="s">
        <v>87</v>
      </c>
      <c r="AK3" s="3" t="s">
        <v>87</v>
      </c>
      <c r="AL3" s="3">
        <v>0.875</v>
      </c>
      <c r="AM3" s="3" t="s">
        <v>87</v>
      </c>
      <c r="AN3" s="3">
        <v>0.51088159097779207</v>
      </c>
      <c r="AO3" s="3">
        <v>0.51088159097779207</v>
      </c>
      <c r="AP3" s="3">
        <v>-0.918166643379</v>
      </c>
      <c r="AQ3" s="3" t="s">
        <v>87</v>
      </c>
      <c r="AR3" s="3" t="s">
        <v>87</v>
      </c>
      <c r="AS3" s="3">
        <v>-0.469630326481</v>
      </c>
      <c r="AT3" s="3">
        <v>-0.40630994441399998</v>
      </c>
      <c r="AU3" s="3">
        <v>-2.7197348096499999E-2</v>
      </c>
      <c r="AV3" s="3">
        <v>0.35191524822100001</v>
      </c>
      <c r="AW3" s="3">
        <v>0.39185164579999998</v>
      </c>
      <c r="AX3" s="3" t="s">
        <v>87</v>
      </c>
      <c r="AY3" s="3" t="s">
        <v>87</v>
      </c>
      <c r="AZ3" s="3">
        <v>0.73841520038599995</v>
      </c>
      <c r="BA3" s="4">
        <v>-1</v>
      </c>
      <c r="BB3" s="3">
        <v>1</v>
      </c>
      <c r="BC3" s="3" t="s">
        <v>141</v>
      </c>
      <c r="BD3" s="3" t="s">
        <v>142</v>
      </c>
      <c r="BE3" s="3" t="s">
        <v>90</v>
      </c>
      <c r="BF3" s="3" t="s">
        <v>87</v>
      </c>
      <c r="BG3" s="3" t="s">
        <v>87</v>
      </c>
      <c r="BH3" s="3">
        <v>0.05</v>
      </c>
      <c r="BI3" s="3">
        <v>0.05</v>
      </c>
      <c r="BJ3" s="3" t="s">
        <v>87</v>
      </c>
      <c r="BK3" s="3" t="s">
        <v>87</v>
      </c>
      <c r="BL3" s="3" t="s">
        <v>87</v>
      </c>
      <c r="BM3" s="3" t="s">
        <v>87</v>
      </c>
      <c r="BN3" s="3" t="s">
        <v>87</v>
      </c>
      <c r="BO3" s="3" t="s">
        <v>87</v>
      </c>
      <c r="BP3" s="3" t="s">
        <v>87</v>
      </c>
      <c r="BQ3" s="3" t="s">
        <v>87</v>
      </c>
      <c r="BR3" s="3">
        <v>0.51575187832910507</v>
      </c>
      <c r="BS3" s="3">
        <v>0.51575187832910507</v>
      </c>
      <c r="BT3" s="3" t="s">
        <v>87</v>
      </c>
      <c r="BU3" s="3" t="s">
        <v>87</v>
      </c>
      <c r="BV3" s="3" t="s">
        <v>87</v>
      </c>
      <c r="BW3" s="3" t="s">
        <v>87</v>
      </c>
      <c r="BX3" s="3">
        <v>0</v>
      </c>
      <c r="BY3" s="3" t="s">
        <v>87</v>
      </c>
      <c r="BZ3" s="3" t="s">
        <v>92</v>
      </c>
    </row>
    <row r="4" spans="1:78" s="3" customFormat="1" x14ac:dyDescent="0.25">
      <c r="A4" s="3" t="s">
        <v>93</v>
      </c>
      <c r="B4" s="3" t="s">
        <v>84</v>
      </c>
      <c r="C4" s="3">
        <v>8</v>
      </c>
      <c r="D4" s="3" t="s">
        <v>85</v>
      </c>
      <c r="E4" s="3">
        <v>-3.23278</v>
      </c>
      <c r="F4" s="3">
        <v>108.08150999999999</v>
      </c>
      <c r="G4" s="3">
        <v>1</v>
      </c>
      <c r="H4" s="3">
        <v>6391</v>
      </c>
      <c r="I4" s="3">
        <v>21</v>
      </c>
      <c r="J4" s="3">
        <v>6758</v>
      </c>
      <c r="K4" s="3">
        <v>6840</v>
      </c>
      <c r="L4" s="3">
        <v>6676</v>
      </c>
      <c r="M4" s="3" t="s">
        <v>86</v>
      </c>
      <c r="N4" s="3" t="s">
        <v>87</v>
      </c>
      <c r="O4" s="3" t="s">
        <v>87</v>
      </c>
      <c r="P4" s="3" t="s">
        <v>87</v>
      </c>
      <c r="Q4" s="3" t="s">
        <v>87</v>
      </c>
      <c r="R4" s="3" t="s">
        <v>87</v>
      </c>
      <c r="S4" s="3" t="s">
        <v>87</v>
      </c>
      <c r="T4" s="3" t="s">
        <v>88</v>
      </c>
      <c r="U4" s="3" t="s">
        <v>87</v>
      </c>
      <c r="V4" s="3" t="s">
        <v>87</v>
      </c>
      <c r="W4" s="3" t="s">
        <v>87</v>
      </c>
      <c r="X4" s="3" t="s">
        <v>87</v>
      </c>
      <c r="Y4" s="3">
        <v>0.01</v>
      </c>
      <c r="Z4" s="3" t="s">
        <v>87</v>
      </c>
      <c r="AA4" s="3" t="s">
        <v>87</v>
      </c>
      <c r="AB4" s="3" t="s">
        <v>87</v>
      </c>
      <c r="AC4" s="3">
        <v>0.5</v>
      </c>
      <c r="AD4" s="3">
        <v>0.03</v>
      </c>
      <c r="AE4" s="3" t="s">
        <v>89</v>
      </c>
      <c r="AF4" s="3">
        <v>0.1</v>
      </c>
      <c r="AG4" s="3" t="s">
        <v>87</v>
      </c>
      <c r="AH4" s="3" t="s">
        <v>87</v>
      </c>
      <c r="AI4" s="3" t="s">
        <v>87</v>
      </c>
      <c r="AJ4" s="3" t="s">
        <v>87</v>
      </c>
      <c r="AK4" s="3" t="s">
        <v>87</v>
      </c>
      <c r="AL4" s="3">
        <v>0.99</v>
      </c>
      <c r="AM4" s="3" t="s">
        <v>87</v>
      </c>
      <c r="AN4" s="3">
        <v>0.51088159097779207</v>
      </c>
      <c r="AO4" s="3">
        <v>0.51088159097779207</v>
      </c>
      <c r="AP4" s="3">
        <v>-0.918166643379</v>
      </c>
      <c r="AQ4" s="3" t="s">
        <v>87</v>
      </c>
      <c r="AR4" s="3" t="s">
        <v>87</v>
      </c>
      <c r="AS4" s="3">
        <v>-0.469630326481</v>
      </c>
      <c r="AT4" s="3">
        <v>-0.40630994441399998</v>
      </c>
      <c r="AU4" s="3">
        <v>-2.7197348096499999E-2</v>
      </c>
      <c r="AV4" s="3">
        <v>0.35191524822100001</v>
      </c>
      <c r="AW4" s="3">
        <v>0.39185164579999998</v>
      </c>
      <c r="AX4" s="3" t="s">
        <v>87</v>
      </c>
      <c r="AY4" s="3" t="s">
        <v>87</v>
      </c>
      <c r="AZ4" s="3">
        <v>0.73841520038599995</v>
      </c>
      <c r="BA4" s="4">
        <v>-1</v>
      </c>
      <c r="BB4" s="3">
        <v>1</v>
      </c>
      <c r="BC4" s="3" t="s">
        <v>141</v>
      </c>
      <c r="BD4" s="3" t="s">
        <v>142</v>
      </c>
      <c r="BE4" s="3" t="s">
        <v>90</v>
      </c>
      <c r="BF4" s="3" t="s">
        <v>87</v>
      </c>
      <c r="BG4" s="3" t="s">
        <v>87</v>
      </c>
      <c r="BH4" s="3">
        <v>0.05</v>
      </c>
      <c r="BI4" s="3">
        <v>0.05</v>
      </c>
      <c r="BJ4" s="3" t="s">
        <v>87</v>
      </c>
      <c r="BK4" s="3" t="s">
        <v>87</v>
      </c>
      <c r="BL4" s="3" t="s">
        <v>87</v>
      </c>
      <c r="BM4" s="3" t="s">
        <v>87</v>
      </c>
      <c r="BN4" s="3" t="s">
        <v>87</v>
      </c>
      <c r="BO4" s="3" t="s">
        <v>87</v>
      </c>
      <c r="BP4" s="3" t="s">
        <v>87</v>
      </c>
      <c r="BQ4" s="3" t="s">
        <v>87</v>
      </c>
      <c r="BR4" s="3">
        <v>0.51575187832910507</v>
      </c>
      <c r="BS4" s="3">
        <v>0.51575187832910507</v>
      </c>
      <c r="BT4" s="3" t="s">
        <v>87</v>
      </c>
      <c r="BU4" s="3" t="s">
        <v>87</v>
      </c>
      <c r="BV4" s="3" t="s">
        <v>87</v>
      </c>
      <c r="BW4" s="3" t="s">
        <v>87</v>
      </c>
      <c r="BX4" s="3">
        <v>0</v>
      </c>
      <c r="BY4" s="3" t="s">
        <v>87</v>
      </c>
      <c r="BZ4" s="3" t="s">
        <v>94</v>
      </c>
    </row>
    <row r="5" spans="1:78" s="3" customFormat="1" x14ac:dyDescent="0.25">
      <c r="A5" s="3" t="s">
        <v>95</v>
      </c>
      <c r="B5" s="3" t="s">
        <v>84</v>
      </c>
      <c r="C5" s="3">
        <v>8</v>
      </c>
      <c r="D5" s="3" t="s">
        <v>85</v>
      </c>
      <c r="E5" s="3">
        <v>-3.23278</v>
      </c>
      <c r="F5" s="3">
        <v>108.08150999999999</v>
      </c>
      <c r="G5" s="3">
        <v>1</v>
      </c>
      <c r="H5" s="3">
        <v>6396</v>
      </c>
      <c r="I5" s="3">
        <v>20</v>
      </c>
      <c r="J5" s="3">
        <v>6763.5</v>
      </c>
      <c r="K5" s="3">
        <v>6845</v>
      </c>
      <c r="L5" s="3">
        <v>6682</v>
      </c>
      <c r="M5" s="3" t="s">
        <v>86</v>
      </c>
      <c r="N5" s="3" t="s">
        <v>87</v>
      </c>
      <c r="O5" s="3" t="s">
        <v>87</v>
      </c>
      <c r="P5" s="3" t="s">
        <v>87</v>
      </c>
      <c r="Q5" s="3" t="s">
        <v>87</v>
      </c>
      <c r="R5" s="3" t="s">
        <v>87</v>
      </c>
      <c r="S5" s="3" t="s">
        <v>87</v>
      </c>
      <c r="T5" s="3" t="s">
        <v>88</v>
      </c>
      <c r="U5" s="3" t="s">
        <v>87</v>
      </c>
      <c r="V5" s="3" t="s">
        <v>87</v>
      </c>
      <c r="W5" s="3" t="s">
        <v>87</v>
      </c>
      <c r="X5" s="3" t="s">
        <v>87</v>
      </c>
      <c r="Y5" s="3">
        <v>0.01</v>
      </c>
      <c r="Z5" s="3" t="s">
        <v>87</v>
      </c>
      <c r="AA5" s="3" t="s">
        <v>87</v>
      </c>
      <c r="AB5" s="3" t="s">
        <v>87</v>
      </c>
      <c r="AC5" s="3">
        <v>0.5</v>
      </c>
      <c r="AD5" s="3">
        <v>0.03</v>
      </c>
      <c r="AE5" s="3" t="s">
        <v>89</v>
      </c>
      <c r="AF5" s="3">
        <v>0.1</v>
      </c>
      <c r="AG5" s="3" t="s">
        <v>87</v>
      </c>
      <c r="AH5" s="3" t="s">
        <v>87</v>
      </c>
      <c r="AI5" s="3" t="s">
        <v>87</v>
      </c>
      <c r="AJ5" s="3" t="s">
        <v>87</v>
      </c>
      <c r="AK5" s="3" t="s">
        <v>87</v>
      </c>
      <c r="AL5" s="3">
        <v>0.89</v>
      </c>
      <c r="AM5" s="3" t="s">
        <v>87</v>
      </c>
      <c r="AN5" s="3">
        <v>0.51088159097779207</v>
      </c>
      <c r="AO5" s="3">
        <v>0.51088159097779207</v>
      </c>
      <c r="AP5" s="3">
        <v>-0.918166643379</v>
      </c>
      <c r="AQ5" s="3" t="s">
        <v>87</v>
      </c>
      <c r="AR5" s="3" t="s">
        <v>87</v>
      </c>
      <c r="AS5" s="3">
        <v>-0.469630326481</v>
      </c>
      <c r="AT5" s="3">
        <v>-0.40630994441399998</v>
      </c>
      <c r="AU5" s="3">
        <v>-2.7197348096499999E-2</v>
      </c>
      <c r="AV5" s="3">
        <v>0.35191524822100001</v>
      </c>
      <c r="AW5" s="3">
        <v>0.39185164579999998</v>
      </c>
      <c r="AX5" s="3" t="s">
        <v>87</v>
      </c>
      <c r="AY5" s="3" t="s">
        <v>87</v>
      </c>
      <c r="AZ5" s="3">
        <v>0.73841520038599995</v>
      </c>
      <c r="BA5" s="4">
        <v>-1</v>
      </c>
      <c r="BB5" s="3">
        <v>1</v>
      </c>
      <c r="BC5" s="3" t="s">
        <v>141</v>
      </c>
      <c r="BD5" s="3" t="s">
        <v>142</v>
      </c>
      <c r="BE5" s="3" t="s">
        <v>90</v>
      </c>
      <c r="BF5" s="3" t="s">
        <v>87</v>
      </c>
      <c r="BG5" s="3" t="s">
        <v>87</v>
      </c>
      <c r="BH5" s="3">
        <v>0.05</v>
      </c>
      <c r="BI5" s="3">
        <v>0.05</v>
      </c>
      <c r="BJ5" s="3" t="s">
        <v>87</v>
      </c>
      <c r="BK5" s="3" t="s">
        <v>87</v>
      </c>
      <c r="BL5" s="3" t="s">
        <v>87</v>
      </c>
      <c r="BM5" s="3" t="s">
        <v>87</v>
      </c>
      <c r="BN5" s="3" t="s">
        <v>87</v>
      </c>
      <c r="BO5" s="3" t="s">
        <v>87</v>
      </c>
      <c r="BP5" s="3" t="s">
        <v>87</v>
      </c>
      <c r="BQ5" s="3" t="s">
        <v>87</v>
      </c>
      <c r="BR5" s="3">
        <v>0.51575187832910507</v>
      </c>
      <c r="BS5" s="3">
        <v>0.51575187832910507</v>
      </c>
      <c r="BT5" s="3" t="s">
        <v>87</v>
      </c>
      <c r="BU5" s="3" t="s">
        <v>87</v>
      </c>
      <c r="BV5" s="3" t="s">
        <v>87</v>
      </c>
      <c r="BW5" s="3" t="s">
        <v>87</v>
      </c>
      <c r="BX5" s="3">
        <v>0</v>
      </c>
      <c r="BY5" s="3" t="s">
        <v>87</v>
      </c>
    </row>
    <row r="6" spans="1:78" s="3" customFormat="1" x14ac:dyDescent="0.25">
      <c r="A6" s="3" t="s">
        <v>96</v>
      </c>
      <c r="B6" s="3" t="s">
        <v>84</v>
      </c>
      <c r="C6" s="3">
        <v>8</v>
      </c>
      <c r="D6" s="3" t="s">
        <v>85</v>
      </c>
      <c r="E6" s="3">
        <v>-3.23278</v>
      </c>
      <c r="F6" s="3">
        <v>108.08150999999999</v>
      </c>
      <c r="G6" s="3">
        <v>1</v>
      </c>
      <c r="H6" s="3">
        <v>6369</v>
      </c>
      <c r="I6" s="3">
        <v>20</v>
      </c>
      <c r="J6" s="3">
        <v>6735</v>
      </c>
      <c r="K6" s="3">
        <v>6816</v>
      </c>
      <c r="L6" s="3">
        <v>6654</v>
      </c>
      <c r="M6" s="3" t="s">
        <v>86</v>
      </c>
      <c r="N6" s="3" t="s">
        <v>87</v>
      </c>
      <c r="O6" s="3" t="s">
        <v>87</v>
      </c>
      <c r="P6" s="3" t="s">
        <v>87</v>
      </c>
      <c r="Q6" s="3" t="s">
        <v>87</v>
      </c>
      <c r="R6" s="3" t="s">
        <v>87</v>
      </c>
      <c r="S6" s="3" t="s">
        <v>87</v>
      </c>
      <c r="T6" s="3" t="s">
        <v>88</v>
      </c>
      <c r="U6" s="3" t="s">
        <v>87</v>
      </c>
      <c r="V6" s="3" t="s">
        <v>87</v>
      </c>
      <c r="W6" s="3" t="s">
        <v>87</v>
      </c>
      <c r="X6" s="3" t="s">
        <v>87</v>
      </c>
      <c r="Y6" s="3">
        <v>0.01</v>
      </c>
      <c r="Z6" s="3" t="s">
        <v>87</v>
      </c>
      <c r="AA6" s="3" t="s">
        <v>87</v>
      </c>
      <c r="AB6" s="3" t="s">
        <v>87</v>
      </c>
      <c r="AC6" s="3">
        <v>0.5</v>
      </c>
      <c r="AD6" s="3">
        <v>0.03</v>
      </c>
      <c r="AE6" s="3" t="s">
        <v>89</v>
      </c>
      <c r="AF6" s="3">
        <v>0.1</v>
      </c>
      <c r="AG6" s="3" t="s">
        <v>87</v>
      </c>
      <c r="AH6" s="3" t="s">
        <v>87</v>
      </c>
      <c r="AI6" s="3" t="s">
        <v>87</v>
      </c>
      <c r="AJ6" s="3" t="s">
        <v>87</v>
      </c>
      <c r="AK6" s="3" t="s">
        <v>87</v>
      </c>
      <c r="AL6" s="3">
        <v>0.54600000000000004</v>
      </c>
      <c r="AM6" s="3" t="s">
        <v>87</v>
      </c>
      <c r="AN6" s="3">
        <v>0.51088159097779207</v>
      </c>
      <c r="AO6" s="3">
        <v>0.51088159097779207</v>
      </c>
      <c r="AP6" s="3">
        <v>-0.918166643379</v>
      </c>
      <c r="AQ6" s="3" t="s">
        <v>87</v>
      </c>
      <c r="AR6" s="3" t="s">
        <v>87</v>
      </c>
      <c r="AS6" s="3">
        <v>-0.469630326481</v>
      </c>
      <c r="AT6" s="3">
        <v>-0.40630994441399998</v>
      </c>
      <c r="AU6" s="3">
        <v>-2.7197348096499999E-2</v>
      </c>
      <c r="AV6" s="3">
        <v>0.35191524822100001</v>
      </c>
      <c r="AW6" s="3">
        <v>0.39185164579999998</v>
      </c>
      <c r="AX6" s="3" t="s">
        <v>87</v>
      </c>
      <c r="AY6" s="3" t="s">
        <v>87</v>
      </c>
      <c r="AZ6" s="3">
        <v>0.73841520038599995</v>
      </c>
      <c r="BA6" s="4">
        <v>-1</v>
      </c>
      <c r="BB6" s="3">
        <v>1</v>
      </c>
      <c r="BC6" s="3" t="s">
        <v>141</v>
      </c>
      <c r="BD6" s="3" t="s">
        <v>142</v>
      </c>
      <c r="BE6" s="3" t="s">
        <v>90</v>
      </c>
      <c r="BF6" s="3" t="s">
        <v>87</v>
      </c>
      <c r="BG6" s="3" t="s">
        <v>87</v>
      </c>
      <c r="BH6" s="3">
        <v>0.05</v>
      </c>
      <c r="BI6" s="3">
        <v>0.05</v>
      </c>
      <c r="BJ6" s="3" t="s">
        <v>87</v>
      </c>
      <c r="BK6" s="3" t="s">
        <v>87</v>
      </c>
      <c r="BL6" s="3" t="s">
        <v>87</v>
      </c>
      <c r="BM6" s="3" t="s">
        <v>87</v>
      </c>
      <c r="BN6" s="3" t="s">
        <v>87</v>
      </c>
      <c r="BO6" s="3" t="s">
        <v>87</v>
      </c>
      <c r="BP6" s="3" t="s">
        <v>87</v>
      </c>
      <c r="BQ6" s="3" t="s">
        <v>87</v>
      </c>
      <c r="BR6" s="3">
        <v>0.51575187832910507</v>
      </c>
      <c r="BS6" s="3">
        <v>0.51575187832910507</v>
      </c>
      <c r="BT6" s="3" t="s">
        <v>87</v>
      </c>
      <c r="BU6" s="3" t="s">
        <v>87</v>
      </c>
      <c r="BV6" s="3" t="s">
        <v>87</v>
      </c>
      <c r="BW6" s="3" t="s">
        <v>87</v>
      </c>
      <c r="BX6" s="3">
        <v>0</v>
      </c>
      <c r="BY6" s="3" t="s">
        <v>87</v>
      </c>
    </row>
    <row r="7" spans="1:78" s="3" customFormat="1" x14ac:dyDescent="0.25">
      <c r="A7" s="3" t="s">
        <v>97</v>
      </c>
      <c r="B7" s="3" t="s">
        <v>84</v>
      </c>
      <c r="C7" s="3">
        <v>8</v>
      </c>
      <c r="D7" s="3" t="s">
        <v>85</v>
      </c>
      <c r="E7" s="3">
        <v>-3.23278</v>
      </c>
      <c r="F7" s="3">
        <v>108.08150999999999</v>
      </c>
      <c r="G7" s="3">
        <v>1</v>
      </c>
      <c r="H7" s="3">
        <v>6298</v>
      </c>
      <c r="I7" s="3">
        <v>20</v>
      </c>
      <c r="J7" s="3">
        <v>6655</v>
      </c>
      <c r="K7" s="3">
        <v>6731</v>
      </c>
      <c r="L7" s="3">
        <v>6579</v>
      </c>
      <c r="M7" s="3" t="s">
        <v>86</v>
      </c>
      <c r="N7" s="3" t="s">
        <v>87</v>
      </c>
      <c r="O7" s="3" t="s">
        <v>87</v>
      </c>
      <c r="P7" s="3" t="s">
        <v>87</v>
      </c>
      <c r="Q7" s="3" t="s">
        <v>87</v>
      </c>
      <c r="R7" s="3" t="s">
        <v>87</v>
      </c>
      <c r="S7" s="3" t="s">
        <v>87</v>
      </c>
      <c r="T7" s="3" t="s">
        <v>88</v>
      </c>
      <c r="U7" s="3" t="s">
        <v>87</v>
      </c>
      <c r="V7" s="3" t="s">
        <v>87</v>
      </c>
      <c r="W7" s="3" t="s">
        <v>87</v>
      </c>
      <c r="X7" s="3" t="s">
        <v>87</v>
      </c>
      <c r="Y7" s="3">
        <v>0.01</v>
      </c>
      <c r="Z7" s="3" t="s">
        <v>87</v>
      </c>
      <c r="AA7" s="3" t="s">
        <v>87</v>
      </c>
      <c r="AB7" s="3" t="s">
        <v>87</v>
      </c>
      <c r="AC7" s="3">
        <v>0.5</v>
      </c>
      <c r="AD7" s="3">
        <v>0.03</v>
      </c>
      <c r="AE7" s="3" t="s">
        <v>89</v>
      </c>
      <c r="AF7" s="3">
        <v>0.1</v>
      </c>
      <c r="AG7" s="3" t="s">
        <v>87</v>
      </c>
      <c r="AH7" s="3" t="s">
        <v>87</v>
      </c>
      <c r="AI7" s="3" t="s">
        <v>87</v>
      </c>
      <c r="AJ7" s="3" t="s">
        <v>87</v>
      </c>
      <c r="AK7" s="3" t="s">
        <v>87</v>
      </c>
      <c r="AL7" s="3">
        <v>0.52700000000000002</v>
      </c>
      <c r="AM7" s="3" t="s">
        <v>87</v>
      </c>
      <c r="AN7" s="3">
        <v>0.51088159097779207</v>
      </c>
      <c r="AO7" s="3">
        <v>0.51088159097779207</v>
      </c>
      <c r="AP7" s="3">
        <v>-0.918166643379</v>
      </c>
      <c r="AQ7" s="3" t="s">
        <v>87</v>
      </c>
      <c r="AR7" s="3" t="s">
        <v>87</v>
      </c>
      <c r="AS7" s="3">
        <v>-0.469630326481</v>
      </c>
      <c r="AT7" s="3">
        <v>-0.40630994441399998</v>
      </c>
      <c r="AU7" s="3">
        <v>-2.7197348096499999E-2</v>
      </c>
      <c r="AV7" s="3">
        <v>0.35191524822100001</v>
      </c>
      <c r="AW7" s="3">
        <v>0.39185164579999998</v>
      </c>
      <c r="AX7" s="3" t="s">
        <v>87</v>
      </c>
      <c r="AY7" s="3" t="s">
        <v>87</v>
      </c>
      <c r="AZ7" s="3">
        <v>0.73841520038599995</v>
      </c>
      <c r="BA7" s="4">
        <v>-1</v>
      </c>
      <c r="BB7" s="3">
        <v>1</v>
      </c>
      <c r="BC7" s="3" t="s">
        <v>141</v>
      </c>
      <c r="BD7" s="3" t="s">
        <v>142</v>
      </c>
      <c r="BE7" s="3" t="s">
        <v>90</v>
      </c>
      <c r="BF7" s="3" t="s">
        <v>87</v>
      </c>
      <c r="BG7" s="3" t="s">
        <v>87</v>
      </c>
      <c r="BH7" s="3">
        <v>0.05</v>
      </c>
      <c r="BI7" s="3">
        <v>0.05</v>
      </c>
      <c r="BJ7" s="3" t="s">
        <v>87</v>
      </c>
      <c r="BK7" s="3" t="s">
        <v>87</v>
      </c>
      <c r="BL7" s="3" t="s">
        <v>87</v>
      </c>
      <c r="BM7" s="3" t="s">
        <v>87</v>
      </c>
      <c r="BN7" s="3" t="s">
        <v>87</v>
      </c>
      <c r="BO7" s="3" t="s">
        <v>87</v>
      </c>
      <c r="BP7" s="3" t="s">
        <v>87</v>
      </c>
      <c r="BQ7" s="3" t="s">
        <v>87</v>
      </c>
      <c r="BR7" s="3">
        <v>0.51575187832910507</v>
      </c>
      <c r="BS7" s="3">
        <v>0.51575187832910507</v>
      </c>
      <c r="BT7" s="3" t="s">
        <v>87</v>
      </c>
      <c r="BU7" s="3" t="s">
        <v>87</v>
      </c>
      <c r="BV7" s="3" t="s">
        <v>87</v>
      </c>
      <c r="BW7" s="3" t="s">
        <v>87</v>
      </c>
      <c r="BX7" s="3">
        <v>0</v>
      </c>
      <c r="BY7" s="3" t="s">
        <v>87</v>
      </c>
    </row>
    <row r="8" spans="1:78" s="3" customFormat="1" x14ac:dyDescent="0.25">
      <c r="A8" s="3" t="s">
        <v>98</v>
      </c>
      <c r="B8" s="3" t="s">
        <v>84</v>
      </c>
      <c r="C8" s="3">
        <v>8</v>
      </c>
      <c r="D8" s="3" t="s">
        <v>85</v>
      </c>
      <c r="E8" s="3">
        <v>-3.23278</v>
      </c>
      <c r="F8" s="3">
        <v>108.08150999999999</v>
      </c>
      <c r="G8" s="3">
        <v>1</v>
      </c>
      <c r="H8" s="3">
        <v>6281</v>
      </c>
      <c r="I8" s="3">
        <v>20</v>
      </c>
      <c r="J8" s="3">
        <v>6633</v>
      </c>
      <c r="K8" s="3">
        <v>6712</v>
      </c>
      <c r="L8" s="3">
        <v>6554</v>
      </c>
      <c r="M8" s="3" t="s">
        <v>86</v>
      </c>
      <c r="N8" s="3" t="s">
        <v>87</v>
      </c>
      <c r="O8" s="3" t="s">
        <v>87</v>
      </c>
      <c r="P8" s="3" t="s">
        <v>87</v>
      </c>
      <c r="Q8" s="3" t="s">
        <v>87</v>
      </c>
      <c r="R8" s="3" t="s">
        <v>87</v>
      </c>
      <c r="S8" s="3" t="s">
        <v>87</v>
      </c>
      <c r="T8" s="3" t="s">
        <v>88</v>
      </c>
      <c r="U8" s="3" t="s">
        <v>87</v>
      </c>
      <c r="V8" s="3" t="s">
        <v>87</v>
      </c>
      <c r="W8" s="3" t="s">
        <v>87</v>
      </c>
      <c r="X8" s="3" t="s">
        <v>87</v>
      </c>
      <c r="Y8" s="3">
        <v>0.01</v>
      </c>
      <c r="Z8" s="3" t="s">
        <v>87</v>
      </c>
      <c r="AA8" s="3" t="s">
        <v>87</v>
      </c>
      <c r="AB8" s="3" t="s">
        <v>87</v>
      </c>
      <c r="AC8" s="3">
        <v>0.5</v>
      </c>
      <c r="AD8" s="3">
        <v>0.03</v>
      </c>
      <c r="AE8" s="3" t="s">
        <v>89</v>
      </c>
      <c r="AF8" s="3">
        <v>0.1</v>
      </c>
      <c r="AG8" s="3" t="s">
        <v>87</v>
      </c>
      <c r="AH8" s="3" t="s">
        <v>87</v>
      </c>
      <c r="AI8" s="3" t="s">
        <v>87</v>
      </c>
      <c r="AJ8" s="3" t="s">
        <v>87</v>
      </c>
      <c r="AK8" s="3" t="s">
        <v>87</v>
      </c>
      <c r="AL8" s="3">
        <v>0.87</v>
      </c>
      <c r="AM8" s="3" t="s">
        <v>87</v>
      </c>
      <c r="AN8" s="3">
        <v>0.51088159097779207</v>
      </c>
      <c r="AO8" s="3">
        <v>0.51088159097779207</v>
      </c>
      <c r="AP8" s="3">
        <v>-0.918166643379</v>
      </c>
      <c r="AQ8" s="3" t="s">
        <v>87</v>
      </c>
      <c r="AR8" s="3" t="s">
        <v>87</v>
      </c>
      <c r="AS8" s="3">
        <v>-0.469630326481</v>
      </c>
      <c r="AT8" s="3">
        <v>-0.40630994441399998</v>
      </c>
      <c r="AU8" s="3">
        <v>-2.7197348096499999E-2</v>
      </c>
      <c r="AV8" s="3">
        <v>0.35191524822100001</v>
      </c>
      <c r="AW8" s="3">
        <v>0.39185164579999998</v>
      </c>
      <c r="AX8" s="3" t="s">
        <v>87</v>
      </c>
      <c r="AY8" s="3" t="s">
        <v>87</v>
      </c>
      <c r="AZ8" s="3">
        <v>0.73841520038599995</v>
      </c>
      <c r="BA8" s="4">
        <v>-1</v>
      </c>
      <c r="BB8" s="3">
        <v>1</v>
      </c>
      <c r="BC8" s="3" t="s">
        <v>141</v>
      </c>
      <c r="BD8" s="3" t="s">
        <v>142</v>
      </c>
      <c r="BE8" s="3" t="s">
        <v>90</v>
      </c>
      <c r="BF8" s="3" t="s">
        <v>87</v>
      </c>
      <c r="BG8" s="3" t="s">
        <v>87</v>
      </c>
      <c r="BH8" s="3">
        <v>0.05</v>
      </c>
      <c r="BI8" s="3">
        <v>0.05</v>
      </c>
      <c r="BJ8" s="3" t="s">
        <v>87</v>
      </c>
      <c r="BK8" s="3" t="s">
        <v>87</v>
      </c>
      <c r="BL8" s="3" t="s">
        <v>87</v>
      </c>
      <c r="BM8" s="3" t="s">
        <v>87</v>
      </c>
      <c r="BN8" s="3" t="s">
        <v>87</v>
      </c>
      <c r="BO8" s="3" t="s">
        <v>87</v>
      </c>
      <c r="BP8" s="3" t="s">
        <v>87</v>
      </c>
      <c r="BQ8" s="3" t="s">
        <v>87</v>
      </c>
      <c r="BR8" s="3">
        <v>0.51575187832910507</v>
      </c>
      <c r="BS8" s="3">
        <v>0.51575187832910507</v>
      </c>
      <c r="BT8" s="3" t="s">
        <v>87</v>
      </c>
      <c r="BU8" s="3" t="s">
        <v>87</v>
      </c>
      <c r="BV8" s="3" t="s">
        <v>87</v>
      </c>
      <c r="BW8" s="3" t="s">
        <v>87</v>
      </c>
      <c r="BX8" s="3">
        <v>0</v>
      </c>
      <c r="BY8" s="3" t="s">
        <v>87</v>
      </c>
    </row>
    <row r="9" spans="1:78" x14ac:dyDescent="0.25">
      <c r="A9" t="s">
        <v>99</v>
      </c>
      <c r="B9" t="s">
        <v>84</v>
      </c>
      <c r="C9">
        <v>8</v>
      </c>
      <c r="D9" t="s">
        <v>85</v>
      </c>
      <c r="E9">
        <v>-3.23278</v>
      </c>
      <c r="F9">
        <v>108.08150999999999</v>
      </c>
      <c r="G9">
        <v>1</v>
      </c>
      <c r="H9">
        <v>6228</v>
      </c>
      <c r="I9">
        <v>20</v>
      </c>
      <c r="J9">
        <v>6566</v>
      </c>
      <c r="K9">
        <v>6643</v>
      </c>
      <c r="L9">
        <v>6489</v>
      </c>
      <c r="M9" t="s">
        <v>86</v>
      </c>
      <c r="N9" t="s">
        <v>87</v>
      </c>
      <c r="O9" t="s">
        <v>87</v>
      </c>
      <c r="P9" t="s">
        <v>87</v>
      </c>
      <c r="Q9" t="s">
        <v>87</v>
      </c>
      <c r="R9" t="s">
        <v>87</v>
      </c>
      <c r="S9" t="s">
        <v>87</v>
      </c>
      <c r="T9" t="s">
        <v>88</v>
      </c>
      <c r="U9" t="s">
        <v>87</v>
      </c>
      <c r="V9" t="s">
        <v>87</v>
      </c>
      <c r="W9" t="s">
        <v>87</v>
      </c>
      <c r="X9" t="s">
        <v>87</v>
      </c>
      <c r="Y9">
        <v>0.01</v>
      </c>
      <c r="Z9" t="s">
        <v>87</v>
      </c>
      <c r="AA9" t="s">
        <v>87</v>
      </c>
      <c r="AB9" t="s">
        <v>87</v>
      </c>
      <c r="AC9">
        <v>0.5</v>
      </c>
      <c r="AD9">
        <v>0.03</v>
      </c>
      <c r="AE9" t="s">
        <v>89</v>
      </c>
      <c r="AF9">
        <v>0.1</v>
      </c>
      <c r="AG9" t="s">
        <v>87</v>
      </c>
      <c r="AH9" t="s">
        <v>87</v>
      </c>
      <c r="AI9" t="s">
        <v>87</v>
      </c>
      <c r="AJ9" t="s">
        <v>87</v>
      </c>
      <c r="AK9" t="s">
        <v>87</v>
      </c>
      <c r="AL9">
        <v>1.155</v>
      </c>
      <c r="AM9" t="s">
        <v>87</v>
      </c>
      <c r="AN9">
        <v>0.51088159097779207</v>
      </c>
      <c r="AO9">
        <v>0.51088159097779207</v>
      </c>
      <c r="AP9">
        <v>-0.918166643379</v>
      </c>
      <c r="AQ9" t="s">
        <v>87</v>
      </c>
      <c r="AR9" t="s">
        <v>87</v>
      </c>
      <c r="AS9">
        <v>-0.469630326481</v>
      </c>
      <c r="AT9">
        <v>-0.40630994441399998</v>
      </c>
      <c r="AU9">
        <v>-2.7197348096499999E-2</v>
      </c>
      <c r="AV9">
        <v>0.35191524822100001</v>
      </c>
      <c r="AW9">
        <v>0.39185164579999998</v>
      </c>
      <c r="AX9" t="s">
        <v>87</v>
      </c>
      <c r="AY9" t="s">
        <v>87</v>
      </c>
      <c r="AZ9">
        <v>0.73841520038599995</v>
      </c>
      <c r="BA9">
        <v>-1</v>
      </c>
      <c r="BB9">
        <v>1</v>
      </c>
      <c r="BC9" t="s">
        <v>141</v>
      </c>
      <c r="BD9" t="s">
        <v>142</v>
      </c>
      <c r="BE9" t="s">
        <v>90</v>
      </c>
      <c r="BF9" t="s">
        <v>87</v>
      </c>
      <c r="BG9" t="s">
        <v>87</v>
      </c>
      <c r="BH9">
        <v>0.05</v>
      </c>
      <c r="BI9">
        <v>0.05</v>
      </c>
      <c r="BJ9" t="s">
        <v>87</v>
      </c>
      <c r="BK9" t="s">
        <v>87</v>
      </c>
      <c r="BL9" t="s">
        <v>87</v>
      </c>
      <c r="BM9" t="s">
        <v>87</v>
      </c>
      <c r="BN9" t="s">
        <v>87</v>
      </c>
      <c r="BO9" t="s">
        <v>87</v>
      </c>
      <c r="BP9" t="s">
        <v>87</v>
      </c>
      <c r="BQ9" t="s">
        <v>87</v>
      </c>
      <c r="BR9">
        <v>0.51575187832910507</v>
      </c>
      <c r="BS9">
        <v>0.51575187832910507</v>
      </c>
      <c r="BT9" t="s">
        <v>87</v>
      </c>
      <c r="BU9" t="s">
        <v>87</v>
      </c>
      <c r="BV9" t="s">
        <v>87</v>
      </c>
      <c r="BW9" t="s">
        <v>87</v>
      </c>
      <c r="BX9">
        <v>0</v>
      </c>
      <c r="BY9" t="s">
        <v>87</v>
      </c>
    </row>
    <row r="10" spans="1:78" x14ac:dyDescent="0.25">
      <c r="A10" t="s">
        <v>100</v>
      </c>
      <c r="B10" t="s">
        <v>84</v>
      </c>
      <c r="C10">
        <v>8</v>
      </c>
      <c r="D10" t="s">
        <v>85</v>
      </c>
      <c r="E10">
        <v>-2.6960299999999999</v>
      </c>
      <c r="F10">
        <v>107.61794999999999</v>
      </c>
      <c r="G10">
        <v>1</v>
      </c>
      <c r="H10">
        <v>6435</v>
      </c>
      <c r="I10">
        <v>24</v>
      </c>
      <c r="J10">
        <v>6809.5</v>
      </c>
      <c r="K10">
        <v>6894</v>
      </c>
      <c r="L10">
        <v>6725</v>
      </c>
      <c r="M10" t="s">
        <v>86</v>
      </c>
      <c r="N10" t="s">
        <v>87</v>
      </c>
      <c r="O10" t="s">
        <v>87</v>
      </c>
      <c r="P10" t="s">
        <v>87</v>
      </c>
      <c r="Q10" t="s">
        <v>87</v>
      </c>
      <c r="R10" t="s">
        <v>87</v>
      </c>
      <c r="S10" t="s">
        <v>87</v>
      </c>
      <c r="T10" t="s">
        <v>88</v>
      </c>
      <c r="U10" t="s">
        <v>87</v>
      </c>
      <c r="V10" t="s">
        <v>87</v>
      </c>
      <c r="W10" t="s">
        <v>87</v>
      </c>
      <c r="X10" t="s">
        <v>87</v>
      </c>
      <c r="Y10">
        <v>0.01</v>
      </c>
      <c r="Z10" t="s">
        <v>87</v>
      </c>
      <c r="AA10" t="s">
        <v>87</v>
      </c>
      <c r="AB10" t="s">
        <v>87</v>
      </c>
      <c r="AC10">
        <v>0.5</v>
      </c>
      <c r="AD10">
        <v>0.03</v>
      </c>
      <c r="AE10" t="s">
        <v>89</v>
      </c>
      <c r="AF10">
        <v>0.1</v>
      </c>
      <c r="AG10" t="s">
        <v>87</v>
      </c>
      <c r="AH10" t="s">
        <v>87</v>
      </c>
      <c r="AI10" t="s">
        <v>87</v>
      </c>
      <c r="AJ10" t="s">
        <v>87</v>
      </c>
      <c r="AK10" t="s">
        <v>87</v>
      </c>
      <c r="AL10">
        <v>1.6779999999999999</v>
      </c>
      <c r="AM10" t="s">
        <v>87</v>
      </c>
      <c r="AN10">
        <v>0.51088159097779207</v>
      </c>
      <c r="AO10">
        <v>0.51088159097779207</v>
      </c>
      <c r="AP10">
        <v>-1.4627373101300001</v>
      </c>
      <c r="AQ10" t="s">
        <v>87</v>
      </c>
      <c r="AR10" t="s">
        <v>87</v>
      </c>
      <c r="AS10">
        <v>-0.69757190050100004</v>
      </c>
      <c r="AT10">
        <v>-0.67821938399600001</v>
      </c>
      <c r="AU10">
        <v>-8.0302349161399998E-4</v>
      </c>
      <c r="AV10">
        <v>0.67661333701299997</v>
      </c>
      <c r="AW10">
        <v>0.69141247149700003</v>
      </c>
      <c r="AX10" t="s">
        <v>87</v>
      </c>
      <c r="AY10" t="s">
        <v>87</v>
      </c>
      <c r="AZ10">
        <v>1.4316354015699999</v>
      </c>
      <c r="BA10">
        <v>-1</v>
      </c>
      <c r="BB10">
        <v>1</v>
      </c>
      <c r="BC10" t="s">
        <v>141</v>
      </c>
      <c r="BD10" t="s">
        <v>143</v>
      </c>
      <c r="BE10" t="s">
        <v>90</v>
      </c>
      <c r="BF10" t="s">
        <v>87</v>
      </c>
      <c r="BG10" t="s">
        <v>87</v>
      </c>
      <c r="BH10">
        <v>0.05</v>
      </c>
      <c r="BI10">
        <v>0.05</v>
      </c>
      <c r="BJ10" t="s">
        <v>87</v>
      </c>
      <c r="BK10" t="s">
        <v>87</v>
      </c>
      <c r="BL10" t="s">
        <v>87</v>
      </c>
      <c r="BM10" t="s">
        <v>87</v>
      </c>
      <c r="BN10" t="s">
        <v>87</v>
      </c>
      <c r="BO10" t="s">
        <v>87</v>
      </c>
      <c r="BP10" t="s">
        <v>87</v>
      </c>
      <c r="BQ10" t="s">
        <v>87</v>
      </c>
      <c r="BR10">
        <v>0.51575187832910507</v>
      </c>
      <c r="BS10">
        <v>0.51575187832910507</v>
      </c>
      <c r="BT10" t="s">
        <v>87</v>
      </c>
      <c r="BU10" t="s">
        <v>87</v>
      </c>
      <c r="BV10" t="s">
        <v>87</v>
      </c>
      <c r="BW10" t="s">
        <v>87</v>
      </c>
      <c r="BX10">
        <v>0</v>
      </c>
      <c r="BY10" t="s">
        <v>87</v>
      </c>
    </row>
    <row r="11" spans="1:78" x14ac:dyDescent="0.25">
      <c r="A11" t="s">
        <v>101</v>
      </c>
      <c r="B11" t="s">
        <v>84</v>
      </c>
      <c r="C11">
        <v>8</v>
      </c>
      <c r="D11" t="s">
        <v>85</v>
      </c>
      <c r="E11">
        <v>-2.6960299999999999</v>
      </c>
      <c r="F11">
        <v>107.61794999999999</v>
      </c>
      <c r="G11">
        <v>1</v>
      </c>
      <c r="H11">
        <v>6358</v>
      </c>
      <c r="I11">
        <v>32</v>
      </c>
      <c r="J11">
        <v>6726.5</v>
      </c>
      <c r="K11">
        <v>6820</v>
      </c>
      <c r="L11">
        <v>6633</v>
      </c>
      <c r="M11" t="s">
        <v>86</v>
      </c>
      <c r="N11" t="s">
        <v>87</v>
      </c>
      <c r="O11" t="s">
        <v>87</v>
      </c>
      <c r="P11" t="s">
        <v>87</v>
      </c>
      <c r="Q11" t="s">
        <v>87</v>
      </c>
      <c r="R11" t="s">
        <v>87</v>
      </c>
      <c r="S11" t="s">
        <v>87</v>
      </c>
      <c r="T11" t="s">
        <v>88</v>
      </c>
      <c r="U11" t="s">
        <v>87</v>
      </c>
      <c r="V11" t="s">
        <v>87</v>
      </c>
      <c r="W11" t="s">
        <v>87</v>
      </c>
      <c r="X11" t="s">
        <v>87</v>
      </c>
      <c r="Y11">
        <v>0.01</v>
      </c>
      <c r="Z11" t="s">
        <v>87</v>
      </c>
      <c r="AA11" t="s">
        <v>87</v>
      </c>
      <c r="AB11" t="s">
        <v>87</v>
      </c>
      <c r="AC11">
        <v>0.5</v>
      </c>
      <c r="AD11">
        <v>0.03</v>
      </c>
      <c r="AE11" t="s">
        <v>89</v>
      </c>
      <c r="AF11">
        <v>0.1</v>
      </c>
      <c r="AG11" t="s">
        <v>87</v>
      </c>
      <c r="AH11" t="s">
        <v>87</v>
      </c>
      <c r="AI11" t="s">
        <v>87</v>
      </c>
      <c r="AJ11" t="s">
        <v>87</v>
      </c>
      <c r="AK11" t="s">
        <v>87</v>
      </c>
      <c r="AL11">
        <v>1.8160000000000001</v>
      </c>
      <c r="AM11" t="s">
        <v>87</v>
      </c>
      <c r="AN11">
        <v>0.51088159097779207</v>
      </c>
      <c r="AO11">
        <v>0.51088159097779207</v>
      </c>
      <c r="AP11">
        <v>-1.4627373101300001</v>
      </c>
      <c r="AQ11" t="s">
        <v>87</v>
      </c>
      <c r="AR11" t="s">
        <v>87</v>
      </c>
      <c r="AS11">
        <v>-0.69757190050100004</v>
      </c>
      <c r="AT11">
        <v>-0.67821938399600001</v>
      </c>
      <c r="AU11">
        <v>-8.0302349161399998E-4</v>
      </c>
      <c r="AV11">
        <v>0.67661333701299997</v>
      </c>
      <c r="AW11">
        <v>0.69141247149700003</v>
      </c>
      <c r="AX11" t="s">
        <v>87</v>
      </c>
      <c r="AY11" t="s">
        <v>87</v>
      </c>
      <c r="AZ11">
        <v>1.4316354015699999</v>
      </c>
      <c r="BA11">
        <v>-1</v>
      </c>
      <c r="BB11">
        <v>1</v>
      </c>
      <c r="BC11" t="s">
        <v>141</v>
      </c>
      <c r="BD11" t="s">
        <v>143</v>
      </c>
      <c r="BE11" t="s">
        <v>90</v>
      </c>
      <c r="BF11" t="s">
        <v>87</v>
      </c>
      <c r="BG11" t="s">
        <v>87</v>
      </c>
      <c r="BH11">
        <v>0.05</v>
      </c>
      <c r="BI11">
        <v>0.05</v>
      </c>
      <c r="BJ11" t="s">
        <v>87</v>
      </c>
      <c r="BK11" t="s">
        <v>87</v>
      </c>
      <c r="BL11" t="s">
        <v>87</v>
      </c>
      <c r="BM11" t="s">
        <v>87</v>
      </c>
      <c r="BN11" t="s">
        <v>87</v>
      </c>
      <c r="BO11" t="s">
        <v>87</v>
      </c>
      <c r="BP11" t="s">
        <v>87</v>
      </c>
      <c r="BQ11" t="s">
        <v>87</v>
      </c>
      <c r="BR11">
        <v>0.51575187832910507</v>
      </c>
      <c r="BS11">
        <v>0.51575187832910507</v>
      </c>
      <c r="BT11" t="s">
        <v>87</v>
      </c>
      <c r="BU11" t="s">
        <v>87</v>
      </c>
      <c r="BV11" t="s">
        <v>87</v>
      </c>
      <c r="BW11" t="s">
        <v>87</v>
      </c>
      <c r="BX11">
        <v>0</v>
      </c>
      <c r="BY11" t="s">
        <v>87</v>
      </c>
    </row>
    <row r="12" spans="1:78" x14ac:dyDescent="0.25">
      <c r="A12" t="s">
        <v>102</v>
      </c>
      <c r="B12" t="s">
        <v>84</v>
      </c>
      <c r="C12">
        <v>8</v>
      </c>
      <c r="D12" t="s">
        <v>85</v>
      </c>
      <c r="E12">
        <v>-2.6960500000000001</v>
      </c>
      <c r="F12">
        <v>107.61789</v>
      </c>
      <c r="G12">
        <v>1</v>
      </c>
      <c r="H12">
        <v>6392</v>
      </c>
      <c r="I12">
        <v>27</v>
      </c>
      <c r="J12">
        <v>6758</v>
      </c>
      <c r="K12">
        <v>6848</v>
      </c>
      <c r="L12">
        <v>6668</v>
      </c>
      <c r="M12" t="s">
        <v>86</v>
      </c>
      <c r="N12" t="s">
        <v>87</v>
      </c>
      <c r="O12" t="s">
        <v>87</v>
      </c>
      <c r="P12" t="s">
        <v>87</v>
      </c>
      <c r="Q12" t="s">
        <v>87</v>
      </c>
      <c r="R12" t="s">
        <v>87</v>
      </c>
      <c r="S12" t="s">
        <v>87</v>
      </c>
      <c r="T12" t="s">
        <v>88</v>
      </c>
      <c r="U12" t="s">
        <v>87</v>
      </c>
      <c r="V12" t="s">
        <v>87</v>
      </c>
      <c r="W12" t="s">
        <v>87</v>
      </c>
      <c r="X12" t="s">
        <v>87</v>
      </c>
      <c r="Y12">
        <v>0.01</v>
      </c>
      <c r="Z12" t="s">
        <v>87</v>
      </c>
      <c r="AA12" t="s">
        <v>87</v>
      </c>
      <c r="AB12" t="s">
        <v>87</v>
      </c>
      <c r="AC12">
        <v>0.5</v>
      </c>
      <c r="AD12">
        <v>0.03</v>
      </c>
      <c r="AE12" t="s">
        <v>89</v>
      </c>
      <c r="AF12">
        <v>0.1</v>
      </c>
      <c r="AG12" t="s">
        <v>87</v>
      </c>
      <c r="AH12" t="s">
        <v>87</v>
      </c>
      <c r="AI12" t="s">
        <v>87</v>
      </c>
      <c r="AJ12" t="s">
        <v>87</v>
      </c>
      <c r="AK12" t="s">
        <v>87</v>
      </c>
      <c r="AL12">
        <v>1.853</v>
      </c>
      <c r="AM12" t="s">
        <v>87</v>
      </c>
      <c r="AN12">
        <v>0.51088159097779207</v>
      </c>
      <c r="AO12">
        <v>0.51088159097779207</v>
      </c>
      <c r="AP12">
        <v>-1.4627379384999999</v>
      </c>
      <c r="AQ12" t="s">
        <v>87</v>
      </c>
      <c r="AR12" t="s">
        <v>87</v>
      </c>
      <c r="AS12">
        <v>-0.69757187302799994</v>
      </c>
      <c r="AT12">
        <v>-0.67821976633699999</v>
      </c>
      <c r="AU12">
        <v>-8.06382083433E-4</v>
      </c>
      <c r="AV12">
        <v>0.67660700217000003</v>
      </c>
      <c r="AW12">
        <v>0.69140540030300002</v>
      </c>
      <c r="AX12" t="s">
        <v>87</v>
      </c>
      <c r="AY12" t="s">
        <v>87</v>
      </c>
      <c r="AZ12">
        <v>1.43161809032</v>
      </c>
      <c r="BA12">
        <v>-1</v>
      </c>
      <c r="BB12">
        <v>1</v>
      </c>
      <c r="BC12" t="s">
        <v>141</v>
      </c>
      <c r="BD12" t="s">
        <v>143</v>
      </c>
      <c r="BE12" t="s">
        <v>90</v>
      </c>
      <c r="BF12" t="s">
        <v>87</v>
      </c>
      <c r="BG12" t="s">
        <v>87</v>
      </c>
      <c r="BH12">
        <v>0.05</v>
      </c>
      <c r="BI12">
        <v>0.05</v>
      </c>
      <c r="BJ12" t="s">
        <v>87</v>
      </c>
      <c r="BK12" t="s">
        <v>87</v>
      </c>
      <c r="BL12" t="s">
        <v>87</v>
      </c>
      <c r="BM12" t="s">
        <v>87</v>
      </c>
      <c r="BN12" t="s">
        <v>87</v>
      </c>
      <c r="BO12" t="s">
        <v>87</v>
      </c>
      <c r="BP12" t="s">
        <v>87</v>
      </c>
      <c r="BQ12" t="s">
        <v>87</v>
      </c>
      <c r="BR12">
        <v>0.51575187832910507</v>
      </c>
      <c r="BS12">
        <v>0.51575187832910507</v>
      </c>
      <c r="BT12" t="s">
        <v>87</v>
      </c>
      <c r="BU12" t="s">
        <v>87</v>
      </c>
      <c r="BV12" t="s">
        <v>87</v>
      </c>
      <c r="BW12" t="s">
        <v>87</v>
      </c>
      <c r="BX12">
        <v>0</v>
      </c>
      <c r="BY12" t="s">
        <v>87</v>
      </c>
    </row>
    <row r="13" spans="1:78" x14ac:dyDescent="0.25">
      <c r="A13" t="s">
        <v>103</v>
      </c>
      <c r="B13" t="s">
        <v>84</v>
      </c>
      <c r="C13">
        <v>8</v>
      </c>
      <c r="D13" t="s">
        <v>85</v>
      </c>
      <c r="E13">
        <v>-2.6960500000000001</v>
      </c>
      <c r="F13">
        <v>107.61789</v>
      </c>
      <c r="G13">
        <v>1</v>
      </c>
      <c r="H13">
        <v>6419</v>
      </c>
      <c r="I13">
        <v>27</v>
      </c>
      <c r="J13">
        <v>6793.5</v>
      </c>
      <c r="K13">
        <v>6883</v>
      </c>
      <c r="L13">
        <v>6704</v>
      </c>
      <c r="M13" t="s">
        <v>86</v>
      </c>
      <c r="N13" t="s">
        <v>87</v>
      </c>
      <c r="O13" t="s">
        <v>87</v>
      </c>
      <c r="P13" t="s">
        <v>87</v>
      </c>
      <c r="Q13" t="s">
        <v>87</v>
      </c>
      <c r="R13" t="s">
        <v>87</v>
      </c>
      <c r="S13" t="s">
        <v>87</v>
      </c>
      <c r="T13" t="s">
        <v>88</v>
      </c>
      <c r="U13" t="s">
        <v>87</v>
      </c>
      <c r="V13" t="s">
        <v>87</v>
      </c>
      <c r="W13" t="s">
        <v>87</v>
      </c>
      <c r="X13" t="s">
        <v>87</v>
      </c>
      <c r="Y13">
        <v>0.01</v>
      </c>
      <c r="Z13" t="s">
        <v>87</v>
      </c>
      <c r="AA13" t="s">
        <v>87</v>
      </c>
      <c r="AB13" t="s">
        <v>87</v>
      </c>
      <c r="AC13">
        <v>0.5</v>
      </c>
      <c r="AD13">
        <v>0.03</v>
      </c>
      <c r="AE13" t="s">
        <v>89</v>
      </c>
      <c r="AF13">
        <v>0.1</v>
      </c>
      <c r="AG13" t="s">
        <v>87</v>
      </c>
      <c r="AH13" t="s">
        <v>87</v>
      </c>
      <c r="AI13" t="s">
        <v>87</v>
      </c>
      <c r="AJ13" t="s">
        <v>87</v>
      </c>
      <c r="AK13" t="s">
        <v>87</v>
      </c>
      <c r="AL13">
        <v>1.861</v>
      </c>
      <c r="AM13" t="s">
        <v>87</v>
      </c>
      <c r="AN13">
        <v>0.51088159097779207</v>
      </c>
      <c r="AO13">
        <v>0.51088159097779207</v>
      </c>
      <c r="AP13">
        <v>-1.4627379384999999</v>
      </c>
      <c r="AQ13" t="s">
        <v>87</v>
      </c>
      <c r="AR13" t="s">
        <v>87</v>
      </c>
      <c r="AS13">
        <v>-0.69757187302799994</v>
      </c>
      <c r="AT13">
        <v>-0.67821976633699999</v>
      </c>
      <c r="AU13">
        <v>-8.06382083433E-4</v>
      </c>
      <c r="AV13">
        <v>0.67660700217000003</v>
      </c>
      <c r="AW13">
        <v>0.69140540030300002</v>
      </c>
      <c r="AX13" t="s">
        <v>87</v>
      </c>
      <c r="AY13" t="s">
        <v>87</v>
      </c>
      <c r="AZ13">
        <v>1.43161809032</v>
      </c>
      <c r="BA13">
        <v>-1</v>
      </c>
      <c r="BB13">
        <v>1</v>
      </c>
      <c r="BC13" t="s">
        <v>141</v>
      </c>
      <c r="BD13" t="s">
        <v>143</v>
      </c>
      <c r="BE13" t="s">
        <v>90</v>
      </c>
      <c r="BF13" t="s">
        <v>87</v>
      </c>
      <c r="BG13" t="s">
        <v>87</v>
      </c>
      <c r="BH13">
        <v>0.05</v>
      </c>
      <c r="BI13">
        <v>0.05</v>
      </c>
      <c r="BJ13" t="s">
        <v>87</v>
      </c>
      <c r="BK13" t="s">
        <v>87</v>
      </c>
      <c r="BL13" t="s">
        <v>87</v>
      </c>
      <c r="BM13" t="s">
        <v>87</v>
      </c>
      <c r="BN13" t="s">
        <v>87</v>
      </c>
      <c r="BO13" t="s">
        <v>87</v>
      </c>
      <c r="BP13" t="s">
        <v>87</v>
      </c>
      <c r="BQ13" t="s">
        <v>87</v>
      </c>
      <c r="BR13">
        <v>0.51575187832910507</v>
      </c>
      <c r="BS13">
        <v>0.51575187832910507</v>
      </c>
      <c r="BT13" t="s">
        <v>87</v>
      </c>
      <c r="BU13" t="s">
        <v>87</v>
      </c>
      <c r="BV13" t="s">
        <v>87</v>
      </c>
      <c r="BW13" t="s">
        <v>87</v>
      </c>
      <c r="BX13">
        <v>0</v>
      </c>
      <c r="BY13" t="s">
        <v>87</v>
      </c>
    </row>
    <row r="14" spans="1:78" x14ac:dyDescent="0.25">
      <c r="A14" t="s">
        <v>104</v>
      </c>
      <c r="B14" t="s">
        <v>84</v>
      </c>
      <c r="C14">
        <v>8</v>
      </c>
      <c r="D14" t="s">
        <v>85</v>
      </c>
      <c r="E14">
        <v>-2.6960500000000001</v>
      </c>
      <c r="F14">
        <v>107.61789</v>
      </c>
      <c r="G14">
        <v>1</v>
      </c>
      <c r="H14">
        <v>6361</v>
      </c>
      <c r="I14">
        <v>27</v>
      </c>
      <c r="J14">
        <v>6728.5</v>
      </c>
      <c r="K14">
        <v>6817</v>
      </c>
      <c r="L14">
        <v>6640</v>
      </c>
      <c r="M14" t="s">
        <v>86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88</v>
      </c>
      <c r="U14" t="s">
        <v>87</v>
      </c>
      <c r="V14" t="s">
        <v>87</v>
      </c>
      <c r="W14" t="s">
        <v>87</v>
      </c>
      <c r="X14" t="s">
        <v>87</v>
      </c>
      <c r="Y14">
        <v>0.01</v>
      </c>
      <c r="Z14" t="s">
        <v>87</v>
      </c>
      <c r="AA14" t="s">
        <v>87</v>
      </c>
      <c r="AB14" t="s">
        <v>87</v>
      </c>
      <c r="AC14">
        <v>0.5</v>
      </c>
      <c r="AD14">
        <v>0.03</v>
      </c>
      <c r="AE14" t="s">
        <v>89</v>
      </c>
      <c r="AF14">
        <v>0.1</v>
      </c>
      <c r="AG14" t="s">
        <v>87</v>
      </c>
      <c r="AH14" t="s">
        <v>87</v>
      </c>
      <c r="AI14" t="s">
        <v>87</v>
      </c>
      <c r="AJ14" t="s">
        <v>87</v>
      </c>
      <c r="AK14" t="s">
        <v>87</v>
      </c>
      <c r="AL14">
        <v>1.7769999999999999</v>
      </c>
      <c r="AM14" t="s">
        <v>87</v>
      </c>
      <c r="AN14">
        <v>0.51088159097779207</v>
      </c>
      <c r="AO14">
        <v>0.51088159097779207</v>
      </c>
      <c r="AP14">
        <v>-1.4627379384999999</v>
      </c>
      <c r="AQ14" t="s">
        <v>87</v>
      </c>
      <c r="AR14" t="s">
        <v>87</v>
      </c>
      <c r="AS14">
        <v>-0.69757187302799994</v>
      </c>
      <c r="AT14">
        <v>-0.67821976633699999</v>
      </c>
      <c r="AU14">
        <v>-8.06382083433E-4</v>
      </c>
      <c r="AV14">
        <v>0.67660700217000003</v>
      </c>
      <c r="AW14">
        <v>0.69140540030300002</v>
      </c>
      <c r="AX14" t="s">
        <v>87</v>
      </c>
      <c r="AY14" t="s">
        <v>87</v>
      </c>
      <c r="AZ14">
        <v>1.43161809032</v>
      </c>
      <c r="BA14">
        <v>-1</v>
      </c>
      <c r="BB14">
        <v>1</v>
      </c>
      <c r="BC14" t="s">
        <v>141</v>
      </c>
      <c r="BD14" t="s">
        <v>143</v>
      </c>
      <c r="BE14" t="s">
        <v>90</v>
      </c>
      <c r="BF14" t="s">
        <v>87</v>
      </c>
      <c r="BG14" t="s">
        <v>87</v>
      </c>
      <c r="BH14">
        <v>0.05</v>
      </c>
      <c r="BI14">
        <v>0.05</v>
      </c>
      <c r="BJ14" t="s">
        <v>87</v>
      </c>
      <c r="BK14" t="s">
        <v>87</v>
      </c>
      <c r="BL14" t="s">
        <v>87</v>
      </c>
      <c r="BM14" t="s">
        <v>87</v>
      </c>
      <c r="BN14" t="s">
        <v>87</v>
      </c>
      <c r="BO14" t="s">
        <v>87</v>
      </c>
      <c r="BP14" t="s">
        <v>87</v>
      </c>
      <c r="BQ14" t="s">
        <v>87</v>
      </c>
      <c r="BR14">
        <v>0.51575187832910507</v>
      </c>
      <c r="BS14">
        <v>0.51575187832910507</v>
      </c>
      <c r="BT14" t="s">
        <v>87</v>
      </c>
      <c r="BU14" t="s">
        <v>87</v>
      </c>
      <c r="BV14" t="s">
        <v>87</v>
      </c>
      <c r="BW14" t="s">
        <v>87</v>
      </c>
      <c r="BX14">
        <v>0</v>
      </c>
      <c r="BY14" t="s">
        <v>87</v>
      </c>
    </row>
    <row r="15" spans="1:78" x14ac:dyDescent="0.25">
      <c r="A15" t="s">
        <v>105</v>
      </c>
      <c r="B15" t="s">
        <v>84</v>
      </c>
      <c r="C15">
        <v>8</v>
      </c>
      <c r="D15" t="s">
        <v>85</v>
      </c>
      <c r="E15">
        <v>-2.6960500000000001</v>
      </c>
      <c r="F15">
        <v>107.61789</v>
      </c>
      <c r="G15">
        <v>1</v>
      </c>
      <c r="H15">
        <v>6389</v>
      </c>
      <c r="I15">
        <v>28</v>
      </c>
      <c r="J15">
        <v>6755.5</v>
      </c>
      <c r="K15">
        <v>6846</v>
      </c>
      <c r="L15">
        <v>6665</v>
      </c>
      <c r="M15" t="s">
        <v>86</v>
      </c>
      <c r="N15" t="s">
        <v>87</v>
      </c>
      <c r="O15" t="s">
        <v>87</v>
      </c>
      <c r="P15" t="s">
        <v>87</v>
      </c>
      <c r="Q15" t="s">
        <v>87</v>
      </c>
      <c r="R15" t="s">
        <v>87</v>
      </c>
      <c r="S15" t="s">
        <v>87</v>
      </c>
      <c r="T15" t="s">
        <v>88</v>
      </c>
      <c r="U15" t="s">
        <v>87</v>
      </c>
      <c r="V15" t="s">
        <v>87</v>
      </c>
      <c r="W15" t="s">
        <v>87</v>
      </c>
      <c r="X15" t="s">
        <v>87</v>
      </c>
      <c r="Y15">
        <v>0.01</v>
      </c>
      <c r="Z15" t="s">
        <v>87</v>
      </c>
      <c r="AA15" t="s">
        <v>87</v>
      </c>
      <c r="AB15" t="s">
        <v>87</v>
      </c>
      <c r="AC15">
        <v>0.5</v>
      </c>
      <c r="AD15">
        <v>0.03</v>
      </c>
      <c r="AE15" t="s">
        <v>89</v>
      </c>
      <c r="AF15">
        <v>0.1</v>
      </c>
      <c r="AG15" t="s">
        <v>87</v>
      </c>
      <c r="AH15" t="s">
        <v>87</v>
      </c>
      <c r="AI15" t="s">
        <v>87</v>
      </c>
      <c r="AJ15" t="s">
        <v>87</v>
      </c>
      <c r="AK15" t="s">
        <v>87</v>
      </c>
      <c r="AL15">
        <v>1.78</v>
      </c>
      <c r="AM15" t="s">
        <v>87</v>
      </c>
      <c r="AN15">
        <v>0.51088159097779207</v>
      </c>
      <c r="AO15">
        <v>0.51088159097779207</v>
      </c>
      <c r="AP15">
        <v>-1.4627379384999999</v>
      </c>
      <c r="AQ15" t="s">
        <v>87</v>
      </c>
      <c r="AR15" t="s">
        <v>87</v>
      </c>
      <c r="AS15">
        <v>-0.69757187302799994</v>
      </c>
      <c r="AT15">
        <v>-0.67821976633699999</v>
      </c>
      <c r="AU15">
        <v>-8.06382083433E-4</v>
      </c>
      <c r="AV15">
        <v>0.67660700217000003</v>
      </c>
      <c r="AW15">
        <v>0.69140540030300002</v>
      </c>
      <c r="AX15" t="s">
        <v>87</v>
      </c>
      <c r="AY15" t="s">
        <v>87</v>
      </c>
      <c r="AZ15">
        <v>1.43161809032</v>
      </c>
      <c r="BA15">
        <v>-1</v>
      </c>
      <c r="BB15">
        <v>1</v>
      </c>
      <c r="BC15" t="s">
        <v>141</v>
      </c>
      <c r="BD15" t="s">
        <v>143</v>
      </c>
      <c r="BE15" t="s">
        <v>90</v>
      </c>
      <c r="BF15" t="s">
        <v>87</v>
      </c>
      <c r="BG15" t="s">
        <v>87</v>
      </c>
      <c r="BH15">
        <v>0.05</v>
      </c>
      <c r="BI15">
        <v>0.05</v>
      </c>
      <c r="BJ15" t="s">
        <v>87</v>
      </c>
      <c r="BK15" t="s">
        <v>87</v>
      </c>
      <c r="BL15" t="s">
        <v>87</v>
      </c>
      <c r="BM15" t="s">
        <v>87</v>
      </c>
      <c r="BN15" t="s">
        <v>87</v>
      </c>
      <c r="BO15" t="s">
        <v>87</v>
      </c>
      <c r="BP15" t="s">
        <v>87</v>
      </c>
      <c r="BQ15" t="s">
        <v>87</v>
      </c>
      <c r="BR15">
        <v>0.51575187832910507</v>
      </c>
      <c r="BS15">
        <v>0.51575187832910507</v>
      </c>
      <c r="BT15" t="s">
        <v>87</v>
      </c>
      <c r="BU15" t="s">
        <v>87</v>
      </c>
      <c r="BV15" t="s">
        <v>87</v>
      </c>
      <c r="BW15" t="s">
        <v>87</v>
      </c>
      <c r="BX15">
        <v>0</v>
      </c>
      <c r="BY15" t="s">
        <v>87</v>
      </c>
    </row>
    <row r="16" spans="1:78" x14ac:dyDescent="0.25">
      <c r="A16" t="s">
        <v>106</v>
      </c>
      <c r="B16" t="s">
        <v>84</v>
      </c>
      <c r="C16">
        <v>8</v>
      </c>
      <c r="D16" t="s">
        <v>85</v>
      </c>
      <c r="E16">
        <v>-2.6944599999999999</v>
      </c>
      <c r="F16">
        <v>107.61704</v>
      </c>
      <c r="G16">
        <v>1</v>
      </c>
      <c r="H16">
        <v>6433</v>
      </c>
      <c r="I16">
        <v>28</v>
      </c>
      <c r="J16">
        <v>6809</v>
      </c>
      <c r="K16">
        <v>6901</v>
      </c>
      <c r="L16">
        <v>6717</v>
      </c>
      <c r="M16" t="s">
        <v>86</v>
      </c>
      <c r="N16" t="s">
        <v>87</v>
      </c>
      <c r="O16" t="s">
        <v>87</v>
      </c>
      <c r="P16" t="s">
        <v>87</v>
      </c>
      <c r="Q16" t="s">
        <v>87</v>
      </c>
      <c r="R16" t="s">
        <v>87</v>
      </c>
      <c r="S16" t="s">
        <v>87</v>
      </c>
      <c r="T16" t="s">
        <v>88</v>
      </c>
      <c r="U16" t="s">
        <v>87</v>
      </c>
      <c r="V16" t="s">
        <v>87</v>
      </c>
      <c r="W16" t="s">
        <v>87</v>
      </c>
      <c r="X16" t="s">
        <v>87</v>
      </c>
      <c r="Y16">
        <v>0.01</v>
      </c>
      <c r="Z16" t="s">
        <v>87</v>
      </c>
      <c r="AA16" t="s">
        <v>87</v>
      </c>
      <c r="AB16" t="s">
        <v>87</v>
      </c>
      <c r="AC16">
        <v>0.5</v>
      </c>
      <c r="AD16">
        <v>0.03</v>
      </c>
      <c r="AE16" t="s">
        <v>89</v>
      </c>
      <c r="AF16">
        <v>0.1</v>
      </c>
      <c r="AG16" t="s">
        <v>87</v>
      </c>
      <c r="AH16" t="s">
        <v>87</v>
      </c>
      <c r="AI16" t="s">
        <v>87</v>
      </c>
      <c r="AJ16" t="s">
        <v>87</v>
      </c>
      <c r="AK16" t="s">
        <v>87</v>
      </c>
      <c r="AL16">
        <v>-1.25</v>
      </c>
      <c r="AM16" t="s">
        <v>87</v>
      </c>
      <c r="AN16">
        <v>0.51088159097779207</v>
      </c>
      <c r="AO16">
        <v>0.51088159097779207</v>
      </c>
      <c r="AP16">
        <v>-1.4631281380200001</v>
      </c>
      <c r="AQ16" t="s">
        <v>87</v>
      </c>
      <c r="AR16" t="s">
        <v>87</v>
      </c>
      <c r="AS16">
        <v>-0.69774330599199996</v>
      </c>
      <c r="AT16">
        <v>-0.67846234989300003</v>
      </c>
      <c r="AU16">
        <v>-6.4043869845500001E-4</v>
      </c>
      <c r="AV16">
        <v>0.677181472497</v>
      </c>
      <c r="AW16">
        <v>0.69191034665999995</v>
      </c>
      <c r="AX16" t="s">
        <v>87</v>
      </c>
      <c r="AY16" t="s">
        <v>87</v>
      </c>
      <c r="AZ16">
        <v>1.43274319442</v>
      </c>
      <c r="BA16">
        <v>-1</v>
      </c>
      <c r="BB16">
        <v>1</v>
      </c>
      <c r="BC16" t="s">
        <v>141</v>
      </c>
      <c r="BD16" t="s">
        <v>143</v>
      </c>
      <c r="BE16" t="s">
        <v>90</v>
      </c>
      <c r="BF16" t="s">
        <v>87</v>
      </c>
      <c r="BG16" t="s">
        <v>87</v>
      </c>
      <c r="BH16">
        <v>0.05</v>
      </c>
      <c r="BI16">
        <v>0.05</v>
      </c>
      <c r="BJ16" t="s">
        <v>87</v>
      </c>
      <c r="BK16" t="s">
        <v>87</v>
      </c>
      <c r="BL16" t="s">
        <v>87</v>
      </c>
      <c r="BM16" t="s">
        <v>87</v>
      </c>
      <c r="BN16" t="s">
        <v>87</v>
      </c>
      <c r="BO16" t="s">
        <v>87</v>
      </c>
      <c r="BP16" t="s">
        <v>87</v>
      </c>
      <c r="BQ16" t="s">
        <v>87</v>
      </c>
      <c r="BR16">
        <v>0.51575187832910507</v>
      </c>
      <c r="BS16">
        <v>0.51575187832910507</v>
      </c>
      <c r="BT16" t="s">
        <v>87</v>
      </c>
      <c r="BU16" t="s">
        <v>87</v>
      </c>
      <c r="BV16" t="s">
        <v>87</v>
      </c>
      <c r="BW16" t="s">
        <v>87</v>
      </c>
      <c r="BX16">
        <v>0</v>
      </c>
      <c r="BY16" t="s">
        <v>87</v>
      </c>
    </row>
    <row r="17" spans="1:77" x14ac:dyDescent="0.25">
      <c r="A17" t="s">
        <v>107</v>
      </c>
      <c r="B17" t="s">
        <v>84</v>
      </c>
      <c r="C17">
        <v>8</v>
      </c>
      <c r="D17" t="s">
        <v>85</v>
      </c>
      <c r="E17">
        <v>-2.6944599999999999</v>
      </c>
      <c r="F17">
        <v>107.61704</v>
      </c>
      <c r="G17">
        <v>1</v>
      </c>
      <c r="H17">
        <v>6328</v>
      </c>
      <c r="I17">
        <v>22</v>
      </c>
      <c r="J17">
        <v>6691</v>
      </c>
      <c r="K17">
        <v>6762</v>
      </c>
      <c r="L17">
        <v>6620</v>
      </c>
      <c r="M17" t="s">
        <v>86</v>
      </c>
      <c r="N17" t="s">
        <v>87</v>
      </c>
      <c r="O17" t="s">
        <v>87</v>
      </c>
      <c r="P17" t="s">
        <v>87</v>
      </c>
      <c r="Q17" t="s">
        <v>87</v>
      </c>
      <c r="R17" t="s">
        <v>87</v>
      </c>
      <c r="S17" t="s">
        <v>87</v>
      </c>
      <c r="T17" t="s">
        <v>88</v>
      </c>
      <c r="U17" t="s">
        <v>87</v>
      </c>
      <c r="V17" t="s">
        <v>87</v>
      </c>
      <c r="W17" t="s">
        <v>87</v>
      </c>
      <c r="X17" t="s">
        <v>87</v>
      </c>
      <c r="Y17">
        <v>0.01</v>
      </c>
      <c r="Z17" t="s">
        <v>87</v>
      </c>
      <c r="AA17" t="s">
        <v>87</v>
      </c>
      <c r="AB17" t="s">
        <v>87</v>
      </c>
      <c r="AC17">
        <v>0.5</v>
      </c>
      <c r="AD17">
        <v>0.03</v>
      </c>
      <c r="AE17" t="s">
        <v>89</v>
      </c>
      <c r="AF17">
        <v>0.1</v>
      </c>
      <c r="AG17" t="s">
        <v>87</v>
      </c>
      <c r="AH17" t="s">
        <v>87</v>
      </c>
      <c r="AI17" t="s">
        <v>87</v>
      </c>
      <c r="AJ17" t="s">
        <v>87</v>
      </c>
      <c r="AK17" t="s">
        <v>87</v>
      </c>
      <c r="AL17">
        <v>1.2390000000000001</v>
      </c>
      <c r="AM17" t="s">
        <v>87</v>
      </c>
      <c r="AN17">
        <v>0.51088159097779207</v>
      </c>
      <c r="AO17">
        <v>0.51088159097779207</v>
      </c>
      <c r="AP17">
        <v>-1.4631281380200001</v>
      </c>
      <c r="AQ17" t="s">
        <v>87</v>
      </c>
      <c r="AR17" t="s">
        <v>87</v>
      </c>
      <c r="AS17">
        <v>-0.69774330599199996</v>
      </c>
      <c r="AT17">
        <v>-0.67846234989300003</v>
      </c>
      <c r="AU17">
        <v>-6.4043869845500001E-4</v>
      </c>
      <c r="AV17">
        <v>0.677181472497</v>
      </c>
      <c r="AW17">
        <v>0.69191034665999995</v>
      </c>
      <c r="AX17" t="s">
        <v>87</v>
      </c>
      <c r="AY17" t="s">
        <v>87</v>
      </c>
      <c r="AZ17">
        <v>1.43274319442</v>
      </c>
      <c r="BA17">
        <v>-1</v>
      </c>
      <c r="BB17">
        <v>1</v>
      </c>
      <c r="BC17" t="s">
        <v>141</v>
      </c>
      <c r="BD17" t="s">
        <v>143</v>
      </c>
      <c r="BE17" t="s">
        <v>90</v>
      </c>
      <c r="BF17" t="s">
        <v>87</v>
      </c>
      <c r="BG17" t="s">
        <v>87</v>
      </c>
      <c r="BH17">
        <v>0.05</v>
      </c>
      <c r="BI17">
        <v>0.05</v>
      </c>
      <c r="BJ17" t="s">
        <v>87</v>
      </c>
      <c r="BK17" t="s">
        <v>87</v>
      </c>
      <c r="BL17" t="s">
        <v>87</v>
      </c>
      <c r="BM17" t="s">
        <v>87</v>
      </c>
      <c r="BN17" t="s">
        <v>87</v>
      </c>
      <c r="BO17" t="s">
        <v>87</v>
      </c>
      <c r="BP17" t="s">
        <v>87</v>
      </c>
      <c r="BQ17" t="s">
        <v>87</v>
      </c>
      <c r="BR17">
        <v>0.51575187832910507</v>
      </c>
      <c r="BS17">
        <v>0.51575187832910507</v>
      </c>
      <c r="BT17" t="s">
        <v>87</v>
      </c>
      <c r="BU17" t="s">
        <v>87</v>
      </c>
      <c r="BV17" t="s">
        <v>87</v>
      </c>
      <c r="BW17" t="s">
        <v>87</v>
      </c>
      <c r="BX17">
        <v>0</v>
      </c>
      <c r="BY17" t="s">
        <v>87</v>
      </c>
    </row>
    <row r="18" spans="1:77" x14ac:dyDescent="0.25">
      <c r="A18" t="s">
        <v>108</v>
      </c>
      <c r="B18" t="s">
        <v>84</v>
      </c>
      <c r="C18">
        <v>8</v>
      </c>
      <c r="D18" t="s">
        <v>85</v>
      </c>
      <c r="E18">
        <v>-2.6978499999999999</v>
      </c>
      <c r="F18">
        <v>107.61622</v>
      </c>
      <c r="G18">
        <v>1</v>
      </c>
      <c r="H18">
        <v>6290</v>
      </c>
      <c r="I18">
        <v>22</v>
      </c>
      <c r="J18">
        <v>6642</v>
      </c>
      <c r="K18">
        <v>6723</v>
      </c>
      <c r="L18">
        <v>6561</v>
      </c>
      <c r="M18" t="s">
        <v>86</v>
      </c>
      <c r="N18" t="s">
        <v>87</v>
      </c>
      <c r="O18" t="s">
        <v>87</v>
      </c>
      <c r="P18" t="s">
        <v>87</v>
      </c>
      <c r="Q18" t="s">
        <v>87</v>
      </c>
      <c r="R18" t="s">
        <v>87</v>
      </c>
      <c r="S18" t="s">
        <v>87</v>
      </c>
      <c r="T18" t="s">
        <v>88</v>
      </c>
      <c r="U18" t="s">
        <v>87</v>
      </c>
      <c r="V18" t="s">
        <v>87</v>
      </c>
      <c r="W18" t="s">
        <v>87</v>
      </c>
      <c r="X18" t="s">
        <v>87</v>
      </c>
      <c r="Y18">
        <v>0.01</v>
      </c>
      <c r="Z18" t="s">
        <v>87</v>
      </c>
      <c r="AA18" t="s">
        <v>87</v>
      </c>
      <c r="AB18" t="s">
        <v>87</v>
      </c>
      <c r="AC18">
        <v>0.5</v>
      </c>
      <c r="AD18">
        <v>0.03</v>
      </c>
      <c r="AE18" t="s">
        <v>89</v>
      </c>
      <c r="AF18">
        <v>0.1</v>
      </c>
      <c r="AG18" t="s">
        <v>87</v>
      </c>
      <c r="AH18" t="s">
        <v>87</v>
      </c>
      <c r="AI18" t="s">
        <v>87</v>
      </c>
      <c r="AJ18" t="s">
        <v>87</v>
      </c>
      <c r="AK18" t="s">
        <v>87</v>
      </c>
      <c r="AL18">
        <v>1.304</v>
      </c>
      <c r="AM18" t="s">
        <v>87</v>
      </c>
      <c r="AN18">
        <v>0.51088159097779207</v>
      </c>
      <c r="AO18">
        <v>0.51088159097779207</v>
      </c>
      <c r="AP18">
        <v>-1.4625012695899999</v>
      </c>
      <c r="AQ18" t="s">
        <v>87</v>
      </c>
      <c r="AR18" t="s">
        <v>87</v>
      </c>
      <c r="AS18">
        <v>-0.69745741871300004</v>
      </c>
      <c r="AT18">
        <v>-0.67812965431799999</v>
      </c>
      <c r="AU18">
        <v>-1.0333301545099999E-3</v>
      </c>
      <c r="AV18">
        <v>0.67606299400900005</v>
      </c>
      <c r="AW18">
        <v>0.690807882963</v>
      </c>
      <c r="AX18" t="s">
        <v>87</v>
      </c>
      <c r="AY18" t="s">
        <v>87</v>
      </c>
      <c r="AZ18">
        <v>1.4302275229100001</v>
      </c>
      <c r="BA18">
        <v>-1</v>
      </c>
      <c r="BB18">
        <v>1</v>
      </c>
      <c r="BC18" t="s">
        <v>141</v>
      </c>
      <c r="BD18" t="s">
        <v>143</v>
      </c>
      <c r="BE18" t="s">
        <v>90</v>
      </c>
      <c r="BF18" t="s">
        <v>87</v>
      </c>
      <c r="BG18" t="s">
        <v>87</v>
      </c>
      <c r="BH18">
        <v>0.05</v>
      </c>
      <c r="BI18">
        <v>0.05</v>
      </c>
      <c r="BJ18" t="s">
        <v>87</v>
      </c>
      <c r="BK18" t="s">
        <v>87</v>
      </c>
      <c r="BL18" t="s">
        <v>87</v>
      </c>
      <c r="BM18" t="s">
        <v>87</v>
      </c>
      <c r="BN18" t="s">
        <v>87</v>
      </c>
      <c r="BO18" t="s">
        <v>87</v>
      </c>
      <c r="BP18" t="s">
        <v>87</v>
      </c>
      <c r="BQ18" t="s">
        <v>87</v>
      </c>
      <c r="BR18">
        <v>0.51575187832910507</v>
      </c>
      <c r="BS18">
        <v>0.51575187832910507</v>
      </c>
      <c r="BT18" t="s">
        <v>87</v>
      </c>
      <c r="BU18" t="s">
        <v>87</v>
      </c>
      <c r="BV18" t="s">
        <v>87</v>
      </c>
      <c r="BW18" t="s">
        <v>87</v>
      </c>
      <c r="BX18">
        <v>0</v>
      </c>
      <c r="BY18" t="s">
        <v>87</v>
      </c>
    </row>
    <row r="19" spans="1:77" x14ac:dyDescent="0.25">
      <c r="A19" t="s">
        <v>109</v>
      </c>
      <c r="B19" t="s">
        <v>84</v>
      </c>
      <c r="C19">
        <v>8</v>
      </c>
      <c r="D19" t="s">
        <v>85</v>
      </c>
      <c r="E19">
        <v>-2.6978499999999999</v>
      </c>
      <c r="F19">
        <v>107.61622</v>
      </c>
      <c r="G19">
        <v>1</v>
      </c>
      <c r="H19">
        <v>6233</v>
      </c>
      <c r="I19">
        <v>28</v>
      </c>
      <c r="J19">
        <v>6570</v>
      </c>
      <c r="K19">
        <v>6658</v>
      </c>
      <c r="L19">
        <v>6482</v>
      </c>
      <c r="M19" t="s">
        <v>86</v>
      </c>
      <c r="N19" t="s">
        <v>87</v>
      </c>
      <c r="O19" t="s">
        <v>87</v>
      </c>
      <c r="P19" t="s">
        <v>87</v>
      </c>
      <c r="Q19" t="s">
        <v>87</v>
      </c>
      <c r="R19" t="s">
        <v>87</v>
      </c>
      <c r="S19" t="s">
        <v>87</v>
      </c>
      <c r="T19" t="s">
        <v>88</v>
      </c>
      <c r="U19" t="s">
        <v>87</v>
      </c>
      <c r="V19" t="s">
        <v>87</v>
      </c>
      <c r="W19" t="s">
        <v>87</v>
      </c>
      <c r="X19" t="s">
        <v>87</v>
      </c>
      <c r="Y19">
        <v>0.01</v>
      </c>
      <c r="Z19" t="s">
        <v>87</v>
      </c>
      <c r="AA19" t="s">
        <v>87</v>
      </c>
      <c r="AB19" t="s">
        <v>87</v>
      </c>
      <c r="AC19">
        <v>0.5</v>
      </c>
      <c r="AD19">
        <v>0.03</v>
      </c>
      <c r="AE19" t="s">
        <v>89</v>
      </c>
      <c r="AF19">
        <v>0.1</v>
      </c>
      <c r="AG19" t="s">
        <v>87</v>
      </c>
      <c r="AH19" t="s">
        <v>87</v>
      </c>
      <c r="AI19" t="s">
        <v>87</v>
      </c>
      <c r="AJ19" t="s">
        <v>87</v>
      </c>
      <c r="AK19" t="s">
        <v>87</v>
      </c>
      <c r="AL19">
        <v>-1.25</v>
      </c>
      <c r="AM19" t="s">
        <v>87</v>
      </c>
      <c r="AN19">
        <v>0.51088159097779207</v>
      </c>
      <c r="AO19">
        <v>0.51088159097779207</v>
      </c>
      <c r="AP19">
        <v>-1.4625012695899999</v>
      </c>
      <c r="AQ19" t="s">
        <v>87</v>
      </c>
      <c r="AR19" t="s">
        <v>87</v>
      </c>
      <c r="AS19">
        <v>-0.69745741871300004</v>
      </c>
      <c r="AT19">
        <v>-0.67812965431799999</v>
      </c>
      <c r="AU19">
        <v>-1.0333301545099999E-3</v>
      </c>
      <c r="AV19">
        <v>0.67606299400900005</v>
      </c>
      <c r="AW19">
        <v>0.690807882963</v>
      </c>
      <c r="AX19" t="s">
        <v>87</v>
      </c>
      <c r="AY19" t="s">
        <v>87</v>
      </c>
      <c r="AZ19">
        <v>1.4302275229100001</v>
      </c>
      <c r="BA19">
        <v>-1</v>
      </c>
      <c r="BB19">
        <v>1</v>
      </c>
      <c r="BC19" t="s">
        <v>141</v>
      </c>
      <c r="BD19" t="s">
        <v>143</v>
      </c>
      <c r="BE19" t="s">
        <v>90</v>
      </c>
      <c r="BF19" t="s">
        <v>87</v>
      </c>
      <c r="BG19" t="s">
        <v>87</v>
      </c>
      <c r="BH19">
        <v>0.05</v>
      </c>
      <c r="BI19">
        <v>0.05</v>
      </c>
      <c r="BJ19" t="s">
        <v>87</v>
      </c>
      <c r="BK19" t="s">
        <v>87</v>
      </c>
      <c r="BL19" t="s">
        <v>87</v>
      </c>
      <c r="BM19" t="s">
        <v>87</v>
      </c>
      <c r="BN19" t="s">
        <v>87</v>
      </c>
      <c r="BO19" t="s">
        <v>87</v>
      </c>
      <c r="BP19" t="s">
        <v>87</v>
      </c>
      <c r="BQ19" t="s">
        <v>87</v>
      </c>
      <c r="BR19">
        <v>0.51575187832910507</v>
      </c>
      <c r="BS19">
        <v>0.51575187832910507</v>
      </c>
      <c r="BT19" t="s">
        <v>87</v>
      </c>
      <c r="BU19" t="s">
        <v>87</v>
      </c>
      <c r="BV19" t="s">
        <v>87</v>
      </c>
      <c r="BW19" t="s">
        <v>87</v>
      </c>
      <c r="BX19">
        <v>0</v>
      </c>
      <c r="BY19" t="s">
        <v>87</v>
      </c>
    </row>
    <row r="20" spans="1:77" x14ac:dyDescent="0.25">
      <c r="A20" t="s">
        <v>110</v>
      </c>
      <c r="B20" t="s">
        <v>84</v>
      </c>
      <c r="C20">
        <v>8</v>
      </c>
      <c r="D20" t="s">
        <v>85</v>
      </c>
      <c r="E20">
        <v>-2.6819700000000002</v>
      </c>
      <c r="F20">
        <v>107.62744000000001</v>
      </c>
      <c r="G20">
        <v>1</v>
      </c>
      <c r="H20">
        <v>6270</v>
      </c>
      <c r="I20">
        <v>21</v>
      </c>
      <c r="J20">
        <v>6620.5</v>
      </c>
      <c r="K20">
        <v>6703</v>
      </c>
      <c r="L20">
        <v>6538</v>
      </c>
      <c r="M20" t="s">
        <v>86</v>
      </c>
      <c r="N20" t="s">
        <v>87</v>
      </c>
      <c r="O20" t="s">
        <v>87</v>
      </c>
      <c r="P20" t="s">
        <v>87</v>
      </c>
      <c r="Q20" t="s">
        <v>87</v>
      </c>
      <c r="R20" t="s">
        <v>87</v>
      </c>
      <c r="S20" t="s">
        <v>87</v>
      </c>
      <c r="T20" t="s">
        <v>88</v>
      </c>
      <c r="U20" t="s">
        <v>87</v>
      </c>
      <c r="V20" t="s">
        <v>87</v>
      </c>
      <c r="W20" t="s">
        <v>87</v>
      </c>
      <c r="X20" t="s">
        <v>87</v>
      </c>
      <c r="Y20">
        <v>0.01</v>
      </c>
      <c r="Z20" t="s">
        <v>87</v>
      </c>
      <c r="AA20" t="s">
        <v>87</v>
      </c>
      <c r="AB20" t="s">
        <v>87</v>
      </c>
      <c r="AC20">
        <v>0.5</v>
      </c>
      <c r="AD20">
        <v>0.03</v>
      </c>
      <c r="AE20" t="s">
        <v>89</v>
      </c>
      <c r="AF20">
        <v>0.1</v>
      </c>
      <c r="AG20" t="s">
        <v>87</v>
      </c>
      <c r="AH20" t="s">
        <v>87</v>
      </c>
      <c r="AI20" t="s">
        <v>87</v>
      </c>
      <c r="AJ20" t="s">
        <v>87</v>
      </c>
      <c r="AK20" t="s">
        <v>87</v>
      </c>
      <c r="AL20">
        <v>-1.25</v>
      </c>
      <c r="AM20" t="s">
        <v>87</v>
      </c>
      <c r="AN20">
        <v>0.51088159097779207</v>
      </c>
      <c r="AO20">
        <v>0.51088159097779207</v>
      </c>
      <c r="AP20">
        <v>-1.4647838879499999</v>
      </c>
      <c r="AQ20" t="s">
        <v>87</v>
      </c>
      <c r="AR20" t="s">
        <v>87</v>
      </c>
      <c r="AS20">
        <v>-0.69857554049199999</v>
      </c>
      <c r="AT20">
        <v>-0.67913658872100002</v>
      </c>
      <c r="AU20">
        <v>9.2305626821099997E-4</v>
      </c>
      <c r="AV20">
        <v>0.680982701257</v>
      </c>
      <c r="AW20">
        <v>0.69609364309900001</v>
      </c>
      <c r="AX20" t="s">
        <v>87</v>
      </c>
      <c r="AY20" t="s">
        <v>87</v>
      </c>
      <c r="AZ20">
        <v>1.44239471955</v>
      </c>
      <c r="BA20">
        <v>-1</v>
      </c>
      <c r="BB20">
        <v>1</v>
      </c>
      <c r="BC20" t="s">
        <v>141</v>
      </c>
      <c r="BD20" t="s">
        <v>143</v>
      </c>
      <c r="BE20" t="s">
        <v>90</v>
      </c>
      <c r="BF20" t="s">
        <v>87</v>
      </c>
      <c r="BG20" t="s">
        <v>87</v>
      </c>
      <c r="BH20">
        <v>0.05</v>
      </c>
      <c r="BI20">
        <v>0.05</v>
      </c>
      <c r="BJ20" t="s">
        <v>87</v>
      </c>
      <c r="BK20" t="s">
        <v>87</v>
      </c>
      <c r="BL20" t="s">
        <v>87</v>
      </c>
      <c r="BM20" t="s">
        <v>87</v>
      </c>
      <c r="BN20" t="s">
        <v>87</v>
      </c>
      <c r="BO20" t="s">
        <v>87</v>
      </c>
      <c r="BP20" t="s">
        <v>87</v>
      </c>
      <c r="BQ20" t="s">
        <v>87</v>
      </c>
      <c r="BR20">
        <v>0.51575187832910507</v>
      </c>
      <c r="BS20">
        <v>0.51575187832910507</v>
      </c>
      <c r="BT20" t="s">
        <v>87</v>
      </c>
      <c r="BU20" t="s">
        <v>87</v>
      </c>
      <c r="BV20" t="s">
        <v>87</v>
      </c>
      <c r="BW20" t="s">
        <v>87</v>
      </c>
      <c r="BX20">
        <v>0</v>
      </c>
      <c r="BY20" t="s">
        <v>87</v>
      </c>
    </row>
    <row r="21" spans="1:77" x14ac:dyDescent="0.25">
      <c r="A21" t="s">
        <v>111</v>
      </c>
      <c r="B21" t="s">
        <v>84</v>
      </c>
      <c r="C21">
        <v>8</v>
      </c>
      <c r="D21" t="s">
        <v>85</v>
      </c>
      <c r="E21">
        <v>-2.6819700000000002</v>
      </c>
      <c r="F21">
        <v>107.62744000000001</v>
      </c>
      <c r="G21">
        <v>1</v>
      </c>
      <c r="H21">
        <v>6226</v>
      </c>
      <c r="I21">
        <v>22</v>
      </c>
      <c r="J21">
        <v>6564.5</v>
      </c>
      <c r="K21">
        <v>6644</v>
      </c>
      <c r="L21">
        <v>6485</v>
      </c>
      <c r="M21" t="s">
        <v>86</v>
      </c>
      <c r="N21" t="s">
        <v>87</v>
      </c>
      <c r="O21" t="s">
        <v>87</v>
      </c>
      <c r="P21" t="s">
        <v>87</v>
      </c>
      <c r="Q21" t="s">
        <v>87</v>
      </c>
      <c r="R21" t="s">
        <v>87</v>
      </c>
      <c r="S21" t="s">
        <v>87</v>
      </c>
      <c r="T21" t="s">
        <v>88</v>
      </c>
      <c r="U21" t="s">
        <v>87</v>
      </c>
      <c r="V21" t="s">
        <v>87</v>
      </c>
      <c r="W21" t="s">
        <v>87</v>
      </c>
      <c r="X21" t="s">
        <v>87</v>
      </c>
      <c r="Y21">
        <v>0.01</v>
      </c>
      <c r="Z21" t="s">
        <v>87</v>
      </c>
      <c r="AA21" t="s">
        <v>87</v>
      </c>
      <c r="AB21" t="s">
        <v>87</v>
      </c>
      <c r="AC21">
        <v>0.5</v>
      </c>
      <c r="AD21">
        <v>0.03</v>
      </c>
      <c r="AE21" t="s">
        <v>89</v>
      </c>
      <c r="AF21">
        <v>0.1</v>
      </c>
      <c r="AG21" t="s">
        <v>87</v>
      </c>
      <c r="AH21" t="s">
        <v>87</v>
      </c>
      <c r="AI21" t="s">
        <v>87</v>
      </c>
      <c r="AJ21" t="s">
        <v>87</v>
      </c>
      <c r="AK21" t="s">
        <v>87</v>
      </c>
      <c r="AL21">
        <v>1.6220000000000001</v>
      </c>
      <c r="AM21" t="s">
        <v>87</v>
      </c>
      <c r="AN21">
        <v>0.51088159097779207</v>
      </c>
      <c r="AO21">
        <v>0.51088159097779207</v>
      </c>
      <c r="AP21">
        <v>-1.4647838879499999</v>
      </c>
      <c r="AQ21" t="s">
        <v>87</v>
      </c>
      <c r="AR21" t="s">
        <v>87</v>
      </c>
      <c r="AS21">
        <v>-0.69857554049199999</v>
      </c>
      <c r="AT21">
        <v>-0.67913658872100002</v>
      </c>
      <c r="AU21">
        <v>9.2305626821099997E-4</v>
      </c>
      <c r="AV21">
        <v>0.680982701257</v>
      </c>
      <c r="AW21">
        <v>0.69609364309900001</v>
      </c>
      <c r="AX21" t="s">
        <v>87</v>
      </c>
      <c r="AY21" t="s">
        <v>87</v>
      </c>
      <c r="AZ21">
        <v>1.44239471955</v>
      </c>
      <c r="BA21">
        <v>-1</v>
      </c>
      <c r="BB21">
        <v>1</v>
      </c>
      <c r="BC21" t="s">
        <v>141</v>
      </c>
      <c r="BD21" t="s">
        <v>143</v>
      </c>
      <c r="BE21" t="s">
        <v>90</v>
      </c>
      <c r="BF21" t="s">
        <v>87</v>
      </c>
      <c r="BG21" t="s">
        <v>87</v>
      </c>
      <c r="BH21">
        <v>0.05</v>
      </c>
      <c r="BI21">
        <v>0.05</v>
      </c>
      <c r="BJ21" t="s">
        <v>87</v>
      </c>
      <c r="BK21" t="s">
        <v>87</v>
      </c>
      <c r="BL21" t="s">
        <v>87</v>
      </c>
      <c r="BM21" t="s">
        <v>87</v>
      </c>
      <c r="BN21" t="s">
        <v>87</v>
      </c>
      <c r="BO21" t="s">
        <v>87</v>
      </c>
      <c r="BP21" t="s">
        <v>87</v>
      </c>
      <c r="BQ21" t="s">
        <v>87</v>
      </c>
      <c r="BR21">
        <v>0.51575187832910507</v>
      </c>
      <c r="BS21">
        <v>0.51575187832910507</v>
      </c>
      <c r="BT21" t="s">
        <v>87</v>
      </c>
      <c r="BU21" t="s">
        <v>87</v>
      </c>
      <c r="BV21" t="s">
        <v>87</v>
      </c>
      <c r="BW21" t="s">
        <v>87</v>
      </c>
      <c r="BX21">
        <v>0</v>
      </c>
      <c r="BY21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4" sqref="B4"/>
    </sheetView>
  </sheetViews>
  <sheetFormatPr defaultColWidth="8.7109375" defaultRowHeight="15" x14ac:dyDescent="0.25"/>
  <cols>
    <col min="1" max="1" width="10.5703125" bestFit="1" customWidth="1"/>
    <col min="2" max="2" width="33.5703125" bestFit="1" customWidth="1"/>
    <col min="4" max="4" width="15.5703125" bestFit="1" customWidth="1"/>
  </cols>
  <sheetData>
    <row r="1" spans="1:5" x14ac:dyDescent="0.25">
      <c r="A1" s="2" t="s">
        <v>0</v>
      </c>
      <c r="B1" s="2">
        <f>AVERAGE(Rejected!E:E,TLI!E:E,SLI!E:E)</f>
        <v>-2.8852226666666683</v>
      </c>
      <c r="D1" t="s">
        <v>80</v>
      </c>
      <c r="E1">
        <f>STDEV(Rejected!E:E,TLI!E:E,SLI!E:E)*111</f>
        <v>28.984437262719229</v>
      </c>
    </row>
    <row r="2" spans="1:5" x14ac:dyDescent="0.25">
      <c r="A2" s="2" t="s">
        <v>1</v>
      </c>
      <c r="B2" s="2">
        <f>AVERAGE(Rejected!F:F,TLI!F:F,SLI!F:F)</f>
        <v>107.78365644444445</v>
      </c>
      <c r="D2" t="s">
        <v>80</v>
      </c>
      <c r="E2">
        <f>STDEV(Rejected!F:F,TLI!F:F,SLI!F:F)*111</f>
        <v>24.838030729236891</v>
      </c>
    </row>
    <row r="3" spans="1:5" x14ac:dyDescent="0.25">
      <c r="A3" s="2" t="s">
        <v>81</v>
      </c>
      <c r="B3" s="2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MLI</vt:lpstr>
      <vt:lpstr>TLI</vt:lpstr>
      <vt:lpstr>SLI</vt:lpstr>
      <vt:lpstr>Rejected</vt:lpstr>
      <vt:lpstr>Info</vt:lpstr>
    </vt:vector>
  </TitlesOfParts>
  <Company>MARUM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Rovere</dc:creator>
  <cp:lastModifiedBy>Alessio Rovere</cp:lastModifiedBy>
  <dcterms:created xsi:type="dcterms:W3CDTF">2018-09-06T12:06:45Z</dcterms:created>
  <dcterms:modified xsi:type="dcterms:W3CDTF">2019-05-08T13:46:30Z</dcterms:modified>
</cp:coreProperties>
</file>