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Итоговая" sheetId="1" r:id="rId4"/>
    <sheet state="visible" name="Pivot Table 3" sheetId="2" r:id="rId5"/>
    <sheet state="visible" name="Лист2" sheetId="3" r:id="rId6"/>
    <sheet state="visible" name="Sheet2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4VzN+U6Hr162lLJ/uytbhOCroeqM0AI25w4PxtJWz+g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55">
      <text>
        <t xml:space="preserve">======
ID#AAABVVsLPBA
Назгуль Алешова    (2024-09-15 08:05:38)
График приложен отдельным файлом excel task 4</t>
      </text>
    </comment>
  </commentList>
  <extLst>
    <ext uri="GoogleSheetsCustomDataVersion2">
      <go:sheetsCustomData xmlns:go="http://customooxmlschemas.google.com/" r:id="rId1" roundtripDataSignature="AMtx7mhttXYGALfv/KNDt70G2O/gSrN2pg=="/>
    </ext>
  </extLst>
</comments>
</file>

<file path=xl/sharedStrings.xml><?xml version="1.0" encoding="utf-8"?>
<sst xmlns="http://schemas.openxmlformats.org/spreadsheetml/2006/main" count="1161" uniqueCount="41">
  <si>
    <t>Дата</t>
  </si>
  <si>
    <t>№ недели</t>
  </si>
  <si>
    <t>Территория</t>
  </si>
  <si>
    <t>Товарооборот, шт</t>
  </si>
  <si>
    <t>Товарооборот, руб</t>
  </si>
  <si>
    <t>Товарооборот в себестоимости</t>
  </si>
  <si>
    <t>Потери, руб</t>
  </si>
  <si>
    <t>Количество складов</t>
  </si>
  <si>
    <t>Количество заказов</t>
  </si>
  <si>
    <t>Количество клиентов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</si>
  <si>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</si>
  <si>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</si>
  <si>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</si>
  <si>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</si>
  <si>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</si>
  <si>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</si>
  <si>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</si>
  <si>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</si>
  <si>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</si>
  <si>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</si>
  <si>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</si>
  <si>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</si>
  <si>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</si>
  <si>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</si>
  <si>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</si>
  <si>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</si>
  <si>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</si>
  <si>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</si>
  <si>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Values</t>
  </si>
  <si>
    <t>Grand Total</t>
  </si>
  <si>
    <t>SUM of Товарооборот, руб</t>
  </si>
  <si>
    <t>SUM of Товарооборот в себестоимости</t>
  </si>
  <si>
    <r>
      <rPr>
        <rFont val="Arial, sans-serif"/>
        <color rgb="FF000000"/>
        <sz val="11.0"/>
      </rPr>
      <t>топ-3 территорий по доле в общем товарообороте</t>
    </r>
  </si>
  <si>
    <t>Топ-3 территорий по товарообороту на склад</t>
  </si>
  <si>
    <t xml:space="preserve"> Товарооборот, руб</t>
  </si>
  <si>
    <t>Средний товарооборот</t>
  </si>
  <si>
    <t xml:space="preserve"> Товарооборот в себестоимости</t>
  </si>
  <si>
    <t xml:space="preserve"> Потери, руб</t>
  </si>
  <si>
    <t>Наценка, руб</t>
  </si>
  <si>
    <t>Наценка, %</t>
  </si>
  <si>
    <t>Доходность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</si>
</sst>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0">
    <font>
      <sz val="11.0"/>
      <color theme="1"/>
      <name val="Calibri"/>
      <scheme val="minor"/>
    </font>
    <font>
      <b/>
      <sz val="11.0"/>
      <color theme="0"/>
      <name val="Calibri"/>
    </font>
    <font>
      <b/>
      <sz val="11.0"/>
      <color rgb="FFFFFFFF"/>
      <name val="Calibri"/>
    </font>
    <font>
      <sz val="11.0"/>
      <color theme="1"/>
      <name val="Calibri"/>
    </font>
    <font>
      <color theme="1"/>
      <name val="Calibri"/>
      <scheme val="minor"/>
    </font>
    <font>
      <color theme="1"/>
      <name val="Calibri"/>
    </font>
    <font>
      <color theme="1"/>
      <name val="Arial"/>
    </font>
    <font>
      <b/>
      <color theme="1"/>
      <name val="Calibri"/>
      <scheme val="minor"/>
    </font>
    <font>
      <b/>
      <color rgb="FF000000"/>
      <name val="Calibri"/>
      <scheme val="minor"/>
    </font>
    <font>
      <color rgb="FF000000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</fills>
  <borders count="13">
    <border/>
    <border>
      <left style="thin">
        <color rgb="FF8EAADB"/>
      </left>
      <right/>
      <top style="thin">
        <color rgb="FF8EAADB"/>
      </top>
      <bottom/>
    </border>
    <border>
      <right/>
      <top style="thin">
        <color rgb="FF8EAADB"/>
      </top>
      <bottom/>
    </border>
    <border>
      <left/>
      <right/>
      <top style="thin">
        <color rgb="FF8EAADB"/>
      </top>
      <bottom/>
    </border>
    <border>
      <left/>
      <right style="thin">
        <color rgb="FF8EAADB"/>
      </right>
      <top style="thin">
        <color rgb="FF8EAADB"/>
      </top>
      <bottom/>
    </border>
    <border>
      <left/>
      <right/>
      <top style="thin">
        <color rgb="FF8EAADB"/>
      </top>
      <bottom style="thin">
        <color rgb="FF8EAADB"/>
      </bottom>
    </border>
    <border>
      <left style="thin">
        <color rgb="FF8EAADB"/>
      </left>
      <top style="thin">
        <color rgb="FF8EAADB"/>
      </top>
    </border>
    <border>
      <top style="thin">
        <color rgb="FF8EAADB"/>
      </top>
    </border>
    <border>
      <right style="thin">
        <color rgb="FF8EAADB"/>
      </right>
      <top style="thin">
        <color rgb="FF8EAADB"/>
      </top>
    </border>
    <border>
      <left style="thin">
        <color rgb="FF8EAADB"/>
      </left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  <border>
      <right style="thin">
        <color rgb="FF8EAADB"/>
      </right>
      <top style="thin">
        <color rgb="FF8EAADB"/>
      </top>
      <bottom style="thin">
        <color rgb="FF8EAAD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2" fontId="2" numFmtId="3" xfId="0" applyAlignment="1" applyBorder="1" applyFont="1" applyNumberFormat="1">
      <alignment readingOrder="0" shrinkToFit="0" vertical="center" wrapText="1"/>
    </xf>
    <xf borderId="3" fillId="2" fontId="1" numFmtId="0" xfId="0" applyAlignment="1" applyBorder="1" applyFont="1">
      <alignment shrinkToFit="0" vertical="center" wrapText="1"/>
    </xf>
    <xf borderId="4" fillId="2" fontId="1" numFmtId="0" xfId="0" applyAlignment="1" applyBorder="1" applyFont="1">
      <alignment shrinkToFit="0" vertical="center" wrapText="1"/>
    </xf>
    <xf borderId="5" fillId="2" fontId="1" numFmtId="0" xfId="0" applyAlignment="1" applyBorder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1" fillId="3" fontId="3" numFmtId="164" xfId="0" applyBorder="1" applyFill="1" applyFont="1" applyNumberFormat="1"/>
    <xf borderId="2" fillId="3" fontId="3" numFmtId="3" xfId="0" applyBorder="1" applyFont="1" applyNumberFormat="1"/>
    <xf borderId="3" fillId="3" fontId="3" numFmtId="0" xfId="0" applyBorder="1" applyFont="1"/>
    <xf borderId="4" fillId="3" fontId="3" numFmtId="0" xfId="0" applyBorder="1" applyFont="1"/>
    <xf borderId="0" fillId="0" fontId="4" numFmtId="0" xfId="0" applyFont="1"/>
    <xf borderId="6" fillId="0" fontId="3" numFmtId="164" xfId="0" applyBorder="1" applyFont="1" applyNumberFormat="1"/>
    <xf borderId="7" fillId="0" fontId="3" numFmtId="0" xfId="0" applyBorder="1" applyFont="1"/>
    <xf borderId="8" fillId="0" fontId="3" numFmtId="0" xfId="0" applyBorder="1" applyFont="1"/>
    <xf borderId="9" fillId="0" fontId="3" numFmtId="164" xfId="0" applyBorder="1" applyFont="1" applyNumberFormat="1"/>
    <xf borderId="10" fillId="0" fontId="3" numFmtId="0" xfId="0" applyBorder="1" applyFont="1"/>
    <xf borderId="11" fillId="0" fontId="3" numFmtId="0" xfId="0" applyBorder="1" applyFont="1"/>
    <xf borderId="0" fillId="0" fontId="4" numFmtId="3" xfId="0" applyFont="1" applyNumberFormat="1"/>
    <xf borderId="0" fillId="0" fontId="3" numFmtId="164" xfId="0" applyFont="1" applyNumberFormat="1"/>
    <xf borderId="0" fillId="0" fontId="5" numFmtId="0" xfId="0" applyFont="1"/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12" fillId="0" fontId="7" numFmtId="0" xfId="0" applyBorder="1" applyFont="1"/>
    <xf borderId="12" fillId="0" fontId="7" numFmtId="0" xfId="0" applyAlignment="1" applyBorder="1" applyFont="1">
      <alignment readingOrder="0"/>
    </xf>
    <xf borderId="12" fillId="4" fontId="4" numFmtId="0" xfId="0" applyBorder="1" applyFill="1" applyFont="1"/>
    <xf borderId="12" fillId="4" fontId="4" numFmtId="10" xfId="0" applyBorder="1" applyFont="1" applyNumberFormat="1"/>
    <xf borderId="12" fillId="4" fontId="4" numFmtId="1" xfId="0" applyBorder="1" applyFont="1" applyNumberFormat="1"/>
    <xf borderId="12" fillId="0" fontId="4" numFmtId="0" xfId="0" applyBorder="1" applyFont="1"/>
    <xf borderId="12" fillId="0" fontId="4" numFmtId="10" xfId="0" applyBorder="1" applyFont="1" applyNumberFormat="1"/>
    <xf borderId="12" fillId="0" fontId="4" numFmtId="1" xfId="0" applyBorder="1" applyFont="1" applyNumberFormat="1"/>
    <xf borderId="12" fillId="5" fontId="8" numFmtId="0" xfId="0" applyBorder="1" applyFill="1" applyFont="1"/>
    <xf borderId="12" fillId="5" fontId="8" numFmtId="0" xfId="0" applyAlignment="1" applyBorder="1" applyFont="1">
      <alignment readingOrder="0"/>
    </xf>
    <xf borderId="12" fillId="5" fontId="9" numFmtId="0" xfId="0" applyBorder="1" applyFont="1"/>
    <xf borderId="12" fillId="5" fontId="9" numFmtId="1" xfId="0" applyBorder="1" applyFont="1" applyNumberFormat="1"/>
    <xf borderId="12" fillId="5" fontId="9" numFmtId="9" xfId="0" applyBorder="1" applyFont="1" applyNumberFormat="1"/>
    <xf borderId="12" fillId="5" fontId="8" numFmtId="1" xfId="0" applyBorder="1" applyFont="1" applyNumberFormat="1"/>
    <xf borderId="12" fillId="5" fontId="8" numFmtId="9" xfId="0" applyBorder="1" applyFont="1" applyNumberFormat="1"/>
    <xf borderId="12" fillId="0" fontId="4" numFmtId="3" xfId="0" applyBorder="1" applyFont="1" applyNumberFormat="1"/>
    <xf borderId="12" fillId="0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505" sheet="Итоговая"/>
  </cacheSource>
  <cacheFields>
    <cacheField name="Дата" numFmtId="164">
      <sharedItems containsSemiMixedTypes="0" containsDate="1" containsString="0">
        <d v="2020-05-31T00:00:00Z"/>
        <d v="2020-05-30T00:00:00Z"/>
        <d v="2020-05-28T00:00:00Z"/>
        <d v="2020-05-16T00:00:00Z"/>
        <d v="2020-05-19T00:00:00Z"/>
        <d v="2020-05-17T00:00:00Z"/>
        <d v="2020-05-09T00:00:00Z"/>
        <d v="2020-05-04T00:00:00Z"/>
        <d v="2020-04-29T00:00:00Z"/>
        <d v="2020-05-02T00:00:00Z"/>
        <d v="2020-05-26T00:00:00Z"/>
        <d v="2020-05-01T00:00:00Z"/>
        <d v="2020-05-12T00:00:00Z"/>
        <d v="2020-05-21T00:00:00Z"/>
        <d v="2020-05-20T00:00:00Z"/>
        <d v="2020-05-05T00:00:00Z"/>
        <d v="2020-04-28T00:00:00Z"/>
        <d v="2020-05-13T00:00:00Z"/>
        <d v="2020-05-03T00:00:00Z"/>
        <d v="2020-05-06T00:00:00Z"/>
        <d v="2020-05-23T00:00:00Z"/>
        <d v="2020-05-25T00:00:00Z"/>
        <d v="2020-04-30T00:00:00Z"/>
        <d v="2020-05-10T00:00:00Z"/>
        <d v="2020-05-08T00:00:00Z"/>
        <d v="2020-05-07T00:00:00Z"/>
        <d v="2020-05-24T00:00:00Z"/>
        <d v="2020-06-01T00:00:00Z"/>
        <d v="2020-05-29T00:00:00Z"/>
        <d v="2020-05-27T00:00:00Z"/>
        <d v="2020-05-22T00:00:00Z"/>
        <d v="2020-05-11T00:00:00Z"/>
        <d v="2020-05-18T00:00:00Z"/>
        <d v="2020-05-14T00:00:00Z"/>
        <d v="2020-05-15T00:00:00Z"/>
      </sharedItems>
    </cacheField>
    <cacheField name="№ недели" numFmtId="3">
      <sharedItems containsSemiMixedTypes="0" containsString="0" containsNumber="1" containsInteger="1">
        <n v="22.0"/>
        <n v="20.0"/>
        <n v="21.0"/>
        <n v="19.0"/>
        <n v="18.0"/>
        <n v="23.0"/>
      </sharedItems>
    </cacheField>
    <cacheField name="Территория" numFmtId="0">
      <sharedItems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emiMixedTypes="0" containsString="0" containsNumber="1">
        <n v="7944.0"/>
        <n v="10029.0"/>
        <n v="8536.5"/>
        <n v="38947.5"/>
        <n v="31842.0"/>
        <n v="32023.5"/>
        <n v="31147.5"/>
        <n v="25566.0"/>
        <n v="29319.0"/>
        <n v="29031.0"/>
        <n v="33423.0"/>
        <n v="32487.0"/>
        <n v="28219.5"/>
        <n v="31272.0"/>
        <n v="34077.0"/>
        <n v="31566.0"/>
        <n v="26940.0"/>
        <n v="29241.0"/>
        <n v="26082.0"/>
        <n v="32511.0"/>
        <n v="42703.5"/>
        <n v="35592.0"/>
        <n v="30445.5"/>
        <n v="36619.5"/>
        <n v="29409.0"/>
        <n v="27018.0"/>
        <n v="34303.5"/>
        <n v="36999.0"/>
        <n v="44001.0"/>
        <n v="30982.5"/>
        <n v="88063.5"/>
        <n v="84024.0"/>
        <n v="78057.0"/>
        <n v="69720.0"/>
        <n v="72928.5"/>
        <n v="79527.0"/>
        <n v="60463.5"/>
        <n v="79975.5"/>
        <n v="97534.5"/>
        <n v="71520.0"/>
        <n v="79485.0"/>
        <n v="93313.5"/>
        <n v="76585.5"/>
        <n v="81826.5"/>
        <n v="78846.0"/>
        <n v="77263.5"/>
        <n v="68994.0"/>
        <n v="102889.5"/>
        <n v="76999.5"/>
        <n v="77565.0"/>
        <n v="84132.0"/>
        <n v="69544.5"/>
        <n v="73204.5"/>
        <n v="76663.5"/>
        <n v="14265.0"/>
        <n v="11526.0"/>
        <n v="10402.5"/>
        <n v="13216.5"/>
        <n v="9130.5"/>
        <n v="10840.5"/>
        <n v="7866.0"/>
        <n v="11835.0"/>
        <n v="11619.0"/>
        <n v="9328.5"/>
        <n v="11250.0"/>
        <n v="13063.5"/>
        <n v="10147.5"/>
        <n v="12331.5"/>
        <n v="11202.0"/>
        <n v="89149.5"/>
        <n v="8185.5"/>
        <n v="108123.0"/>
        <n v="9210.0"/>
        <n v="14773.5"/>
        <n v="78141.0"/>
        <n v="12280.5"/>
        <n v="8934.0"/>
        <n v="12918.0"/>
        <n v="12528.0"/>
        <n v="11029.5"/>
        <n v="9994.5"/>
        <n v="12724.5"/>
        <n v="14728.5"/>
        <n v="13038.0"/>
        <n v="35482.5"/>
        <n v="32434.5"/>
        <n v="30486.0"/>
        <n v="32079.0"/>
        <n v="27072.0"/>
        <n v="25917.0"/>
        <n v="19461.0"/>
        <n v="31407.0"/>
        <n v="25792.5"/>
        <n v="26032.5"/>
        <n v="31707.0"/>
        <n v="29955.0"/>
        <n v="22848.0"/>
        <n v="23314.5"/>
        <n v="26464.5"/>
        <n v="23539.5"/>
        <n v="24678.0"/>
        <n v="38176.5"/>
        <n v="30603.0"/>
        <n v="24211.5"/>
        <n v="31399.5"/>
        <n v="25294.5"/>
        <n v="25468.5"/>
        <n v="31854.0"/>
        <n v="32359.5"/>
        <n v="39867.0"/>
        <n v="31974.0"/>
        <n v="321412.5"/>
        <n v="276568.5"/>
        <n v="269029.5"/>
        <n v="285972.0"/>
        <n v="283942.5"/>
        <n v="298059.0"/>
        <n v="232903.5"/>
        <n v="276966.0"/>
        <n v="296149.5"/>
        <n v="281796.0"/>
        <n v="288936.0"/>
        <n v="300151.5"/>
        <n v="262734.0"/>
        <n v="286002.0"/>
        <n v="258459.0"/>
        <n v="274083.0"/>
        <n v="277512.0"/>
        <n v="356982.0"/>
        <n v="266983.5"/>
        <n v="311131.5"/>
        <n v="287206.5"/>
        <n v="370092.0"/>
        <n v="247813.5"/>
        <n v="287740.5"/>
        <n v="408810.0"/>
        <n v="362536.5"/>
        <n v="357072.0"/>
        <n v="359214.0"/>
        <n v="360255.0"/>
        <n v="387220.5"/>
        <n v="296580.0"/>
        <n v="369861.0"/>
        <n v="372504.0"/>
        <n v="373392.0"/>
        <n v="378043.5"/>
        <n v="388668.0"/>
        <n v="333792.0"/>
        <n v="376060.5"/>
        <n v="350068.5"/>
        <n v="294337.5"/>
        <n v="342666.0"/>
        <n v="364882.5"/>
        <n v="355278.0"/>
        <n v="456885.0"/>
        <n v="278491.5"/>
        <n v="349734.0"/>
        <n v="401580.0"/>
        <n v="368649.0"/>
        <n v="463530.0"/>
        <n v="319110.0"/>
        <n v="375744.0"/>
        <n v="81331.5"/>
        <n v="75796.5"/>
        <n v="72861.0"/>
        <n v="83373.0"/>
        <n v="64108.5"/>
        <n v="74707.5"/>
        <n v="46216.5"/>
        <n v="67726.5"/>
        <n v="82228.5"/>
        <n v="64390.5"/>
        <n v="73126.5"/>
        <n v="99631.5"/>
        <n v="66396.0"/>
        <n v="73147.5"/>
        <n v="73062.0"/>
        <n v="379663.5"/>
        <n v="70581.0"/>
        <n v="453123.0"/>
        <n v="63012.0"/>
        <n v="89556.0"/>
        <n v="364638.0"/>
        <n v="66316.5"/>
        <n v="78235.5"/>
        <n v="88311.0"/>
        <n v="61804.5"/>
        <n v="71067.0"/>
        <n v="74649.0"/>
        <n v="44560.5"/>
        <n v="38250.0"/>
        <n v="34830.0"/>
        <n v="32239.5"/>
        <n v="30780.0"/>
        <n v="29142.0"/>
        <n v="26428.5"/>
        <n v="40744.5"/>
        <n v="46620.0"/>
        <n v="32419.5"/>
        <n v="40819.5"/>
        <n v="41391.0"/>
        <n v="29482.5"/>
        <n v="32181.0"/>
        <n v="35535.0"/>
        <n v="76234.5"/>
        <n v="29935.5"/>
        <n v="106926.0"/>
        <n v="30342.0"/>
        <n v="42999.0"/>
        <n v="69945.0"/>
        <n v="38740.5"/>
        <n v="31231.5"/>
        <n v="37489.5"/>
        <n v="34399.5"/>
        <n v="32851.5"/>
        <n v="38194.5"/>
        <n v="42423.0"/>
        <n v="48286.5"/>
        <n v="41442.0"/>
        <n v="18600.0"/>
        <n v="16638.0"/>
        <n v="15609.0"/>
        <n v="13948.5"/>
        <n v="12301.5"/>
        <n v="13014.0"/>
        <n v="12313.5"/>
        <n v="17391.0"/>
        <n v="17113.5"/>
        <n v="12802.5"/>
        <n v="16554.0"/>
        <n v="17329.5"/>
        <n v="15987.0"/>
        <n v="13303.5"/>
        <n v="14305.5"/>
        <n v="12924.0"/>
        <n v="14061.0"/>
        <n v="21958.5"/>
        <n v="17211.0"/>
        <n v="12753.0"/>
        <n v="16435.5"/>
        <n v="14494.5"/>
        <n v="12705.0"/>
        <n v="18075.0"/>
        <n v="13120.5"/>
        <n v="16237.5"/>
        <n v="11967.0"/>
        <n v="12037.5"/>
        <n v="7087.5"/>
        <n v="25816.5"/>
        <n v="4624.5"/>
        <n v="12259.5"/>
        <n v="5446.5"/>
        <n v="11296.5"/>
        <n v="12135.0"/>
        <n v="12630.0"/>
        <n v="8223.0"/>
        <n v="25149.0"/>
        <n v="10401.0"/>
        <n v="17689.5"/>
        <n v="8127.0"/>
        <n v="27250.5"/>
        <n v="8464.5"/>
        <n v="14167.5"/>
        <n v="16500.0"/>
        <n v="13260.0"/>
        <n v="4285.5"/>
        <n v="13440.0"/>
        <n v="9058.5"/>
        <n v="8719.5"/>
        <n v="12666.0"/>
        <n v="34563.0"/>
        <n v="28882.5"/>
        <n v="28275.0"/>
        <n v="26271.0"/>
        <n v="23587.5"/>
        <n v="18427.5"/>
        <n v="27156.0"/>
        <n v="35190.0"/>
        <n v="25483.5"/>
        <n v="25362.0"/>
        <n v="28849.5"/>
        <n v="26367.0"/>
        <n v="25539.0"/>
        <n v="14808.0"/>
        <n v="21343.5"/>
        <n v="17946.0"/>
        <n v="24337.5"/>
        <n v="36997.5"/>
        <n v="13864.5"/>
        <n v="28494.0"/>
        <n v="27883.5"/>
        <n v="31224.0"/>
        <n v="25020.0"/>
        <n v="26184.0"/>
        <n v="29824.5"/>
        <n v="208351.5"/>
        <n v="204637.5"/>
        <n v="31372.5"/>
        <n v="34681.5"/>
        <n v="28197.0"/>
        <n v="236551.5"/>
        <n v="223597.5"/>
        <n v="193363.5"/>
        <n v="188319.0"/>
        <n v="237544.5"/>
        <n v="203209.5"/>
        <n v="185979.0"/>
        <n v="244905.0"/>
        <n v="239409.0"/>
        <n v="192886.5"/>
        <n v="224233.5"/>
        <n v="219622.5"/>
        <n v="213582.0"/>
        <n v="195705.0"/>
        <n v="193722.0"/>
        <n v="257215.5"/>
        <n v="224779.5"/>
        <n v="292018.5"/>
        <n v="198751.5"/>
        <n v="214386.0"/>
        <n v="243825.0"/>
        <n v="232701.0"/>
        <n v="219411.0"/>
        <n v="200029.5"/>
        <n v="225480.0"/>
        <n v="211453.5"/>
        <n v="184801.5"/>
        <n v="177976.5"/>
        <n v="223617.0"/>
        <n v="176397.0"/>
        <n v="232369.5"/>
        <n v="226540.5"/>
        <n v="189679.5"/>
        <n v="213640.5"/>
        <n v="214885.5"/>
        <n v="203832.0"/>
        <n v="188662.5"/>
        <n v="215277.0"/>
        <n v="248148.0"/>
        <n v="246414.0"/>
        <n v="216498.0"/>
        <n v="275793.0"/>
        <n v="199753.5"/>
        <n v="192948.0"/>
        <n v="206038.5"/>
        <n v="231559.5"/>
        <n v="225076.5"/>
        <n v="209415.0"/>
        <n v="193719.0"/>
        <n v="12250.5"/>
        <n v="12541.5"/>
        <n v="206758.5"/>
        <n v="244734.0"/>
        <n v="191641.5"/>
        <n v="16368.0"/>
        <n v="14427.0"/>
        <n v="11745.0"/>
        <n v="11062.5"/>
        <n v="10018.5"/>
        <n v="10437.0"/>
        <n v="13644.0"/>
        <n v="13443.0"/>
        <n v="14182.5"/>
        <n v="14928.0"/>
        <n v="13941.0"/>
        <n v="14643.0"/>
        <n v="10032.0"/>
        <n v="12468.0"/>
        <n v="17943.0"/>
        <n v="15807.0"/>
        <n v="11976.0"/>
        <n v="14566.5"/>
        <n v="12976.5"/>
        <n v="11719.5"/>
        <n v="17197.5"/>
        <n v="14419.5"/>
        <n v="7816.5"/>
        <n v="6409.5"/>
        <n v="11220.0"/>
        <n v="8350.5"/>
        <n v="8428.5"/>
        <n v="32817.0"/>
        <n v="36031.5"/>
        <n v="5127.0"/>
        <n v="27187.5"/>
        <n v="20688.0"/>
        <n v="15678.0"/>
        <n v="31329.0"/>
        <n v="29658.0"/>
        <n v="34150.5"/>
        <n v="31947.0"/>
        <n v="10416.0"/>
        <n v="35431.5"/>
        <n v="78544.5"/>
        <n v="97963.5"/>
        <n v="77269.5"/>
        <n v="16143.0"/>
        <n v="72220.5"/>
        <n v="78058.5"/>
        <n v="70498.5"/>
        <n v="78961.5"/>
        <n v="12490.5"/>
        <n v="18036.0"/>
        <n v="11416.5"/>
        <n v="9007.5"/>
        <n v="87552.0"/>
        <n v="11680.5"/>
        <n v="14421.0"/>
        <n v="14823.0"/>
        <n v="31257.0"/>
        <n v="38074.5"/>
        <n v="32170.5"/>
        <n v="42397.5"/>
        <n v="28668.0"/>
        <n v="27411.0"/>
        <n v="32854.5"/>
        <n v="35346.0"/>
        <n v="286558.5"/>
        <n v="304092.0"/>
        <n v="272926.5"/>
        <n v="237099.0"/>
        <n v="273900.0"/>
        <n v="274059.0"/>
        <n v="318816.0"/>
        <n v="370012.5"/>
        <n v="393018.0"/>
        <n v="349699.5"/>
        <n v="318565.5"/>
        <n v="422965.5"/>
        <n v="355081.5"/>
        <n v="358387.5"/>
        <n v="403261.5"/>
        <n v="69010.5"/>
        <n v="75820.5"/>
        <n v="64740.0"/>
        <n v="59574.0"/>
        <n v="524481.0"/>
        <n v="70278.0"/>
        <n v="63645.0"/>
        <n v="75642.0"/>
        <n v="40420.5"/>
        <n v="53838.0"/>
        <n v="40528.5"/>
        <n v="32733.0"/>
        <n v="84433.5"/>
        <n v="36655.5"/>
        <n v="33886.5"/>
        <n v="41697.0"/>
        <n v="44569.5"/>
        <n v="18069.0"/>
        <n v="21483.0"/>
        <n v="16687.5"/>
        <n v="12238.5"/>
        <n v="14290.5"/>
        <n v="14385.0"/>
        <n v="16498.5"/>
        <n v="13203.0"/>
        <n v="15802.5"/>
        <n v="16476.0"/>
        <n v="12654.0"/>
        <n v="19647.0"/>
        <n v="12450.0"/>
        <n v="11161.5"/>
        <n v="12229.5"/>
        <n v="28050.0"/>
        <n v="30781.5"/>
        <n v="27960.0"/>
        <n v="23629.5"/>
        <n v="17052.0"/>
        <n v="27181.5"/>
        <n v="25656.0"/>
        <n v="29283.0"/>
        <n v="32782.5"/>
        <n v="215592.0"/>
        <n v="228334.5"/>
        <n v="188776.5"/>
        <n v="175293.0"/>
        <n v="201999.0"/>
        <n v="197946.0"/>
        <n v="230896.5"/>
        <n v="203532.0"/>
        <n v="214428.0"/>
        <n v="183228.0"/>
        <n v="166948.5"/>
        <n v="232102.5"/>
        <n v="196560.0"/>
        <n v="186496.5"/>
        <n v="219772.5"/>
        <n v="226476.0"/>
        <n v="8362.5"/>
        <n v="17008.5"/>
        <n v="5166.0"/>
        <n v="10941.0"/>
        <n v="14497.5"/>
        <n v="13810.5"/>
        <n v="13752.0"/>
        <n v="15276.0"/>
        <n v="4408.5"/>
        <n v="9927.0"/>
        <n v="9474.0"/>
        <n v="16878.0"/>
        <n v="14238.0"/>
      </sharedItems>
    </cacheField>
    <cacheField name="Товарооборот, руб" numFmtId="0">
      <sharedItems containsSemiMixedTypes="0" containsString="0" containsNumber="1">
        <n v="623971.5"/>
        <n v="787101.0"/>
        <n v="643944.0"/>
        <n v="3395892.0"/>
        <n v="2771116.5"/>
        <n v="2882458.5"/>
        <n v="2831019.0"/>
        <n v="2372310.0"/>
        <n v="2623480.5"/>
        <n v="2711247.0"/>
        <n v="2970330.0"/>
        <n v="3031254.0"/>
        <n v="2595778.5"/>
        <n v="2744382.0"/>
        <n v="2929330.5"/>
        <n v="2906763.0"/>
        <n v="2411587.5"/>
        <n v="2629782.0"/>
        <n v="2434914.0"/>
        <n v="2938623.0"/>
        <n v="3628726.5"/>
        <n v="3176580.0"/>
        <n v="2817196.5"/>
        <n v="3312967.5"/>
        <n v="2645160.0"/>
        <n v="2472213.0"/>
        <n v="2924746.5"/>
        <n v="3473895.0"/>
        <n v="3921784.5"/>
        <n v="2827773.0"/>
        <n v="7583758.5"/>
        <n v="6815511.0"/>
        <n v="6774946.5"/>
        <n v="6264933.0"/>
        <n v="6642249.0"/>
        <n v="7180498.5"/>
        <n v="5554192.5"/>
        <n v="6676459.5"/>
        <n v="8893024.5"/>
        <n v="6398361.0"/>
        <n v="6633847.5"/>
        <n v="7247575.5"/>
        <n v="6921316.5"/>
        <n v="7163644.5"/>
        <n v="6993952.5"/>
        <n v="7013670.0"/>
        <n v="6168657.0"/>
        <n v="8089143.0"/>
        <n v="6645603.0"/>
        <n v="7023727.5"/>
        <n v="7483194.0"/>
        <n v="6293776.5"/>
        <n v="6591883.5"/>
        <n v="6451032.0"/>
        <n v="1130506.5"/>
        <n v="938764.5"/>
        <n v="843727.5"/>
        <n v="1046400.0"/>
        <n v="728890.5"/>
        <n v="797919.0"/>
        <n v="617881.5"/>
        <n v="983109.0"/>
        <n v="891139.5"/>
        <n v="732964.5"/>
        <n v="935523.0"/>
        <n v="1037247.0"/>
        <n v="793320.0"/>
        <n v="869983.5"/>
        <n v="865714.5"/>
        <n v="7512646.5"/>
        <n v="637881.0"/>
        <n v="9164707.5"/>
        <n v="696832.5"/>
        <n v="1241383.5"/>
        <n v="6641569.5"/>
        <n v="1030440.0"/>
        <n v="716196.0"/>
        <n v="1004788.5"/>
        <n v="959703.0"/>
        <n v="863754.0"/>
        <n v="828984.0"/>
        <n v="1045515.0"/>
        <n v="1260483.0"/>
        <n v="1114552.5"/>
        <n v="3222517.5"/>
        <n v="2865337.5"/>
        <n v="2694289.5"/>
        <n v="2902167.0"/>
        <n v="2450968.5"/>
        <n v="2397588.0"/>
        <n v="1799230.5"/>
        <n v="2907411.0"/>
        <n v="2374356.0"/>
        <n v="2370432.0"/>
        <n v="2853181.5"/>
        <n v="2692230.0"/>
        <n v="2079900.0"/>
        <n v="2136817.5"/>
        <n v="2373337.5"/>
        <n v="2170309.5"/>
        <n v="2232519.0"/>
        <n v="3385372.5"/>
        <n v="2865727.5"/>
        <n v="2267664.0"/>
        <n v="2862298.5"/>
        <n v="2271454.5"/>
        <n v="2350672.5"/>
        <n v="2915533.5"/>
        <n v="2991999.0"/>
        <n v="3654166.5"/>
        <n v="3004213.5"/>
        <n v="3.2235864E7"/>
        <n v="2.7093624E7"/>
        <n v="2.66599305E7"/>
        <n v="2.9768199E7"/>
        <n v="2.935794E7"/>
        <n v="3.08692875E7"/>
        <n v="2.43420165E7"/>
        <n v="2.787261789885E7"/>
        <n v="3.10533165E7"/>
        <n v="2.904252E7"/>
        <n v="2.78529E7"/>
        <n v="2.936877161745E7"/>
        <n v="2.7278441145E7"/>
        <n v="2.91590325E7"/>
        <n v="2.64674535E7"/>
        <n v="2.8427001E7"/>
        <n v="2.87708101056E7"/>
        <n v="3.510392671155E7"/>
        <n v="2.71659135E7"/>
        <n v="3.2418879E7"/>
        <n v="2.953617610605E7"/>
        <n v="3.80915565E7"/>
        <n v="2.5325271E7"/>
        <n v="2.8188534E7"/>
        <n v="4.2323631E7"/>
        <n v="3.7023243E7"/>
        <n v="3.6834567E7"/>
        <n v="3.8693427E7"/>
        <n v="3.8406954E7"/>
        <n v="4.1559384E7"/>
        <n v="3.1843737E7"/>
        <n v="3.83659605E7"/>
        <n v="4.00771935E7"/>
        <n v="3.9578577E7"/>
        <n v="3.790215657E7"/>
        <n v="3.9639309E7"/>
        <n v="3.5671734E7"/>
        <n v="3.99180285E7"/>
        <n v="3.71971155E7"/>
        <n v="2.9327766E7"/>
        <n v="3.66319995E7"/>
        <n v="3.57244935E7"/>
        <n v="3.8092344E7"/>
        <n v="4.640808E7"/>
        <n v="2.815100475E7"/>
        <n v="3.6883428E7"/>
        <n v="4.30287345E7"/>
        <n v="3.9010875E7"/>
        <n v="4.91231805E7"/>
        <n v="3.3763989E7"/>
        <n v="3.81913815E7"/>
        <n v="6652179.0"/>
        <n v="6173463.0"/>
        <n v="5952802.5"/>
        <n v="7253427.0"/>
        <n v="5561452.5"/>
        <n v="6454458.0"/>
        <n v="4118251.5"/>
        <n v="5864989.5"/>
        <n v="7032225.0"/>
        <n v="5523145.5"/>
        <n v="5864085.0"/>
        <n v="7121946.0"/>
        <n v="5770539.0"/>
        <n v="6288246.0"/>
        <n v="6333828.0"/>
        <n v="3.9380178E7"/>
        <n v="6221320.5"/>
        <n v="4.6370904E7"/>
        <n v="5454121.5"/>
        <n v="7173117.0"/>
        <n v="3.79476885E7"/>
        <n v="5704650.0"/>
        <n v="6819594.0"/>
        <n v="7726069.5"/>
        <n v="5365708.5"/>
        <n v="6175837.5"/>
        <n v="6098236.5"/>
        <n v="4025148.0"/>
        <n v="3552937.5"/>
        <n v="3191155.5"/>
        <n v="3084892.5"/>
        <n v="2817853.5"/>
        <n v="2627595.0"/>
        <n v="2470465.5"/>
        <n v="3700311.0"/>
        <n v="4293241.5"/>
        <n v="3080614.5"/>
        <n v="3810394.5"/>
        <n v="3918987.0"/>
        <n v="2648688.0"/>
        <n v="2863600.5"/>
        <n v="3288069.0"/>
        <n v="6500848.5"/>
        <n v="2720002.5"/>
        <n v="9098386.5"/>
        <n v="2738127.0"/>
        <n v="3883215.0"/>
        <n v="6101931.0"/>
        <n v="3561655.5"/>
        <n v="2853310.5"/>
        <n v="3549097.5"/>
        <n v="3201358.5"/>
        <n v="2934504.0"/>
        <n v="3449302.5"/>
        <n v="3994153.5"/>
        <n v="4456441.5"/>
        <n v="3893680.5"/>
        <n v="1601425.5"/>
        <n v="1364847.0"/>
        <n v="1377577.5"/>
        <n v="1222932.0"/>
        <n v="1085211.0"/>
        <n v="1115992.5"/>
        <n v="1053220.5"/>
        <n v="1489132.5"/>
        <n v="1465842.0"/>
        <n v="1123830.0"/>
        <n v="1380751.5"/>
        <n v="1430254.5"/>
        <n v="1384179.0"/>
        <n v="1102887.0"/>
        <n v="1243507.5"/>
        <n v="1120009.5"/>
        <n v="1221057.0"/>
        <n v="1854001.5"/>
        <n v="1507867.5"/>
        <n v="1103068.5"/>
        <n v="1471537.5"/>
        <n v="1269786.0"/>
        <n v="1123894.5"/>
        <n v="1548099.0"/>
        <n v="1215033.0"/>
        <n v="1403047.5"/>
        <n v="1060489.5"/>
        <n v="1081216.5"/>
        <n v="610855.5"/>
        <n v="2360914.5"/>
        <n v="433243.5"/>
        <n v="1152054.0"/>
        <n v="505572.0"/>
        <n v="989632.5"/>
        <n v="1103623.5"/>
        <n v="1104858.0"/>
        <n v="694593.0"/>
        <n v="2277072.0"/>
        <n v="949912.5"/>
        <n v="1592119.5"/>
        <n v="665302.5"/>
        <n v="2457252.0"/>
        <n v="739291.5"/>
        <n v="1315075.5"/>
        <n v="1487928.0"/>
        <n v="1230687.0"/>
        <n v="404691.0"/>
        <n v="1198285.5"/>
        <n v="798759.0"/>
        <n v="769276.5"/>
        <n v="1184865.0"/>
        <n v="2922883.5"/>
        <n v="2446530.0"/>
        <n v="2435632.5"/>
        <n v="2384937.0"/>
        <n v="2155668.0"/>
        <n v="1682851.5"/>
        <n v="2410803.0"/>
        <n v="3168510.0"/>
        <n v="2243160.0"/>
        <n v="2198935.5"/>
        <n v="2520759.0"/>
        <n v="2380333.5"/>
        <n v="2263651.5"/>
        <n v="1336789.5"/>
        <n v="1906557.0"/>
        <n v="1609090.5"/>
        <n v="2159350.5"/>
        <n v="3089140.5"/>
        <n v="1239747.0"/>
        <n v="2512803.0"/>
        <n v="2560080.0"/>
        <n v="2767270.5"/>
        <n v="2235960.0"/>
        <n v="2308336.5"/>
        <n v="2526909.0"/>
        <n v="2.1615333E7"/>
        <n v="2.11148985E7"/>
        <n v="2794324.5"/>
        <n v="3005334.0"/>
        <n v="2559211.5"/>
        <n v="2.3689383E7"/>
        <n v="2.1945858E7"/>
        <n v="1.9546386E7"/>
        <n v="1.92186315E7"/>
        <n v="2.4292218E7"/>
        <n v="2.08713915E7"/>
        <n v="1.9625364E7"/>
        <n v="2.51634315E7"/>
        <n v="2.5413351E7"/>
        <n v="1.92051795E7"/>
        <n v="2.2253295E7"/>
        <n v="2.1959286E7"/>
        <n v="2.19194355E7"/>
        <n v="2.00032635E7"/>
        <n v="1.9437273E7"/>
        <n v="2.64922785E7"/>
        <n v="2.3032992E7"/>
        <n v="2.85909105E7"/>
        <n v="2.05827435E7"/>
        <n v="2.253E7"/>
        <n v="2.48904045E7"/>
        <n v="2.38819485E7"/>
        <n v="2.246013E7"/>
        <n v="1.9959801E7"/>
        <n v="2.23553385E7"/>
        <n v="2.05900725E7"/>
        <n v="1.8449091E7"/>
        <n v="1.80857985E7"/>
        <n v="2.27968275E7"/>
        <n v="1.86259215E7"/>
        <n v="2.3856345E7"/>
        <n v="2.3953536E7"/>
        <n v="1.87180365E7"/>
        <n v="2.10426735E7"/>
        <n v="2.14113495E7"/>
        <n v="2.08801425E7"/>
        <n v="1.87840005E7"/>
        <n v="2.15853165E7"/>
        <n v="2.55190725E7"/>
        <n v="2.45272455E7"/>
        <n v="2.21264445E7"/>
        <n v="2.6806626E7"/>
        <n v="2.05357335E7"/>
        <n v="1.9806927E7"/>
        <n v="2.174046E7"/>
        <n v="2.3443725E7"/>
        <n v="2.28460785E7"/>
        <n v="2.1463023E7"/>
        <n v="1.9071117E7"/>
        <n v="981519.0"/>
        <n v="992541.0"/>
        <n v="2.07172485E7"/>
        <n v="2.415198E7"/>
        <n v="1.95490365E7"/>
        <n v="1316350.5"/>
        <n v="1126810.5"/>
        <n v="1157529.0"/>
        <n v="955801.5"/>
        <n v="906343.5"/>
        <n v="816859.5"/>
        <n v="833815.5"/>
        <n v="1134444.0"/>
        <n v="1092277.5"/>
        <n v="1172574.0"/>
        <n v="1217749.5"/>
        <n v="1145575.5"/>
        <n v="1172691.0"/>
        <n v="816150.0"/>
        <n v="1016566.5"/>
        <n v="1457391.0"/>
        <n v="1326705.0"/>
        <n v="1004511.0"/>
        <n v="1216557.0"/>
        <n v="1046848.5"/>
        <n v="965880.0"/>
        <n v="1386262.5"/>
        <n v="1210456.5"/>
        <n v="636345.0"/>
        <n v="493893.0"/>
        <n v="928675.5"/>
        <n v="651237.0"/>
        <n v="694669.5"/>
        <n v="3015751.5"/>
        <n v="3091069.5"/>
        <n v="468835.5"/>
        <n v="2479396.5"/>
        <n v="1773154.5"/>
        <n v="1387443.0"/>
        <n v="2826379.5"/>
        <n v="2703132.0"/>
        <n v="3038293.5"/>
        <n v="2945035.5"/>
        <n v="866023.5"/>
        <n v="3193167.0"/>
        <n v="6701083.5"/>
        <n v="7728465.0"/>
        <n v="6829921.5"/>
        <n v="1423410.0"/>
        <n v="6398719.5"/>
        <n v="6609714.0"/>
        <n v="6053649.0"/>
        <n v="6876454.5"/>
        <n v="1054798.5"/>
        <n v="1455049.5"/>
        <n v="1007742.0"/>
        <n v="734335.5"/>
        <n v="7387116.0"/>
        <n v="936427.5"/>
        <n v="981564.0"/>
        <n v="1150579.5"/>
        <n v="1273464.0"/>
        <n v="2924133.0"/>
        <n v="3414180.0"/>
        <n v="3013512.0"/>
        <n v="3911979.0"/>
        <n v="2588148.0"/>
        <n v="2441520.0"/>
        <n v="2949078.0"/>
        <n v="3258054.0"/>
        <n v="2.9256993E7"/>
        <n v="2.9465769E7"/>
        <n v="2.77700925E7"/>
        <n v="2.462823322395E7"/>
        <n v="2.7535284147600003E7"/>
        <n v="2.8181292E7"/>
        <n v="3.2354331E7"/>
        <n v="3.90348615E7"/>
        <n v="3.94983735E7"/>
        <n v="3.725784018135E7"/>
        <n v="3.3781581E7"/>
        <n v="4.1767140105000004E7"/>
        <n v="3.6876888E7"/>
        <n v="3.79631505E7"/>
        <n v="4.2271377E7"/>
        <n v="5985894.0"/>
        <n v="5943489.0"/>
        <n v="5800290.0"/>
        <n v="5178169.5"/>
        <n v="5.4172029E7"/>
        <n v="5798476.5"/>
        <n v="5366602.5"/>
        <n v="6293952.0"/>
        <n v="3780852.0"/>
        <n v="4840833.0"/>
        <n v="3865251.0"/>
        <n v="3079630.5"/>
        <n v="7228395.0"/>
        <n v="3360135.0"/>
        <n v="3166479.0"/>
        <n v="3772258.5"/>
        <n v="4108596.0"/>
        <n v="1603084.5"/>
        <n v="1774329.0"/>
        <n v="1526608.5"/>
        <n v="1096002.0"/>
        <n v="1246162.5"/>
        <n v="1223491.5"/>
        <n v="1370482.5"/>
        <n v="1211457.0"/>
        <n v="1411909.5"/>
        <n v="1565632.5"/>
        <n v="1081158.0"/>
        <n v="1764669.0"/>
        <n v="1115146.5"/>
        <n v="963502.5"/>
        <n v="1122730.5"/>
        <n v="2458555.5"/>
        <n v="2540715.0"/>
        <n v="2538967.5"/>
        <n v="2164365.0"/>
        <n v="1549020.0"/>
        <n v="2324490.0"/>
        <n v="2225341.5"/>
        <n v="2477487.0"/>
        <n v="2854741.5"/>
        <n v="2.23423005E7"/>
        <n v="2.23807725E7"/>
        <n v="1.94653725E7"/>
        <n v="1.7919144E7"/>
        <n v="2.04224355E7"/>
        <n v="1.99424355E7"/>
        <n v="2.3085222E7"/>
        <n v="2.09533245E7"/>
        <n v="2.08125855E7"/>
        <n v="1.89141945E7"/>
        <n v="1.6971231E7"/>
        <n v="2.31204435E7"/>
        <n v="1.9855122E7"/>
        <n v="1.8640998E7"/>
        <n v="2.18952945E7"/>
        <n v="2.24161515E7"/>
        <n v="687684.0"/>
        <n v="1398771.0"/>
        <n v="389013.0"/>
        <n v="880356.0"/>
        <n v="1230711.0"/>
        <n v="1131676.5"/>
        <n v="1091040.0"/>
        <n v="1350199.5"/>
        <n v="410892.0"/>
        <n v="850840.5"/>
        <n v="802447.5"/>
        <n v="1438255.5"/>
        <n v="1293219.0"/>
      </sharedItems>
    </cacheField>
    <cacheField name="Товарооборот в себестоимости" numFmtId="0">
      <sharedItems containsSemiMixedTypes="0" containsString="0" containsNumber="1">
        <n v="565363.016"/>
        <n v="707654.6309999999"/>
        <n v="640961.693"/>
        <n v="2740255.211"/>
        <n v="2269371.4459999995"/>
        <n v="2290967.039"/>
        <n v="2261296.276"/>
        <n v="1875929.923"/>
        <n v="2115481.9889999996"/>
        <n v="2165434.925"/>
        <n v="2395998.377"/>
        <n v="2397503.37"/>
        <n v="2050101.9780000001"/>
        <n v="2257728.2139999997"/>
        <n v="2389543.528"/>
        <n v="2323003.267"/>
        <n v="1931011.4870000002"/>
        <n v="2071714.724"/>
        <n v="1925475.1139999998"/>
        <n v="2406562.0579999997"/>
        <n v="3056063.735"/>
        <n v="2540760.0409999997"/>
        <n v="2244503.1999999997"/>
        <n v="2647972.343"/>
        <n v="2133443.3049999997"/>
        <n v="2000889.9870000002"/>
        <n v="2399312.935"/>
        <n v="2757933.63"/>
        <n v="3132604.841"/>
        <n v="2232253.034"/>
        <n v="5779076.7979999995"/>
        <n v="5426339.5819999995"/>
        <n v="5115462.401"/>
        <n v="4726931.9569999995"/>
        <n v="4993791.956"/>
        <n v="5432087.979"/>
        <n v="4218316.029"/>
        <n v="5083946.169"/>
        <n v="6855177.24"/>
        <n v="4793096.143999999"/>
        <n v="5212858.58"/>
        <n v="5922822.677999999"/>
        <n v="5290094.272"/>
        <n v="5366333.713"/>
        <n v="5288518.779999999"/>
        <n v="5282661.8549999995"/>
        <n v="4695811.349"/>
        <n v="6673236.372"/>
        <n v="5032216.188999999"/>
        <n v="5349682.484999999"/>
        <n v="5637882.125"/>
        <n v="4773839.938"/>
        <n v="5001227.671"/>
        <n v="5048965.796"/>
        <n v="1024403.9859999999"/>
        <n v="820018.375"/>
        <n v="729677.519"/>
        <n v="937716.1579999999"/>
        <n v="644150.519"/>
        <n v="783753.2949999999"/>
        <n v="575518.068"/>
        <n v="825345.0530000001"/>
        <n v="829782.376"/>
        <n v="634517.673"/>
        <n v="808524.505"/>
        <n v="910480.6449999999"/>
        <n v="718019.2760000001"/>
        <n v="896773.3239999999"/>
        <n v="799644.759"/>
        <n v="5979210.097"/>
        <n v="575840.677"/>
        <n v="7329868.665"/>
        <n v="616683.3809999999"/>
        <n v="1069622.507"/>
        <n v="5084073.516"/>
        <n v="871047.598"/>
        <n v="663415.497"/>
        <n v="896111.803"/>
        <n v="861486.475"/>
        <n v="758428.735"/>
        <n v="702631.811"/>
        <n v="896490.07"/>
        <n v="1048221.1390000001"/>
        <n v="939269.567"/>
        <n v="2633868.174"/>
        <n v="2368028.685"/>
        <n v="2183502.7290000003"/>
        <n v="2319890.346"/>
        <n v="1980824.9889999998"/>
        <n v="1937222.0459999999"/>
        <n v="1457108.1479999998"/>
        <n v="2288433.495"/>
        <n v="1915101.034"/>
        <n v="1847737.837"/>
        <n v="2349459.5"/>
        <n v="2195766.121"/>
        <n v="1657688.853"/>
        <n v="1701780.478"/>
        <n v="1886244.741"/>
        <n v="1735984.614"/>
        <n v="1781999.058"/>
        <n v="2831498.2739999997"/>
        <n v="2288224.429"/>
        <n v="1801564.392"/>
        <n v="2267667.519"/>
        <n v="1811009.8979999998"/>
        <n v="1875294.65"/>
        <n v="2431800.394"/>
        <n v="2374135.6799999997"/>
        <n v="2919786.295"/>
        <n v="2389834.3129999996"/>
        <n v="2.3691368555E7"/>
        <n v="1.97686965E7"/>
        <n v="1.9515982116E7"/>
        <n v="2.1483666921E7"/>
        <n v="2.1174604830000002E7"/>
        <n v="2.2717731617999997E7"/>
        <n v="1.7790852444E7"/>
        <n v="2.0223763805E7"/>
        <n v="2.2737807547E7"/>
        <n v="2.0980503505E7"/>
        <n v="2.0824687999E7"/>
        <n v="2.1545834136E7"/>
        <n v="1.9610637316999998E7"/>
        <n v="2.1437602310000002E7"/>
        <n v="1.9153152527E7"/>
        <n v="2.0563887599E7"/>
        <n v="2.0810852736E7"/>
        <n v="2.6357141036999997E7"/>
        <n v="1.9659432722999997E7"/>
        <n v="2.3595019661E7"/>
        <n v="2.1276357106E7"/>
        <n v="2.8012065349999998E7"/>
        <n v="1.8582990428E7"/>
        <n v="2.1369401387E7"/>
        <n v="3.1033323692999996E7"/>
        <n v="2.6762183377E7"/>
        <n v="2.6914635671E7"/>
        <n v="2.7863789055E7"/>
        <n v="2.7588003988E7"/>
        <n v="3.0476170214999996E7"/>
        <n v="2.311977798E7"/>
        <n v="2.7592063503E7"/>
        <n v="2.9141359438E7"/>
        <n v="2.8453665595E7"/>
        <n v="2.8083686689999998E7"/>
        <n v="2.8736966634E7"/>
        <n v="2.5644478342E7"/>
        <n v="2.9154014884E7"/>
        <n v="2.6793668158999998E7"/>
        <n v="2.2491044692999996E7"/>
        <n v="2.6408496047999997E7"/>
        <n v="2.7535617434E7"/>
        <n v="2.7467616702999998E7"/>
        <n v="3.4793888933E7"/>
        <n v="2.0806418796E7"/>
        <n v="2.6438356803E7"/>
        <n v="3.1156525939999998E7"/>
        <n v="2.8090230959E7"/>
        <n v="3.6012087989E7"/>
        <n v="2.4610757489E7"/>
        <n v="2.8822960470999997E7"/>
        <n v="5305378.904"/>
        <n v="4915101.795"/>
        <n v="4711294.200999999"/>
        <n v="5531366.381"/>
        <n v="4257859.372"/>
        <n v="4968152.947"/>
        <n v="3133704.928"/>
        <n v="4506085.484"/>
        <n v="5546127.192"/>
        <n v="4230689.2069999995"/>
        <n v="4847142.986"/>
        <n v="6279205.85"/>
        <n v="4433831.250999999"/>
        <n v="4798265.113"/>
        <n v="4890619.262"/>
        <n v="2.9726473223999996E7"/>
        <n v="4762185.061"/>
        <n v="3.5190775285000004E7"/>
        <n v="4155234.554"/>
        <n v="6068194.523"/>
        <n v="2.7829971363E7"/>
        <n v="4375924.236"/>
        <n v="5260171.534999999"/>
        <n v="5922893.721"/>
        <n v="4091691.3249999997"/>
        <n v="4747959.614"/>
        <n v="5042435.841"/>
        <n v="3259483.304"/>
        <n v="2795344.17"/>
        <n v="2528990.584"/>
        <n v="2384575.363"/>
        <n v="2169377.225"/>
        <n v="2033299.2799999998"/>
        <n v="1911613.144"/>
        <n v="2861069.8419999997"/>
        <n v="3389723.959"/>
        <n v="2363955.7909999997"/>
        <n v="3046897.794"/>
        <n v="3141103.957"/>
        <n v="2021918.12"/>
        <n v="2246478.617"/>
        <n v="2580984.03"/>
        <n v="5172874.443999999"/>
        <n v="2102974.001"/>
        <n v="7354572.011"/>
        <n v="2094375.01"/>
        <n v="3151914.3419999997"/>
        <n v="4743581.977999999"/>
        <n v="2769041.2770000002"/>
        <n v="2211817.6569999997"/>
        <n v="2745646.948"/>
        <n v="2481896.334"/>
        <n v="2253872.138"/>
        <n v="2798056.2479999997"/>
        <n v="3105853.9129999997"/>
        <n v="3473157.545"/>
        <n v="3004872.349"/>
        <n v="1268422.666"/>
        <n v="1137103.412"/>
        <n v="1086345.0159999998"/>
        <n v="974409.1449999999"/>
        <n v="874153.345"/>
        <n v="928035.2359999999"/>
        <n v="843395.109"/>
        <n v="1209901.0159999998"/>
        <n v="1193019.642"/>
        <n v="914932.571"/>
        <n v="1137748.7319999998"/>
        <n v="1175778.837"/>
        <n v="1116620.792"/>
        <n v="914116.792"/>
        <n v="987216.7409999999"/>
        <n v="902752.717"/>
        <n v="983096.417"/>
        <n v="1515956.368"/>
        <n v="1217527.6069999998"/>
        <n v="904501.456"/>
        <n v="1176721.164"/>
        <n v="1018857.6680000001"/>
        <n v="898508.497"/>
        <n v="1256993.4810000001"/>
        <n v="985281.0359999998"/>
        <n v="1195875.8800000001"/>
        <n v="851805.179"/>
        <n v="910141.155"/>
        <n v="541946.128"/>
        <n v="1868643.6719999998"/>
        <n v="377401.46199999994"/>
        <n v="906579.6209999999"/>
        <n v="422390.908"/>
        <n v="829947.412"/>
        <n v="899589.3060000001"/>
        <n v="915994.1189999998"/>
        <n v="622755.0499999999"/>
        <n v="1804070.1239999998"/>
        <n v="785961.289"/>
        <n v="1279369.153"/>
        <n v="644221.494"/>
        <n v="1983435.05"/>
        <n v="651727.3679999999"/>
        <n v="1074904.135"/>
        <n v="1187884.8939999999"/>
        <n v="985675.487"/>
        <n v="333054.548"/>
        <n v="1018063.802"/>
        <n v="669115.9369999999"/>
        <n v="654599.977"/>
        <n v="953822.6209999999"/>
        <n v="2340316.3049999997"/>
        <n v="1956748.2629999998"/>
        <n v="1954139.7149999999"/>
        <n v="1880070.5110000002"/>
        <n v="1685753.184"/>
        <n v="1337535.2989999999"/>
        <n v="1897998.252"/>
        <n v="2533138.72"/>
        <n v="1757185.7729999998"/>
        <n v="1755958.305"/>
        <n v="2010739.0729999999"/>
        <n v="1873451.2719999999"/>
        <n v="1783039.3049999997"/>
        <n v="1084824.9949999999"/>
        <n v="1485927.8739999998"/>
        <n v="1298844.2"/>
        <n v="1715939.5399999998"/>
        <n v="2533823.174"/>
        <n v="995597.5199999999"/>
        <n v="1972327.267"/>
        <n v="2016381.645"/>
        <n v="2174380.5969999996"/>
        <n v="1780335.608"/>
        <n v="1837113.1940000001"/>
        <n v="2092407.26"/>
        <n v="1.5729720814999998E7"/>
        <n v="1.5426373359E7"/>
        <n v="2251714.549"/>
        <n v="2408136.819"/>
        <n v="2038847.009"/>
        <n v="1.7329462176E7"/>
        <n v="1.5975681728E7"/>
        <n v="1.4278298844E7"/>
        <n v="1.3973128512E7"/>
        <n v="1.7650186029E7"/>
        <n v="1.5206983089E7"/>
        <n v="1.4386025838000001E7"/>
        <n v="1.8210825697E7"/>
        <n v="1.8463277771E7"/>
        <n v="1.3834210462E7"/>
        <n v="1.6496134314E7"/>
        <n v="1.5958453928E7"/>
        <n v="1.5790923194999998E7"/>
        <n v="1.4633542982E7"/>
        <n v="1.3979092230999999E7"/>
        <n v="1.9179229932E7"/>
        <n v="1.6792969817999996E7"/>
        <n v="2.1740920338999998E7"/>
        <n v="1.4894008652E7"/>
        <n v="1.6370527077E7"/>
        <n v="1.8159589108E7"/>
        <n v="1.7462223404E7"/>
        <n v="1.6627687641E7"/>
        <n v="1.5125624641999999E7"/>
        <n v="1.6443448491999999E7"/>
        <n v="1.5078027685E7"/>
        <n v="1.3533023127999999E7"/>
        <n v="1.3150397668E7"/>
        <n v="1.6597666014999999E7"/>
        <n v="1.3628439163999999E7"/>
        <n v="1.7297352185000002E7"/>
        <n v="1.7342946797E7"/>
        <n v="1.3500671991999999E7"/>
        <n v="1.5681371557000002E7"/>
        <n v="1.5600701422999999E7"/>
        <n v="1.5015521489999998E7"/>
        <n v="1.3568684673999999E7"/>
        <n v="1.6285354714E7"/>
        <n v="1.8491870615E7"/>
        <n v="1.8595804535E7"/>
        <n v="1.6128268832E7"/>
        <n v="2.0508194544999998E7"/>
        <n v="1.5173462744E7"/>
        <n v="1.4358653389999999E7"/>
        <n v="1.5789926042999998E7"/>
        <n v="1.7121204866E7"/>
        <n v="1.6722171227E7"/>
        <n v="1.5847839739E7"/>
        <n v="1.4541424877999999E7"/>
        <n v="867080.682"/>
        <n v="874678.696"/>
        <n v="1.5667372685999999E7"/>
        <n v="1.8429449488E7"/>
        <n v="1.448116423E7"/>
        <n v="1092945.283"/>
        <n v="963035.414"/>
        <n v="935379.4229999998"/>
        <n v="795942.652"/>
        <n v="762082.749"/>
        <n v="697541.2969999999"/>
        <n v="737888.3659999999"/>
        <n v="971710.8709999999"/>
        <n v="921493.483"/>
        <n v="968784.8649999999"/>
        <n v="1025585.5199999999"/>
        <n v="974448.126"/>
        <n v="971555.083"/>
        <n v="698626.0329999999"/>
        <n v="858367.6039999999"/>
        <n v="1194154.7659999998"/>
        <n v="1070563.6439999999"/>
        <n v="861334.614"/>
        <n v="1013050.3829999999"/>
        <n v="892743.7459999999"/>
        <n v="809986.386"/>
        <n v="1130117.381"/>
        <n v="970917.124"/>
        <n v="550528.6630000001"/>
        <n v="459762.61999999994"/>
        <n v="802403.808"/>
        <n v="601485.126"/>
        <n v="594994.696"/>
        <n v="2415980.772"/>
        <n v="2549333.4129999997"/>
        <n v="412625.887"/>
        <n v="1950422.9030000002"/>
        <n v="1458979.491"/>
        <n v="1121336.507"/>
        <n v="2229453.508"/>
        <n v="2160539.996"/>
        <n v="2442084.561"/>
        <n v="2320195.4450000003"/>
        <n v="744833.002"/>
        <n v="2545757.0549999997"/>
        <n v="5109499.617"/>
        <n v="6415904.924000001"/>
        <n v="5152925.182"/>
        <n v="1183524.938"/>
        <n v="4782829.606000001"/>
        <n v="5024858.793"/>
        <n v="4580254.154999999"/>
        <n v="5258162.288"/>
        <n v="878389.065"/>
        <n v="1301439.284"/>
        <n v="815296.88"/>
        <n v="622482.404"/>
        <n v="5815890.3319999995"/>
        <n v="813406.684"/>
        <n v="877726.201"/>
        <n v="1038033.7869999999"/>
        <n v="1068326.937"/>
        <n v="2311405.017"/>
        <n v="2805831.5209999997"/>
        <n v="2355616.679"/>
        <n v="3086459.8370000003"/>
        <n v="2042294.167"/>
        <n v="1933378.3459999997"/>
        <n v="2391958.463"/>
        <n v="2595610.66"/>
        <n v="2.1169527457000002E7"/>
        <n v="2.2276452264999997E7"/>
        <n v="2.0952913508E7"/>
        <n v="1.767993047E7"/>
        <n v="1.9680985969E7"/>
        <n v="2.0493717226E7"/>
        <n v="2.3895072432E7"/>
        <n v="2.8040467216000002E7"/>
        <n v="2.9683782432999995E7"/>
        <n v="2.7640203134E7"/>
        <n v="2.4232690171E7"/>
        <n v="3.2361318847E7"/>
        <n v="2.6228948559E7"/>
        <n v="2.7483828209E7"/>
        <n v="3.1105053391E7"/>
        <n v="4624968.49"/>
        <n v="5046963.672"/>
        <n v="4332158.433"/>
        <n v="3929032.265"/>
        <n v="4.1382275210999995E7"/>
        <n v="4485664.506"/>
        <n v="4245727.339"/>
        <n v="5100877.931"/>
        <n v="2893288.4459999995"/>
        <n v="4017247.747"/>
        <n v="2972895.417"/>
        <n v="2364369.401"/>
        <n v="5795765.936"/>
        <n v="2596293.8219999997"/>
        <n v="2522496.074"/>
        <n v="3092823.668"/>
        <n v="3229427.083"/>
        <n v="1312709.009"/>
        <n v="1460215.51"/>
        <n v="1202670.0489999999"/>
        <n v="872395.086"/>
        <n v="983143.4899999999"/>
        <n v="977925.731"/>
        <n v="1095453.123"/>
        <n v="964554.2109999999"/>
        <n v="1158841.584"/>
        <n v="1234060.991"/>
        <n v="927698.8229999999"/>
        <n v="1409485.402"/>
        <n v="897555.5109999999"/>
        <n v="812962.6780000001"/>
        <n v="921566.447"/>
        <n v="1979227.4479999999"/>
        <n v="2108065.569"/>
        <n v="1983277.5959999997"/>
        <n v="1678039.859"/>
        <n v="1246591.997"/>
        <n v="1796459.479"/>
        <n v="1766450.28"/>
        <n v="2005719.3469999998"/>
        <n v="2293738.957"/>
        <n v="1.6240834603999998E7"/>
        <n v="1.7031004073E7"/>
        <n v="1.4354207141999999E7"/>
        <n v="1.2903628609E7"/>
        <n v="1.4541626939999998E7"/>
        <n v="1.4561721772999998E7"/>
        <n v="1.7099721813E7"/>
        <n v="1.5301120521000002E7"/>
        <n v="1.5857489721E7"/>
        <n v="1.3959979012E7"/>
        <n v="1.2200989641E7"/>
        <n v="1.7632080519E7"/>
        <n v="1.4172342451E7"/>
        <n v="1.3641908621E7"/>
        <n v="1.6241999308E7"/>
        <n v="1.7175270221E7"/>
        <n v="597300.389"/>
        <n v="1144986.397"/>
        <n v="357353.073"/>
        <n v="723289.055"/>
        <n v="1005560.455"/>
        <n v="966968.6359999999"/>
        <n v="898790.646"/>
        <n v="1100106.21"/>
        <n v="346029.05"/>
        <n v="733232.389"/>
        <n v="682814.146"/>
        <n v="1180692.704"/>
        <n v="1006008.1159999999"/>
      </sharedItems>
    </cacheField>
    <cacheField name="Потери, руб" numFmtId="0">
      <sharedItems containsSemiMixedTypes="0" containsString="0" containsNumber="1">
        <n v="64235.45692307692"/>
        <n v="112379.26539999999"/>
        <n v="61475.592307692306"/>
        <n v="294361.0811230769"/>
        <n v="328803.8461538461"/>
        <n v="246817.75113846152"/>
        <n v="225845.0"/>
        <n v="280340.1657"/>
        <n v="139204.6"/>
        <n v="185484.16923076924"/>
        <n v="259067.63954615386"/>
        <n v="232079.8475076923"/>
        <n v="309760.3357307692"/>
        <n v="301623.7923076923"/>
        <n v="459604.9079615384"/>
        <n v="287619.52953846153"/>
        <n v="149032.79178461537"/>
        <n v="361201.8010384615"/>
        <n v="247646.60936153846"/>
        <n v="306098.4769230769"/>
        <n v="223670.01693846151"/>
        <n v="351098.05384615384"/>
        <n v="203231.46096923074"/>
        <n v="371661.6538461539"/>
        <n v="355537.44449230767"/>
        <n v="283287.8692307692"/>
        <n v="282325.24615384615"/>
        <n v="112971.77692307692"/>
        <n v="242715.2625384615"/>
        <n v="343211.5426230769"/>
        <n v="152384.93586153846"/>
        <n v="195070.2500307692"/>
        <n v="61149.51538461538"/>
        <n v="294634.3553076923"/>
        <n v="215294.37692307692"/>
        <n v="172769.1923076923"/>
        <n v="244262.12107692307"/>
        <n v="141931.13193076922"/>
        <n v="185180.3800769231"/>
        <n v="181432.06769230767"/>
        <n v="120955.33846153846"/>
        <n v="714758.2"/>
        <n v="386033.17544615385"/>
        <n v="145122.77781538462"/>
        <n v="227969.01538461537"/>
        <n v="161473.0769230769"/>
        <n v="157384.1788307692"/>
        <n v="127223.84583076923"/>
        <n v="100883.95384615385"/>
        <n v="31578.20769230769"/>
        <n v="126673.26923076922"/>
        <n v="201777.4038153846"/>
        <n v="184167.76355384616"/>
        <n v="94608.14615384614"/>
        <n v="72626.81390769231"/>
        <n v="77816.21538461538"/>
        <n v="140731.9646153846"/>
        <n v="61387.77692307692"/>
        <n v="98026.49036923076"/>
        <n v="58214.93076923077"/>
        <n v="119723.42363076922"/>
        <n v="109486.33076923077"/>
        <n v="121759.66210769229"/>
        <n v="136157.9836153846"/>
        <n v="94344.95384615385"/>
        <n v="64430.96412307692"/>
        <n v="92027.36809230769"/>
        <n v="51681.03846153846"/>
        <n v="111860.49372307691"/>
        <n v="47580.14615384615"/>
        <n v="73920.5846153846"/>
        <n v="137418.1593076923"/>
        <n v="99623.13076923077"/>
        <n v="74049.52307692308"/>
        <n v="142499.01538461537"/>
        <n v="85172.08461538462"/>
        <n v="24274.438461538462"/>
        <n v="99729.92307692306"/>
        <n v="87212.13076923077"/>
        <n v="86710.8045076923"/>
        <n v="82264.56716923077"/>
        <n v="49463.98298461539"/>
        <n v="86278.1767"/>
        <n v="74269.06047692307"/>
        <n v="150484.18215384614"/>
        <n v="225452.8907846154"/>
        <n v="153558.02257692307"/>
        <n v="194963.39216923076"/>
        <n v="188174.3243923077"/>
        <n v="159472.57584615384"/>
        <n v="183829.81409230767"/>
        <n v="193538.8704076923"/>
        <n v="277477.3193230769"/>
        <n v="141864.00329999998"/>
        <n v="187617.05315384615"/>
        <n v="202002.14775384613"/>
        <n v="178454.88537692308"/>
        <n v="141999.40078461537"/>
        <n v="207105.15935384613"/>
        <n v="170377.8575384615"/>
        <n v="359577.9060076923"/>
        <n v="146460.30097692306"/>
        <n v="167381.28187692308"/>
        <n v="97090.63692307692"/>
        <n v="169650.86923076923"/>
        <n v="151659.17713846153"/>
        <n v="221739.45623076922"/>
        <n v="155421.87692307692"/>
        <n v="106116.64615384616"/>
        <n v="182639.11723076922"/>
        <n v="174780.66518461538"/>
        <n v="595097.1592923077"/>
        <n v="759335.8046923077"/>
        <n v="551393.4769230769"/>
        <n v="549316.9501538462"/>
        <n v="988153.4080307692"/>
        <n v="661329.1783384614"/>
        <n v="634118.8692307692"/>
        <n v="645572.5782615384"/>
        <n v="896375.1692307692"/>
        <n v="776209.0316999999"/>
        <n v="822353.4393615385"/>
        <n v="1052145.9026769232"/>
        <n v="919330.0461538462"/>
        <n v="637711.5937230769"/>
        <n v="636197.2334076923"/>
        <n v="779849.3653846154"/>
        <n v="790162.5769230769"/>
        <n v="601482.0769230769"/>
        <n v="698314.9846153846"/>
        <n v="265444.33165384614"/>
        <n v="541588.8935615384"/>
        <n v="725212.9959230769"/>
        <n v="865201.878576923"/>
        <n v="607679.3461538461"/>
        <n v="571764.0907692307"/>
        <n v="650375.7684923077"/>
        <n v="566638.9257538462"/>
        <n v="582268.7261538461"/>
        <n v="1078421.345076923"/>
        <n v="642893.5665692308"/>
        <n v="657754.3188"/>
        <n v="589339.0338461538"/>
        <n v="848425.4184384615"/>
        <n v="535419.8979692308"/>
        <n v="713697.6076923077"/>
        <n v="997757.7538461538"/>
        <n v="919576.9605538462"/>
        <n v="611904.2335230769"/>
        <n v="582815.3615384615"/>
        <n v="283716.73846153845"/>
        <n v="820373.5681538461"/>
        <n v="541116.6988461538"/>
        <n v="942702.9"/>
        <n v="595793.090653846"/>
        <n v="591565.3538461538"/>
        <n v="742420.2692307691"/>
        <n v="343786.0846153846"/>
        <n v="532663.1615384615"/>
        <n v="700442.1153769231"/>
        <n v="1101833.447230769"/>
        <n v="574198.1153846154"/>
        <n v="156413.8362153846"/>
        <n v="253686.7171923077"/>
        <n v="125880.90000000001"/>
        <n v="221053.87967692307"/>
        <n v="337872.83273076924"/>
        <n v="118941.29398461539"/>
        <n v="179531.89196153847"/>
        <n v="167003.69436153845"/>
        <n v="196859.98644615384"/>
        <n v="183154.05167692306"/>
        <n v="142998.2095"/>
        <n v="279127.2760230769"/>
        <n v="232587.42287692308"/>
        <n v="123081.63515384615"/>
        <n v="181964.6876923077"/>
        <n v="305744.9884307692"/>
        <n v="172821.83076923076"/>
        <n v="552625.8"/>
        <n v="234787.5564923077"/>
        <n v="139983.69019999998"/>
        <n v="628647.3307692307"/>
        <n v="135246.95929230767"/>
        <n v="70931.81667692307"/>
        <n v="161614.12454615385"/>
        <n v="232169.67161538458"/>
        <n v="157793.27424615383"/>
        <n v="156805.8346153846"/>
        <n v="145385.33866923075"/>
        <n v="245048.2600769231"/>
        <n v="292821.2230769231"/>
        <n v="184346.05176923078"/>
        <n v="215836.18461538458"/>
        <n v="202681.39594615382"/>
        <n v="187667.93086153845"/>
        <n v="170303.62015384613"/>
        <n v="329717.03827692306"/>
        <n v="200042.36143846155"/>
        <n v="144594.4076923077"/>
        <n v="205451.17950769232"/>
        <n v="219587.1531846154"/>
        <n v="140503.93076923076"/>
        <n v="208081.82515384615"/>
        <n v="60556.25153846153"/>
        <n v="175338.6411076923"/>
        <n v="193869.5929230769"/>
        <n v="174068.47879999998"/>
        <n v="162279.9956153846"/>
        <n v="226018.5524384615"/>
        <n v="180495.52483076922"/>
        <n v="63441.68461538461"/>
        <n v="258287.05384615384"/>
        <n v="156377.12456923077"/>
        <n v="160756.50769230767"/>
        <n v="174707.83838461537"/>
        <n v="53605.71215384615"/>
        <n v="205639.55141538463"/>
        <n v="190911.88401538462"/>
        <n v="189642.93076923076"/>
        <n v="258642.5153846154"/>
        <n v="224718.4076923077"/>
        <n v="299208.26923076925"/>
        <n v="243709.4826923077"/>
        <n v="185811.06153846154"/>
        <n v="137019.6769230769"/>
        <n v="272121.8153846154"/>
        <n v="272484.6307692308"/>
        <n v="284287.79007692303"/>
        <n v="227139.51416923077"/>
        <n v="286968.8769230769"/>
        <n v="220298.15353846154"/>
        <n v="173095.92049999998"/>
        <n v="233030.6"/>
        <n v="193184.6"/>
        <n v="373408.8334307692"/>
        <n v="206787.93638461537"/>
        <n v="246242.8615384615"/>
        <n v="58978.55866923076"/>
        <n v="252262.82307692306"/>
        <n v="197493.53076923077"/>
        <n v="273904.8153076923"/>
        <n v="213288.93846153846"/>
        <n v="143418.86295384614"/>
        <n v="173178.52204615384"/>
        <n v="171981.49101538458"/>
        <n v="143296.04318461538"/>
        <n v="150795.5846153846"/>
        <n v="137636.84266153845"/>
        <n v="65936.34336923076"/>
        <n v="217611.18753846153"/>
        <n v="42729.218369230766"/>
        <n v="196319.5046923077"/>
        <n v="184440.53076923077"/>
        <n v="161654.46923076923"/>
        <n v="172368.62218461538"/>
        <n v="125553.02143076922"/>
        <n v="253438.94004615385"/>
        <n v="119890.85384615383"/>
        <n v="95245.72713846153"/>
        <n v="175066.50692307693"/>
        <n v="154318.62433846152"/>
        <n v="269233.3443692308"/>
        <n v="279400.0153846154"/>
        <n v="224353.45695384615"/>
        <n v="11494.63076923077"/>
        <n v="178012.59307692308"/>
        <n v="171987.47030000002"/>
        <n v="184385.1884923077"/>
        <n v="340158.78723076923"/>
        <n v="109812.45384615385"/>
        <n v="108543.03143076923"/>
        <n v="79541.98461538462"/>
        <n v="141472.14615384614"/>
        <n v="135489.1581153846"/>
        <n v="121636.08074615385"/>
        <n v="96303.4"/>
        <n v="102615.49999999999"/>
        <n v="114933.5923076923"/>
        <n v="102833.37792307691"/>
        <n v="106300.0107076923"/>
        <n v="149632.4937"/>
        <n v="139331.3192923077"/>
        <n v="167974.06755384614"/>
        <n v="100092.68052307691"/>
        <n v="137945.5276"/>
        <n v="115138.50836153845"/>
        <n v="109891.53846153845"/>
        <n v="216733.44615384613"/>
        <n v="174025.3846153846"/>
        <n v="41912.70769230769"/>
        <n v="80170.9809076923"/>
        <n v="140320.89928461539"/>
        <n v="115064.43612307693"/>
        <n v="62346.41538461538"/>
        <n v="273156.72"/>
        <n v="255889.23846153845"/>
        <n v="37852.04366923077"/>
        <n v="113231.09230769232"/>
        <n v="74270.53076923077"/>
        <n v="258177.63846153844"/>
        <n v="296759.42307692306"/>
        <n v="264289.06153846154"/>
        <n v="403874.8839461538"/>
        <n v="347608.6384615384"/>
        <n v="284467.6615384616"/>
        <n v="361439.69230769225"/>
        <n v="272401.2"/>
        <n v="369443.39999999997"/>
        <n v="383344.65076923074"/>
        <n v="334550.50769230764"/>
        <n v="417117.17692307686"/>
        <n v="365011.0806153846"/>
        <n v="268185.43076923076"/>
        <n v="418713.96153846156"/>
        <n v="254778.07384615383"/>
        <n v="443086.2530307692"/>
        <n v="206427.73076923075"/>
        <n v="316452.6615384616"/>
        <n v="115618.05384615384"/>
        <n v="258558.49999999997"/>
        <n v="512464.9846153846"/>
        <n v="518998.75384615385"/>
        <n v="318671.8546538461"/>
        <n v="291468.6"/>
        <n v="293452.2923769231"/>
        <n v="246229.69714615386"/>
        <n v="444057.733476923"/>
        <n v="404297.7461538461"/>
        <n v="370802.93846153846"/>
        <n v="279472.1615384615"/>
        <n v="380499.56092307693"/>
        <n v="344959.87384615385"/>
        <n v="296732.5961538461"/>
        <n v="410370.5153846154"/>
        <n v="398269.43076923076"/>
        <n v="349844.3615384615"/>
        <n v="183249.26153846155"/>
        <n v="270910.05384615384"/>
        <n v="282204.5230769231"/>
        <n v="389877.53846153844"/>
        <n v="239346.81538461536"/>
        <n v="257491.36923076925"/>
        <n v="319377.7946153846"/>
        <n v="115102.03846153845"/>
        <n v="269535.7253846154"/>
        <n v="479024.68461538455"/>
        <n v="521163.8769230769"/>
        <n v="304806.9854230769"/>
        <n v="102160.21538461538"/>
        <n v="83886.67692307691"/>
        <n v="180007.08753846152"/>
        <n v="303444.3653846154"/>
        <n v="266079.27846153843"/>
        <n v="175846.6446153846"/>
        <n v="202056.3451923077"/>
        <n v="111375.6648"/>
        <n v="165952.05877692305"/>
        <n v="125305.56399230768"/>
        <n v="106508.82307692307"/>
        <n v="39424.85384615384"/>
        <n v="291527.8831384615"/>
        <n v="218151.6"/>
        <n v="94547.0"/>
        <n v="84618.75436923077"/>
        <n v="152152.96544615386"/>
        <n v="124018.33614615384"/>
        <n v="97812.8923076923"/>
        <n v="88833.63816923076"/>
        <n v="124621.03076923077"/>
        <n v="123343.24153846155"/>
        <n v="20847.353846153845"/>
        <n v="102510.4018923077"/>
        <n v="396844.24095384614"/>
        <n v="106745.03623846154"/>
        <n v="121581.84923076924"/>
        <n v="88147.13846153846"/>
        <n v="190344.3008"/>
        <n v="28040.97692307692"/>
        <n v="136423.60523076923"/>
        <n v="83014.63505384616"/>
        <n v="42699.38461538461"/>
        <n v="346048.63569230767"/>
        <n v="289900.0938461538"/>
        <n v="8642.376923076923"/>
        <n v="381635.95355384616"/>
        <n v="98432.2134076923"/>
        <n v="101620.2923076923"/>
        <n v="331756.1807230769"/>
        <n v="312856.1615384615"/>
        <n v="277257.14947692305"/>
        <n v="383761.6669230769"/>
        <n v="19998.63846153846"/>
        <n v="202281.06923076924"/>
        <n v="76226.26923076922"/>
        <n v="150138.8230769231"/>
        <n v="219200.11557692307"/>
        <n v="41938.95039230769"/>
        <n v="186502.14615384614"/>
        <n v="140406.0769230769"/>
        <n v="131801.93944615382"/>
        <n v="162133.1846153846"/>
        <n v="67454.76536923076"/>
        <n v="69189.12307692308"/>
        <n v="145147.84546153847"/>
        <n v="113093.66153846154"/>
        <n v="161811.8923076923"/>
        <n v="117272.7846153846"/>
        <n v="69249.01181538461"/>
        <n v="68487.35856923077"/>
        <n v="76299.02338461539"/>
        <n v="148582.33846153846"/>
        <n v="124540.74078461538"/>
        <n v="219429.2774153846"/>
        <n v="164514.63076923075"/>
        <n v="160977.42935384615"/>
        <n v="141658.27661538462"/>
        <n v="129383.86666153846"/>
        <n v="195198.78461538462"/>
        <n v="646741.2813"/>
        <n v="570447.6369538462"/>
        <n v="872904.4042846154"/>
        <n v="622499.3303153847"/>
        <n v="764540.5879230769"/>
        <n v="806120.1933307692"/>
        <n v="616932.9235384614"/>
        <n v="681486.5666461538"/>
        <n v="636230.3201153845"/>
        <n v="744856.585476923"/>
        <n v="605833.7657076922"/>
        <n v="525087.9153846154"/>
        <n v="898617.7503076922"/>
        <n v="506964.83088461537"/>
        <n v="571050.764276923"/>
        <n v="168769.33384615384"/>
        <n v="196334.07284615384"/>
        <n v="205428.24997692305"/>
        <n v="208822.3307692308"/>
        <n v="512623.0388076923"/>
        <n v="182019.63597692308"/>
        <n v="137701.4149"/>
        <n v="159537.61835384613"/>
        <n v="291528.45785384614"/>
        <n v="147709.19777692307"/>
        <n v="336001.0803923077"/>
        <n v="281373.5702153846"/>
        <n v="264121.66047692305"/>
        <n v="202175.53846153847"/>
        <n v="156584.5876923077"/>
        <n v="167669.98904615385"/>
        <n v="121448.35925384614"/>
        <n v="241760.2076923077"/>
        <n v="181509.9923076923"/>
        <n v="340349.5336923077"/>
        <n v="218895.4076923077"/>
        <n v="263823.3461538461"/>
        <n v="285708.40769230766"/>
        <n v="250663.8153846154"/>
        <n v="156117.80846153846"/>
        <n v="186035.5973846154"/>
        <n v="194827.87672307692"/>
        <n v="197299.08136923076"/>
        <n v="182377.32307692306"/>
        <n v="150809.61403846153"/>
        <n v="193118.3230769231"/>
        <n v="147588.0"/>
        <n v="122940.53466153846"/>
        <n v="90381.16923076923"/>
        <n v="134168.53587692307"/>
        <n v="151098.71538461538"/>
        <n v="104864.4846153846"/>
        <n v="129793.76153846155"/>
        <n v="91828.48910769231"/>
        <n v="77264.32873846154"/>
        <n v="58400.7992"/>
        <n v="285591.72307692305"/>
        <n v="275436.23846153845"/>
        <n v="467483.70729230763"/>
        <n v="355401.6076923077"/>
        <n v="279597.8615384615"/>
        <n v="363750.5569230769"/>
        <n v="329754.6307692308"/>
        <n v="356339.00384615385"/>
        <n v="256649.1615384615"/>
        <n v="464232.5484615384"/>
        <n v="416475.0769230769"/>
        <n v="331721.6692307692"/>
        <n v="269626.3076923077"/>
        <n v="364896.93846153846"/>
        <n v="317179.04615384614"/>
        <n v="306548.18846153846"/>
        <n v="48380.49925384615"/>
        <n v="158820.4117"/>
        <n v="141592.70844615385"/>
        <n v="166333.5736307692"/>
        <n v="171097.83406153845"/>
        <n v="195740.02307692307"/>
        <n v="149313.46028461537"/>
        <n v="107692.85196923077"/>
        <n v="36168.75384615384"/>
        <n v="51066.35384615384"/>
        <n v="81560.98336923077"/>
        <n v="102040.10621538461"/>
        <n v="129348.2923076923"/>
      </sharedItems>
    </cacheField>
    <cacheField name="Количество складов" numFmtId="0">
      <sharedItems containsSemiMixedTypes="0" containsString="0" containsNumber="1" containsInteger="1">
        <n v="15.0"/>
        <n v="21.0"/>
        <n v="20.0"/>
        <n v="18.0"/>
        <n v="19.0"/>
        <n v="31.0"/>
        <n v="10.0"/>
        <n v="17.0"/>
        <n v="129.0"/>
        <n v="128.0"/>
        <n v="125.0"/>
        <n v="124.0"/>
        <n v="36.0"/>
        <n v="37.0"/>
        <n v="23.0"/>
        <n v="22.0"/>
        <n v="16.0"/>
        <n v="59.0"/>
        <n v="60.0"/>
        <n v="54.0"/>
        <n v="7.0"/>
        <n v="9.0"/>
        <n v="6.0"/>
        <n v="123.0"/>
      </sharedItems>
    </cacheField>
    <cacheField name="Количество заказов" numFmtId="0">
      <sharedItems containsSemiMixedTypes="0" containsString="0" containsNumber="1" containsInteger="1">
        <n v="441.0"/>
        <n v="490.0"/>
        <n v="464.0"/>
        <n v="2145.0"/>
        <n v="1860.0"/>
        <n v="1874.0"/>
        <n v="1735.0"/>
        <n v="1519.0"/>
        <n v="1684.0"/>
        <n v="1708.0"/>
        <n v="2044.0"/>
        <n v="1826.0"/>
        <n v="1656.0"/>
        <n v="1787.0"/>
        <n v="1921.0"/>
        <n v="1773.0"/>
        <n v="1539.0"/>
        <n v="1698.0"/>
        <n v="1520.0"/>
        <n v="1784.0"/>
        <n v="2340.0"/>
        <n v="2087.0"/>
        <n v="1712.0"/>
        <n v="2016.0"/>
        <n v="1646.0"/>
        <n v="1542.0"/>
        <n v="1999.0"/>
        <n v="2271.0"/>
        <n v="2597.0"/>
        <n v="1886.0"/>
        <n v="5593.0"/>
        <n v="5389.0"/>
        <n v="5206.0"/>
        <n v="4556.0"/>
        <n v="4968.0"/>
        <n v="5378.0"/>
        <n v="4157.0"/>
        <n v="5493.0"/>
        <n v="6118.0"/>
        <n v="4800.0"/>
        <n v="5207.0"/>
        <n v="5698.0"/>
        <n v="5188.0"/>
        <n v="5465.0"/>
        <n v="5251.0"/>
        <n v="5155.0"/>
        <n v="4709.0"/>
        <n v="6276.0"/>
        <n v="5210.0"/>
        <n v="5120.0"/>
        <n v="5495.0"/>
        <n v="4635.0"/>
        <n v="4903.0"/>
        <n v="5035.0"/>
        <n v="760.0"/>
        <n v="649.0"/>
        <n v="591.0"/>
        <n v="644.0"/>
        <n v="462.0"/>
        <n v="502.0"/>
        <n v="416.0"/>
        <n v="692.0"/>
        <n v="554.0"/>
        <n v="526.0"/>
        <n v="677.0"/>
        <n v="745.0"/>
        <n v="511.0"/>
        <n v="580.0"/>
        <n v="612.0"/>
        <n v="5760.0"/>
        <n v="402.0"/>
        <n v="6735.0"/>
        <n v="465.0"/>
        <n v="828.0"/>
        <n v="5355.0"/>
        <n v="739.0"/>
        <n v="448.0"/>
        <n v="642.0"/>
        <n v="638.0"/>
        <n v="563.0"/>
        <n v="639.0"/>
        <n v="749.0"/>
        <n v="865.0"/>
        <n v="791.0"/>
        <n v="2080.0"/>
        <n v="1871.0"/>
        <n v="1851.0"/>
        <n v="1582.0"/>
        <n v="1534.0"/>
        <n v="1217.0"/>
        <n v="2036.0"/>
        <n v="1497.0"/>
        <n v="1649.0"/>
        <n v="1949.0"/>
        <n v="1889.0"/>
        <n v="1417.0"/>
        <n v="1439.0"/>
        <n v="1625.0"/>
        <n v="1402.0"/>
        <n v="1499.0"/>
        <n v="2266.0"/>
        <n v="2011.0"/>
        <n v="1848.0"/>
        <n v="1522.0"/>
        <n v="1530.0"/>
        <n v="2015.0"/>
        <n v="2060.0"/>
        <n v="2451.0"/>
        <n v="2088.0"/>
        <n v="17914.0"/>
        <n v="16191.0"/>
        <n v="15744.0"/>
        <n v="16420.0"/>
        <n v="16525.0"/>
        <n v="17368.0"/>
        <n v="14009.0"/>
        <n v="16459.0"/>
        <n v="17002.0"/>
        <n v="16387.0"/>
        <n v="16373.0"/>
        <n v="17095.0"/>
        <n v="15665.0"/>
        <n v="16450.0"/>
        <n v="15304.0"/>
        <n v="15778.0"/>
        <n v="16376.0"/>
        <n v="19856.0"/>
        <n v="15822.0"/>
        <n v="18042.0"/>
        <n v="16437.0"/>
        <n v="20452.0"/>
        <n v="14582.0"/>
        <n v="16432.0"/>
        <n v="22291.0"/>
        <n v="20771.0"/>
        <n v="20079.0"/>
        <n v="20132.0"/>
        <n v="20495.0"/>
        <n v="21863.0"/>
        <n v="16932.0"/>
        <n v="21153.0"/>
        <n v="20602.0"/>
        <n v="21106.0"/>
        <n v="20911.0"/>
        <n v="21674.0"/>
        <n v="18944.0"/>
        <n v="20914.0"/>
        <n v="19965.0"/>
        <n v="17235.0"/>
        <n v="18861.0"/>
        <n v="20243.0"/>
        <n v="20218.0"/>
        <n v="24574.0"/>
        <n v="16453.0"/>
        <n v="20358.0"/>
        <n v="22368.0"/>
        <n v="20368.0"/>
        <n v="24620.0"/>
        <n v="18014.0"/>
        <n v="21004.0"/>
        <n v="5286.0"/>
        <n v="5094.0"/>
        <n v="4918.0"/>
        <n v="5413.0"/>
        <n v="4508.0"/>
        <n v="4937.0"/>
        <n v="3442.0"/>
        <n v="4770.0"/>
        <n v="5457.0"/>
        <n v="4418.0"/>
        <n v="4816.0"/>
        <n v="5914.0"/>
        <n v="4575.0"/>
        <n v="4923.0"/>
        <n v="4967.0"/>
        <n v="21392.0"/>
        <n v="4751.0"/>
        <n v="24325.0"/>
        <n v="4384.0"/>
        <n v="5651.0"/>
        <n v="20868.0"/>
        <n v="4641.0"/>
        <n v="5143.0"/>
        <n v="5746.0"/>
        <n v="4199.0"/>
        <n v="4826.0"/>
        <n v="4915.0"/>
        <n v="2427.0"/>
        <n v="2245.0"/>
        <n v="2054.0"/>
        <n v="1891.0"/>
        <n v="1804.0"/>
        <n v="1676.0"/>
        <n v="1613.0"/>
        <n v="2418.0"/>
        <n v="2468.0"/>
        <n v="1926.0"/>
        <n v="2335.0"/>
        <n v="2410.0"/>
        <n v="1757.0"/>
        <n v="1846.0"/>
        <n v="2061.0"/>
        <n v="5215.0"/>
        <n v="1716.0"/>
        <n v="6645.0"/>
        <n v="1747.0"/>
        <n v="2460.0"/>
        <n v="4840.0"/>
        <n v="2330.0"/>
        <n v="1756.0"/>
        <n v="2120.0"/>
        <n v="1957.0"/>
        <n v="1879.0"/>
        <n v="2254.0"/>
        <n v="2522.0"/>
        <n v="2793.0"/>
        <n v="2454.0"/>
        <n v="1111.0"/>
        <n v="1012.0"/>
        <n v="971.0"/>
        <n v="849.0"/>
        <n v="750.0"/>
        <n v="786.0"/>
        <n v="751.0"/>
        <n v="1140.0"/>
        <n v="996.0"/>
        <n v="845.0"/>
        <n v="1045.0"/>
        <n v="1050.0"/>
        <n v="922.0"/>
        <n v="780.0"/>
        <n v="898.0"/>
        <n v="784.0"/>
        <n v="839.0"/>
        <n v="1294.0"/>
        <n v="1142.0"/>
        <n v="950.0"/>
        <n v="879.0"/>
        <n v="805.0"/>
        <n v="1128.0"/>
        <n v="747.0"/>
        <n v="930.0"/>
        <n v="623.0"/>
        <n v="390.0"/>
        <n v="1599.0"/>
        <n v="274.0"/>
        <n v="812.0"/>
        <n v="294.0"/>
        <n v="624.0"/>
        <n v="455.0"/>
        <n v="1505.0"/>
        <n v="599.0"/>
        <n v="1186.0"/>
        <n v="1697.0"/>
        <n v="467.0"/>
        <n v="840.0"/>
        <n v="1097.0"/>
        <n v="835.0"/>
        <n v="262.0"/>
        <n v="706.0"/>
        <n v="492.0"/>
        <n v="480.0"/>
        <n v="779.0"/>
        <n v="2039.0"/>
        <n v="1831.0"/>
        <n v="1790.0"/>
        <n v="1479.0"/>
        <n v="1206.0"/>
        <n v="1814.0"/>
        <n v="1987.0"/>
        <n v="1598.0"/>
        <n v="1650.0"/>
        <n v="1823.0"/>
        <n v="1622.0"/>
        <n v="1605.0"/>
        <n v="917.0"/>
        <n v="1314.0"/>
        <n v="1048.0"/>
        <n v="1509.0"/>
        <n v="2195.0"/>
        <n v="876.0"/>
        <n v="1899.0"/>
        <n v="1662.0"/>
        <n v="1836.0"/>
        <n v="1580.0"/>
        <n v="1868.0"/>
        <n v="13186.0"/>
        <n v="12943.0"/>
        <n v="2056.0"/>
        <n v="2174.0"/>
        <n v="1875.0"/>
        <n v="14049.0"/>
        <n v="13867.0"/>
        <n v="11698.0"/>
        <n v="12016.0"/>
        <n v="14423.0"/>
        <n v="12747.0"/>
        <n v="12429.0"/>
        <n v="15369.0"/>
        <n v="15222.0"/>
        <n v="12000.0"/>
        <n v="14005.0"/>
        <n v="13792.0"/>
        <n v="13469.0"/>
        <n v="12306.0"/>
        <n v="12007.0"/>
        <n v="15277.0"/>
        <n v="14103.0"/>
        <n v="17295.0"/>
        <n v="12983.0"/>
        <n v="13251.0"/>
        <n v="14569.0"/>
        <n v="14098.0"/>
        <n v="13495.0"/>
        <n v="12822.0"/>
        <n v="13170.0"/>
        <n v="13070.0"/>
        <n v="11128.0"/>
        <n v="11288.0"/>
        <n v="13606.0"/>
        <n v="11622.0"/>
        <n v="14482.0"/>
        <n v="14205.0"/>
        <n v="11614.0"/>
        <n v="13240.0"/>
        <n v="13298.0"/>
        <n v="12775.0"/>
        <n v="11522.0"/>
        <n v="13684.0"/>
        <n v="14823.0"/>
        <n v="15030.0"/>
        <n v="13406.0"/>
        <n v="16221.0"/>
        <n v="12854.0"/>
        <n v="12336.0"/>
        <n v="12817.0"/>
        <n v="13832.0"/>
        <n v="13563.0"/>
        <n v="12743.0"/>
        <n v="12211.0"/>
        <n v="659.0"/>
        <n v="636.0"/>
        <n v="13106.0"/>
        <n v="14590.0"/>
        <n v="12409.0"/>
        <n v="920.0"/>
        <n v="857.0"/>
        <n v="859.0"/>
        <n v="654.0"/>
        <n v="622.0"/>
        <n v="567.0"/>
        <n v="577.0"/>
        <n v="721.0"/>
        <n v="888.0"/>
        <n v="890.0"/>
        <n v="854.0"/>
        <n v="585.0"/>
        <n v="701.0"/>
        <n v="1031.0"/>
        <n v="989.0"/>
        <n v="792.0"/>
        <n v="703.0"/>
        <n v="676.0"/>
        <n v="1006.0"/>
        <n v="914.0"/>
        <n v="453.0"/>
        <n v="345.0"/>
        <n v="532.0"/>
        <n v="400.0"/>
        <n v="420.0"/>
        <n v="2079.0"/>
        <n v="2046.0"/>
        <n v="261.0"/>
        <n v="1597.0"/>
        <n v="1216.0"/>
        <n v="1020.0"/>
        <n v="1834.0"/>
        <n v="1706.0"/>
        <n v="2025.0"/>
        <n v="530.0"/>
        <n v="2111.0"/>
        <n v="5330.0"/>
        <n v="5965.0"/>
        <n v="5468.0"/>
        <n v="1029.0"/>
        <n v="5165.0"/>
        <n v="4695.0"/>
        <n v="5184.0"/>
        <n v="757.0"/>
        <n v="965.0"/>
        <n v="719.0"/>
        <n v="494.0"/>
        <n v="5751.0"/>
        <n v="645.0"/>
        <n v="627.0"/>
        <n v="743.0"/>
        <n v="873.0"/>
        <n v="2306.0"/>
        <n v="2136.0"/>
        <n v="2530.0"/>
        <n v="1858.0"/>
        <n v="1675.0"/>
        <n v="1940.0"/>
        <n v="2249.0"/>
        <n v="17115.0"/>
        <n v="17088.0"/>
        <n v="16285.0"/>
        <n v="14043.0"/>
        <n v="16110.0"/>
        <n v="15804.0"/>
        <n v="17808.0"/>
        <n v="21384.0"/>
        <n v="21427.0"/>
        <n v="20325.0"/>
        <n v="18066.0"/>
        <n v="22403.0"/>
        <n v="20449.0"/>
        <n v="20247.0"/>
        <n v="21862.0"/>
        <n v="4951.0"/>
        <n v="4857.0"/>
        <n v="4722.0"/>
        <n v="4150.0"/>
        <n v="25828.0"/>
        <n v="4885.0"/>
        <n v="4285.0"/>
        <n v="4862.0"/>
        <n v="2430.0"/>
        <n v="2861.0"/>
        <n v="2531.0"/>
        <n v="1916.0"/>
        <n v="5672.0"/>
        <n v="1993.0"/>
        <n v="2255.0"/>
        <n v="1203.0"/>
        <n v="1268.0"/>
        <n v="1185.0"/>
        <n v="925.0"/>
        <n v="980.0"/>
        <n v="809.0"/>
        <n v="903.0"/>
        <n v="1019.0"/>
        <n v="684.0"/>
        <n v="1296.0"/>
        <n v="729.0"/>
        <n v="688.0"/>
        <n v="1873.0"/>
        <n v="1859.0"/>
        <n v="1527.0"/>
        <n v="981.0"/>
        <n v="1741.0"/>
        <n v="1635.0"/>
        <n v="1780.0"/>
        <n v="2064.0"/>
        <n v="13942.0"/>
        <n v="14050.0"/>
        <n v="12299.0"/>
        <n v="11100.0"/>
        <n v="12460.0"/>
        <n v="11935.0"/>
        <n v="13544.0"/>
        <n v="13091.0"/>
        <n v="13014.0"/>
        <n v="11864.0"/>
        <n v="10570.0"/>
        <n v="14507.0"/>
        <n v="12012.0"/>
        <n v="11194.0"/>
        <n v="12791.0"/>
        <n v="14031.0"/>
        <n v="409.0"/>
        <n v="985.0"/>
        <n v="864.0"/>
        <n v="834.0"/>
        <n v="817.0"/>
        <n v="962.0"/>
        <n v="237.0"/>
        <n v="491.0"/>
        <n v="500.0"/>
        <n v="1014.0"/>
        <n v="923.0"/>
      </sharedItems>
    </cacheField>
    <cacheField name="Количество клиентов" numFmtId="0">
      <sharedItems containsSemiMixedTypes="0" containsString="0" containsNumber="1" containsInteger="1">
        <n v="368.0"/>
        <n v="409.0"/>
        <n v="390.0"/>
        <n v="1947.0"/>
        <n v="1704.0"/>
        <n v="1705.0"/>
        <n v="1568.0"/>
        <n v="1372.0"/>
        <n v="1528.0"/>
        <n v="1534.0"/>
        <n v="1863.0"/>
        <n v="1633.0"/>
        <n v="1516.0"/>
        <n v="1626.0"/>
        <n v="1767.0"/>
        <n v="1604.0"/>
        <n v="1404.0"/>
        <n v="1554.0"/>
        <n v="1373.0"/>
        <n v="1632.0"/>
        <n v="2146.0"/>
        <n v="1914.0"/>
        <n v="1552.0"/>
        <n v="1846.0"/>
        <n v="1492.0"/>
        <n v="1405.0"/>
        <n v="1829.0"/>
        <n v="2085.0"/>
        <n v="2376.0"/>
        <n v="1736.0"/>
        <n v="5177.0"/>
        <n v="5024.0"/>
        <n v="4843.0"/>
        <n v="4220.0"/>
        <n v="4596.0"/>
        <n v="4985.0"/>
        <n v="3823.0"/>
        <n v="5119.0"/>
        <n v="5564.0"/>
        <n v="4470.0"/>
        <n v="4868.0"/>
        <n v="5258.0"/>
        <n v="4800.0"/>
        <n v="5096.0"/>
        <n v="4853.0"/>
        <n v="4762.0"/>
        <n v="4348.0"/>
        <n v="5801.0"/>
        <n v="4841.0"/>
        <n v="4737.0"/>
        <n v="5093.0"/>
        <n v="4266.0"/>
        <n v="4527.0"/>
        <n v="4683.0"/>
        <n v="672.0"/>
        <n v="568.0"/>
        <n v="513.0"/>
        <n v="559.0"/>
        <n v="396.0"/>
        <n v="433.0"/>
        <n v="341.0"/>
        <n v="601.0"/>
        <n v="472.0"/>
        <n v="448.0"/>
        <n v="591.0"/>
        <n v="654.0"/>
        <n v="437.0"/>
        <n v="506.0"/>
        <n v="530.0"/>
        <n v="5367.0"/>
        <n v="333.0"/>
        <n v="6264.0"/>
        <n v="734.0"/>
        <n v="4969.0"/>
        <n v="642.0"/>
        <n v="376.0"/>
        <n v="556.0"/>
        <n v="547.0"/>
        <n v="486.0"/>
        <n v="557.0"/>
        <n v="655.0"/>
        <n v="763.0"/>
        <n v="697.0"/>
        <n v="1844.0"/>
        <n v="1799.0"/>
        <n v="1660.0"/>
        <n v="1635.0"/>
        <n v="1403.0"/>
        <n v="1369.0"/>
        <n v="1048.0"/>
        <n v="1790.0"/>
        <n v="1291.0"/>
        <n v="1460.0"/>
        <n v="1724.0"/>
        <n v="1690.0"/>
        <n v="1245.0"/>
        <n v="1265.0"/>
        <n v="1444.0"/>
        <n v="1234.0"/>
        <n v="1323.0"/>
        <n v="1993.0"/>
        <n v="1791.0"/>
        <n v="1322.0"/>
        <n v="1649.0"/>
        <n v="1340.0"/>
        <n v="1338.0"/>
        <n v="1803.0"/>
        <n v="1826.0"/>
        <n v="2178.0"/>
        <n v="1848.0"/>
        <n v="16631.0"/>
        <n v="15102.0"/>
        <n v="14685.0"/>
        <n v="15169.0"/>
        <n v="15310.0"/>
        <n v="16077.0"/>
        <n v="12920.0"/>
        <n v="15355.0"/>
        <n v="15570.0"/>
        <n v="15322.0"/>
        <n v="15223.0"/>
        <n v="15919.0"/>
        <n v="14501.0"/>
        <n v="15320.0"/>
        <n v="14315.0"/>
        <n v="14624.0"/>
        <n v="15197.0"/>
        <n v="18325.0"/>
        <n v="14753.0"/>
        <n v="15285.0"/>
        <n v="18857.0"/>
        <n v="13512.0"/>
        <n v="15345.0"/>
        <n v="20635.0"/>
        <n v="19338.0"/>
        <n v="18721.0"/>
        <n v="18617.0"/>
        <n v="18964.0"/>
        <n v="20160.0"/>
        <n v="15601.0"/>
        <n v="19673.0"/>
        <n v="18845.0"/>
        <n v="19651.0"/>
        <n v="19358.0"/>
        <n v="20155.0"/>
        <n v="17541.0"/>
        <n v="19479.0"/>
        <n v="18573.0"/>
        <n v="16052.0"/>
        <n v="17420.0"/>
        <n v="18711.0"/>
        <n v="18647.0"/>
        <n v="22609.0"/>
        <n v="15289.0"/>
        <n v="18890.0"/>
        <n v="20625.0"/>
        <n v="18884.0"/>
        <n v="22641.0"/>
        <n v="16675.0"/>
        <n v="19556.0"/>
        <n v="4867.0"/>
        <n v="4716.0"/>
        <n v="4554.0"/>
        <n v="4959.0"/>
        <n v="4149.0"/>
        <n v="4561.0"/>
        <n v="3147.0"/>
        <n v="4424.0"/>
        <n v="4916.0"/>
        <n v="4088.0"/>
        <n v="4452.0"/>
        <n v="5384.0"/>
        <n v="4206.0"/>
        <n v="4560.0"/>
        <n v="4583.0"/>
        <n v="19869.0"/>
        <n v="4370.0"/>
        <n v="22469.0"/>
        <n v="4025.0"/>
        <n v="5212.0"/>
        <n v="19342.0"/>
        <n v="4274.0"/>
        <n v="4715.0"/>
        <n v="5277.0"/>
        <n v="3867.0"/>
        <n v="4426.0"/>
        <n v="4562.0"/>
        <n v="2213.0"/>
        <n v="2053.0"/>
        <n v="1883.0"/>
        <n v="1709.0"/>
        <n v="1638.0"/>
        <n v="1457.0"/>
        <n v="2215.0"/>
        <n v="2221.0"/>
        <n v="1745.0"/>
        <n v="2126.0"/>
        <n v="2202.0"/>
        <n v="1596.0"/>
        <n v="1681.0"/>
        <n v="1876.0"/>
        <n v="4848.0"/>
        <n v="1561.0"/>
        <n v="6122.0"/>
        <n v="1570.0"/>
        <n v="2226.0"/>
        <n v="4475.0"/>
        <n v="2142.0"/>
        <n v="1586.0"/>
        <n v="1921.0"/>
        <n v="1755.0"/>
        <n v="1695.0"/>
        <n v="2061.0"/>
        <n v="2295.0"/>
        <n v="2539.0"/>
        <n v="2239.0"/>
        <n v="992.0"/>
        <n v="900.0"/>
        <n v="856.0"/>
        <n v="740.0"/>
        <n v="647.0"/>
        <n v="695.0"/>
        <n v="651.0"/>
        <n v="1016.0"/>
        <n v="888.0"/>
        <n v="743.0"/>
        <n v="930.0"/>
        <n v="938.0"/>
        <n v="823.0"/>
        <n v="690.0"/>
        <n v="795.0"/>
        <n v="696.0"/>
        <n v="733.0"/>
        <n v="1155.0"/>
        <n v="1020.0"/>
        <n v="691.0"/>
        <n v="848.0"/>
        <n v="768.0"/>
        <n v="703.0"/>
        <n v="1001.0"/>
        <n v="827.0"/>
        <n v="535.0"/>
        <n v="315.0"/>
        <n v="1450.0"/>
        <n v="203.0"/>
        <n v="711.0"/>
        <n v="225.0"/>
        <n v="538.0"/>
        <n v="652.0"/>
        <n v="664.0"/>
        <n v="381.0"/>
        <n v="1368.0"/>
        <n v="515.0"/>
        <n v="1054.0"/>
        <n v="384.0"/>
        <n v="1499.0"/>
        <n v="389.0"/>
        <n v="725.0"/>
        <n v="968.0"/>
        <n v="736.0"/>
        <n v="195.0"/>
        <n v="608.0"/>
        <n v="412.0"/>
        <n v="398.0"/>
        <n v="673.0"/>
        <n v="1868.0"/>
        <n v="1667.0"/>
        <n v="1412.0"/>
        <n v="1346.0"/>
        <n v="1080.0"/>
        <n v="1655.0"/>
        <n v="1454.0"/>
        <n v="1505.0"/>
        <n v="1678.0"/>
        <n v="1482.0"/>
        <n v="1447.0"/>
        <n v="802.0"/>
        <n v="1192.0"/>
        <n v="918.0"/>
        <n v="1374.0"/>
        <n v="1999.0"/>
        <n v="762.0"/>
        <n v="1738.0"/>
        <n v="1506.0"/>
        <n v="1680.0"/>
        <n v="1380.0"/>
        <n v="1435.0"/>
        <n v="1706.0"/>
        <n v="12251.0"/>
        <n v="12072.0"/>
        <n v="1879.0"/>
        <n v="1957.0"/>
        <n v="1701.0"/>
        <n v="13118.0"/>
        <n v="12987.0"/>
        <n v="10989.0"/>
        <n v="11137.0"/>
        <n v="13432.0"/>
        <n v="11884.0"/>
        <n v="11477.0"/>
        <n v="14299.0"/>
        <n v="13873.0"/>
        <n v="11194.0"/>
        <n v="13002.0"/>
        <n v="12834.0"/>
        <n v="12486.0"/>
        <n v="11532.0"/>
        <n v="11245.0"/>
        <n v="14163.0"/>
        <n v="16010.0"/>
        <n v="12056.0"/>
        <n v="12255.0"/>
        <n v="13566.0"/>
        <n v="13106.0"/>
        <n v="12517.0"/>
        <n v="11916.0"/>
        <n v="12299.0"/>
        <n v="12244.0"/>
        <n v="10467.0"/>
        <n v="10492.0"/>
        <n v="12697.0"/>
        <n v="10754.0"/>
        <n v="13510.0"/>
        <n v="13026.0"/>
        <n v="10862.0"/>
        <n v="12360.0"/>
        <n v="12428.0"/>
        <n v="11887.0"/>
        <n v="10803.0"/>
        <n v="12690.0"/>
        <n v="13751.0"/>
        <n v="13956.0"/>
        <n v="12518.0"/>
        <n v="15065.0"/>
        <n v="11954.0"/>
        <n v="11519.0"/>
        <n v="11865.0"/>
        <n v="12864.0"/>
        <n v="12604.0"/>
        <n v="11858.0"/>
        <n v="11427.0"/>
        <n v="575.0"/>
        <n v="12164.0"/>
        <n v="13551.0"/>
        <n v="11582.0"/>
        <n v="818.0"/>
        <n v="757.0"/>
        <n v="746.0"/>
        <n v="570.0"/>
        <n v="493.0"/>
        <n v="625.0"/>
        <n v="659.0"/>
        <n v="786.0"/>
        <n v="794.0"/>
        <n v="658.0"/>
        <n v="756.0"/>
        <n v="502.0"/>
        <n v="611.0"/>
        <n v="887.0"/>
        <n v="550.0"/>
        <n v="609.0"/>
        <n v="904.0"/>
        <n v="804.0"/>
        <n v="370.0"/>
        <n v="255.0"/>
        <n v="449.0"/>
        <n v="329.0"/>
        <n v="347.0"/>
        <n v="1893.0"/>
        <n v="1853.0"/>
        <n v="188.0"/>
        <n v="1101.0"/>
        <n v="911.0"/>
        <n v="1548.0"/>
        <n v="1742.0"/>
        <n v="1849.0"/>
        <n v="447.0"/>
        <n v="1917.0"/>
        <n v="4977.0"/>
        <n v="5533.0"/>
        <n v="5081.0"/>
        <n v="925.0"/>
        <n v="4483.0"/>
        <n v="4813.0"/>
        <n v="4372.0"/>
        <n v="4778.0"/>
        <n v="660.0"/>
        <n v="861.0"/>
        <n v="627.0"/>
        <n v="421.0"/>
        <n v="5319.0"/>
        <n v="565.0"/>
        <n v="545.0"/>
        <n v="770.0"/>
        <n v="1856.0"/>
        <n v="2054.0"/>
        <n v="1899.0"/>
        <n v="2270.0"/>
        <n v="1648.0"/>
        <n v="1475.0"/>
        <n v="1715.0"/>
        <n v="2000.0"/>
        <n v="15962.0"/>
        <n v="15804.0"/>
        <n v="15130.0"/>
        <n v="13167.0"/>
        <n v="14992.0"/>
        <n v="14738.0"/>
        <n v="16486.0"/>
        <n v="19897.0"/>
        <n v="19799.0"/>
        <n v="18935.0"/>
        <n v="16883.0"/>
        <n v="20676.0"/>
        <n v="19060.0"/>
        <n v="18812.0"/>
        <n v="20235.0"/>
        <n v="4584.0"/>
        <n v="4456.0"/>
        <n v="4352.0"/>
        <n v="3838.0"/>
        <n v="23974.0"/>
        <n v="4502.0"/>
        <n v="3950.0"/>
        <n v="4476.0"/>
        <n v="2216.0"/>
        <n v="2612.0"/>
        <n v="2296.0"/>
        <n v="1733.0"/>
        <n v="5198.0"/>
        <n v="1796.0"/>
        <n v="2045.0"/>
        <n v="2379.0"/>
        <n v="1077.0"/>
        <n v="1129.0"/>
        <n v="1042.0"/>
        <n v="714.0"/>
        <n v="816.0"/>
        <n v="777.0"/>
        <n v="867.0"/>
        <n v="702.0"/>
        <n v="792.0"/>
        <n v="895.0"/>
        <n v="585.0"/>
        <n v="1153.0"/>
        <n v="636.0"/>
        <n v="548.0"/>
        <n v="598.0"/>
        <n v="1697.0"/>
        <n v="1720.0"/>
        <n v="1389.0"/>
        <n v="859.0"/>
        <n v="1597.0"/>
        <n v="1487.0"/>
        <n v="1615.0"/>
        <n v="1896.0"/>
        <n v="12986.0"/>
        <n v="13027.0"/>
        <n v="11448.0"/>
        <n v="10407.0"/>
        <n v="11665.0"/>
        <n v="11178.0"/>
        <n v="12643.0"/>
        <n v="12216.0"/>
        <n v="12095.0"/>
        <n v="11071.0"/>
        <n v="9926.0"/>
        <n v="13386.0"/>
        <n v="11308.0"/>
        <n v="10554.0"/>
        <n v="11950.0"/>
        <n v="12943.0"/>
        <n v="224.0"/>
        <n v="564.0"/>
        <n v="765.0"/>
        <n v="735.0"/>
        <n v="718.0"/>
        <n v="175.0"/>
        <n v="411.0"/>
        <n v="418.0"/>
        <n v="893.0"/>
        <n v="824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3" cacheId="0" dataCaption="" compact="0" compactData="0">
  <location ref="A1:AM10" firstHeaderRow="0" firstDataRow="2" firstDataCol="1"/>
  <pivotFields>
    <pivotField name="Дат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№ недели" axis="axisRow" compact="0" numFmtId="3" outline="0" multipleItemSelectionAllowed="1" showAll="0" sortType="ascending">
      <items>
        <item x="4"/>
        <item x="3"/>
        <item x="1"/>
        <item x="2"/>
        <item x="0"/>
        <item x="5"/>
        <item t="default"/>
      </items>
    </pivotField>
    <pivotField name="Территория" axis="axisCol" compact="0" outline="0" multipleItemSelectionAllowed="1" showAll="0" sortType="ascending">
      <items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name="Товарооборот, шт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t="default"/>
      </items>
    </pivotField>
    <pivotField name="Товарооборот, руб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t="default"/>
      </items>
    </pivotField>
    <pivotField name="Товарооборот в себестоимости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t="default"/>
      </items>
    </pivotField>
    <pivotField name="Потери, руб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t="default"/>
      </items>
    </pivotField>
    <pivotField name="Количество складов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Количество заказов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t="default"/>
      </items>
    </pivotField>
    <pivotField name="Количество клиентов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t="default"/>
      </items>
    </pivotField>
  </pivotFields>
  <rowFields>
    <field x="1"/>
  </rowFields>
  <colFields>
    <field x="2"/>
    <field x="-2"/>
  </colFields>
  <dataFields>
    <dataField name="SUM of Товарооборот, руб" fld="4" baseField="0"/>
    <dataField name="SUM of Товарооборот в себестоимости" fld="5" baseField="0"/>
  </dataFields>
</pivotTableDefinition>
</file>

<file path=xl/pivotTables/pivotTable2.xml><?xml version="1.0" encoding="utf-8"?>
<pivotTableDefinition xmlns="http://schemas.openxmlformats.org/spreadsheetml/2006/main" name="Sheet2" cacheId="0" dataCaption="" compact="0" compactData="0">
  <location ref="A25:C44" firstHeaderRow="0" firstDataRow="2" firstDataCol="0"/>
  <pivotFields>
    <pivotField name="Дат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№ недели" compact="0" numFmtId="3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Территория" axis="axisRow" compact="0" outline="0" multipleItemSelectionAllowed="1" showAll="0" sortType="ascending">
      <items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name="Товарооборот, шт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t="default"/>
      </items>
    </pivotField>
    <pivotField name="Товарооборот, руб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t="default"/>
      </items>
    </pivotField>
    <pivotField name="Товарооборот в себестоимости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t="default"/>
      </items>
    </pivotField>
    <pivotField name="Потери, руб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t="default"/>
      </items>
    </pivotField>
    <pivotField name="Количество складов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Количество заказов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t="default"/>
      </items>
    </pivotField>
    <pivotField name="Количество клиентов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t="default"/>
      </items>
    </pivotField>
  </pivotFields>
  <rowFields>
    <field x="2"/>
  </rowFields>
  <colFields>
    <field x="-2"/>
  </colFields>
  <dataFields>
    <dataField name="Товарооборот, руб" fld="4" baseField="0"/>
    <dataField name=" Товарооборот в себестоимости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4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43"/>
    <col customWidth="1" min="3" max="5" width="22.0"/>
    <col customWidth="1" min="6" max="6" width="31.14"/>
    <col customWidth="1" min="7" max="10" width="22.0"/>
    <col customWidth="1" min="11" max="27" width="8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14.25" customHeight="1">
      <c r="A2" s="7">
        <v>43982.0</v>
      </c>
      <c r="B2" s="8">
        <f t="shared" ref="B2:B505" si="1">ISOWEEKNUM(A2)</f>
        <v>22</v>
      </c>
      <c r="C2" s="9" t="s">
        <v>10</v>
      </c>
      <c r="D2" s="9">
        <v>7944.0</v>
      </c>
      <c r="E2" s="9">
        <v>623971.5</v>
      </c>
      <c r="F2" s="9">
        <v>565363.016</v>
      </c>
      <c r="G2" s="10">
        <v>64235.45692307692</v>
      </c>
      <c r="H2" s="11">
        <f>SUMIFS('Лист2'!C:C,'Лист2'!A:A,A2,'Лист2'!B:B,C2)</f>
        <v>15</v>
      </c>
      <c r="I2" s="11">
        <f>SUMIFS('Лист2'!D:D,'Лист2'!A:A,A2,'Лист2'!B:B,C2)</f>
        <v>441</v>
      </c>
      <c r="J2" s="11">
        <f>SUMIFS('Лист2'!E:E,'Лист2'!A:A,A2,'Лист2'!B:B,C2)</f>
        <v>368</v>
      </c>
    </row>
    <row r="3" ht="14.25" customHeight="1">
      <c r="A3" s="12">
        <v>43981.0</v>
      </c>
      <c r="B3" s="8">
        <f t="shared" si="1"/>
        <v>22</v>
      </c>
      <c r="C3" s="13" t="s">
        <v>10</v>
      </c>
      <c r="D3" s="13">
        <v>10029.0</v>
      </c>
      <c r="E3" s="13">
        <v>787101.0</v>
      </c>
      <c r="F3" s="13">
        <v>707654.6309999999</v>
      </c>
      <c r="G3" s="14">
        <v>112379.26539999999</v>
      </c>
      <c r="H3" s="11">
        <f>SUMIFS('Лист2'!C:C,'Лист2'!A:A,A3,'Лист2'!B:B,C3)</f>
        <v>15</v>
      </c>
      <c r="I3" s="11">
        <f>SUMIFS('Лист2'!D:D,'Лист2'!A:A,A3,'Лист2'!B:B,C3)</f>
        <v>490</v>
      </c>
      <c r="J3" s="11">
        <f>SUMIFS('Лист2'!E:E,'Лист2'!A:A,A3,'Лист2'!B:B,C3)</f>
        <v>409</v>
      </c>
    </row>
    <row r="4" ht="14.25" customHeight="1">
      <c r="A4" s="7">
        <v>43979.0</v>
      </c>
      <c r="B4" s="8">
        <f t="shared" si="1"/>
        <v>22</v>
      </c>
      <c r="C4" s="9" t="s">
        <v>10</v>
      </c>
      <c r="D4" s="9">
        <v>8536.5</v>
      </c>
      <c r="E4" s="9">
        <v>643944.0</v>
      </c>
      <c r="F4" s="9">
        <v>640961.693</v>
      </c>
      <c r="G4" s="10">
        <v>61475.592307692306</v>
      </c>
      <c r="H4" s="11">
        <f>SUMIFS('Лист2'!C:C,'Лист2'!A:A,A4,'Лист2'!B:B,C4)</f>
        <v>15</v>
      </c>
      <c r="I4" s="11">
        <f>SUMIFS('Лист2'!D:D,'Лист2'!A:A,A4,'Лист2'!B:B,C4)</f>
        <v>464</v>
      </c>
      <c r="J4" s="11">
        <f>SUMIFS('Лист2'!E:E,'Лист2'!A:A,A4,'Лист2'!B:B,C4)</f>
        <v>390</v>
      </c>
    </row>
    <row r="5" ht="14.25" customHeight="1">
      <c r="A5" s="12">
        <v>43967.0</v>
      </c>
      <c r="B5" s="8">
        <f t="shared" si="1"/>
        <v>20</v>
      </c>
      <c r="C5" s="13" t="s">
        <v>11</v>
      </c>
      <c r="D5" s="13">
        <v>38947.5</v>
      </c>
      <c r="E5" s="13">
        <v>3395892.0</v>
      </c>
      <c r="F5" s="13">
        <v>2740255.211</v>
      </c>
      <c r="G5" s="14">
        <v>294361.0811230769</v>
      </c>
      <c r="H5" s="11">
        <f>SUMIFS('Лист2'!C:C,'Лист2'!A:A,A5,'Лист2'!B:B,C5)</f>
        <v>21</v>
      </c>
      <c r="I5" s="11">
        <f>SUMIFS('Лист2'!D:D,'Лист2'!A:A,A5,'Лист2'!B:B,C5)</f>
        <v>2145</v>
      </c>
      <c r="J5" s="11">
        <f>SUMIFS('Лист2'!E:E,'Лист2'!A:A,A5,'Лист2'!B:B,C5)</f>
        <v>1947</v>
      </c>
    </row>
    <row r="6" ht="14.25" customHeight="1">
      <c r="A6" s="7">
        <v>43970.0</v>
      </c>
      <c r="B6" s="8">
        <f t="shared" si="1"/>
        <v>21</v>
      </c>
      <c r="C6" s="9" t="s">
        <v>11</v>
      </c>
      <c r="D6" s="9">
        <v>31842.0</v>
      </c>
      <c r="E6" s="9">
        <v>2771116.5</v>
      </c>
      <c r="F6" s="9">
        <v>2269371.4459999995</v>
      </c>
      <c r="G6" s="10">
        <v>328803.8461538461</v>
      </c>
      <c r="H6" s="11">
        <f>SUMIFS('Лист2'!C:C,'Лист2'!A:A,A6,'Лист2'!B:B,C6)</f>
        <v>21</v>
      </c>
      <c r="I6" s="11">
        <f>SUMIFS('Лист2'!D:D,'Лист2'!A:A,A6,'Лист2'!B:B,C6)</f>
        <v>1860</v>
      </c>
      <c r="J6" s="11">
        <f>SUMIFS('Лист2'!E:E,'Лист2'!A:A,A6,'Лист2'!B:B,C6)</f>
        <v>1704</v>
      </c>
    </row>
    <row r="7" ht="14.25" customHeight="1">
      <c r="A7" s="12">
        <v>43968.0</v>
      </c>
      <c r="B7" s="8">
        <f t="shared" si="1"/>
        <v>20</v>
      </c>
      <c r="C7" s="13" t="s">
        <v>11</v>
      </c>
      <c r="D7" s="13">
        <v>32023.5</v>
      </c>
      <c r="E7" s="13">
        <v>2882458.5</v>
      </c>
      <c r="F7" s="13">
        <v>2290967.039</v>
      </c>
      <c r="G7" s="14">
        <v>246817.75113846152</v>
      </c>
      <c r="H7" s="11">
        <f>SUMIFS('Лист2'!C:C,'Лист2'!A:A,A7,'Лист2'!B:B,C7)</f>
        <v>21</v>
      </c>
      <c r="I7" s="11">
        <f>SUMIFS('Лист2'!D:D,'Лист2'!A:A,A7,'Лист2'!B:B,C7)</f>
        <v>1874</v>
      </c>
      <c r="J7" s="11">
        <f>SUMIFS('Лист2'!E:E,'Лист2'!A:A,A7,'Лист2'!B:B,C7)</f>
        <v>1705</v>
      </c>
    </row>
    <row r="8" ht="14.25" customHeight="1">
      <c r="A8" s="7">
        <v>43960.0</v>
      </c>
      <c r="B8" s="8">
        <f t="shared" si="1"/>
        <v>19</v>
      </c>
      <c r="C8" s="9" t="s">
        <v>11</v>
      </c>
      <c r="D8" s="9">
        <v>31147.5</v>
      </c>
      <c r="E8" s="9">
        <v>2831019.0</v>
      </c>
      <c r="F8" s="9">
        <v>2261296.276</v>
      </c>
      <c r="G8" s="10">
        <v>225845.0</v>
      </c>
      <c r="H8" s="11">
        <f>SUMIFS('Лист2'!C:C,'Лист2'!A:A,A8,'Лист2'!B:B,C8)</f>
        <v>21</v>
      </c>
      <c r="I8" s="11">
        <f>SUMIFS('Лист2'!D:D,'Лист2'!A:A,A8,'Лист2'!B:B,C8)</f>
        <v>1735</v>
      </c>
      <c r="J8" s="11">
        <f>SUMIFS('Лист2'!E:E,'Лист2'!A:A,A8,'Лист2'!B:B,C8)</f>
        <v>1568</v>
      </c>
    </row>
    <row r="9" ht="14.25" customHeight="1">
      <c r="A9" s="12">
        <v>43955.0</v>
      </c>
      <c r="B9" s="8">
        <f t="shared" si="1"/>
        <v>19</v>
      </c>
      <c r="C9" s="13" t="s">
        <v>11</v>
      </c>
      <c r="D9" s="13">
        <v>25566.0</v>
      </c>
      <c r="E9" s="13">
        <v>2372310.0</v>
      </c>
      <c r="F9" s="13">
        <v>1875929.923</v>
      </c>
      <c r="G9" s="14">
        <v>280340.1657</v>
      </c>
      <c r="H9" s="11">
        <f>SUMIFS('Лист2'!C:C,'Лист2'!A:A,A9,'Лист2'!B:B,C9)</f>
        <v>20</v>
      </c>
      <c r="I9" s="11">
        <f>SUMIFS('Лист2'!D:D,'Лист2'!A:A,A9,'Лист2'!B:B,C9)</f>
        <v>1519</v>
      </c>
      <c r="J9" s="11">
        <f>SUMIFS('Лист2'!E:E,'Лист2'!A:A,A9,'Лист2'!B:B,C9)</f>
        <v>1372</v>
      </c>
    </row>
    <row r="10" ht="14.25" customHeight="1">
      <c r="A10" s="7">
        <v>43950.0</v>
      </c>
      <c r="B10" s="8">
        <f t="shared" si="1"/>
        <v>18</v>
      </c>
      <c r="C10" s="9" t="s">
        <v>11</v>
      </c>
      <c r="D10" s="9">
        <v>29319.0</v>
      </c>
      <c r="E10" s="9">
        <v>2623480.5</v>
      </c>
      <c r="F10" s="9">
        <v>2115481.9889999996</v>
      </c>
      <c r="G10" s="10">
        <v>139204.6</v>
      </c>
      <c r="H10" s="11">
        <f>SUMIFS('Лист2'!C:C,'Лист2'!A:A,A10,'Лист2'!B:B,C10)</f>
        <v>18</v>
      </c>
      <c r="I10" s="11">
        <f>SUMIFS('Лист2'!D:D,'Лист2'!A:A,A10,'Лист2'!B:B,C10)</f>
        <v>1684</v>
      </c>
      <c r="J10" s="11">
        <f>SUMIFS('Лист2'!E:E,'Лист2'!A:A,A10,'Лист2'!B:B,C10)</f>
        <v>1528</v>
      </c>
    </row>
    <row r="11" ht="14.25" customHeight="1">
      <c r="A11" s="12">
        <v>43953.0</v>
      </c>
      <c r="B11" s="8">
        <f t="shared" si="1"/>
        <v>18</v>
      </c>
      <c r="C11" s="13" t="s">
        <v>11</v>
      </c>
      <c r="D11" s="13">
        <v>29031.0</v>
      </c>
      <c r="E11" s="13">
        <v>2711247.0</v>
      </c>
      <c r="F11" s="13">
        <v>2165434.925</v>
      </c>
      <c r="G11" s="14">
        <v>185484.16923076924</v>
      </c>
      <c r="H11" s="11">
        <f>SUMIFS('Лист2'!C:C,'Лист2'!A:A,A11,'Лист2'!B:B,C11)</f>
        <v>18</v>
      </c>
      <c r="I11" s="11">
        <f>SUMIFS('Лист2'!D:D,'Лист2'!A:A,A11,'Лист2'!B:B,C11)</f>
        <v>1708</v>
      </c>
      <c r="J11" s="11">
        <f>SUMIFS('Лист2'!E:E,'Лист2'!A:A,A11,'Лист2'!B:B,C11)</f>
        <v>1534</v>
      </c>
    </row>
    <row r="12" ht="14.25" customHeight="1">
      <c r="A12" s="7">
        <v>43977.0</v>
      </c>
      <c r="B12" s="8">
        <f t="shared" si="1"/>
        <v>22</v>
      </c>
      <c r="C12" s="9" t="s">
        <v>11</v>
      </c>
      <c r="D12" s="9">
        <v>33423.0</v>
      </c>
      <c r="E12" s="9">
        <v>2970330.0</v>
      </c>
      <c r="F12" s="9">
        <v>2395998.377</v>
      </c>
      <c r="G12" s="10">
        <v>259067.63954615386</v>
      </c>
      <c r="H12" s="11">
        <f>SUMIFS('Лист2'!C:C,'Лист2'!A:A,A12,'Лист2'!B:B,C12)</f>
        <v>20</v>
      </c>
      <c r="I12" s="11">
        <f>SUMIFS('Лист2'!D:D,'Лист2'!A:A,A12,'Лист2'!B:B,C12)</f>
        <v>2044</v>
      </c>
      <c r="J12" s="11">
        <f>SUMIFS('Лист2'!E:E,'Лист2'!A:A,A12,'Лист2'!B:B,C12)</f>
        <v>1863</v>
      </c>
    </row>
    <row r="13" ht="14.25" customHeight="1">
      <c r="A13" s="12">
        <v>43952.0</v>
      </c>
      <c r="B13" s="8">
        <f t="shared" si="1"/>
        <v>18</v>
      </c>
      <c r="C13" s="13" t="s">
        <v>11</v>
      </c>
      <c r="D13" s="13">
        <v>32487.0</v>
      </c>
      <c r="E13" s="13">
        <v>3031254.0</v>
      </c>
      <c r="F13" s="13">
        <v>2397503.37</v>
      </c>
      <c r="G13" s="14">
        <v>232079.8475076923</v>
      </c>
      <c r="H13" s="11">
        <f>SUMIFS('Лист2'!C:C,'Лист2'!A:A,A13,'Лист2'!B:B,C13)</f>
        <v>18</v>
      </c>
      <c r="I13" s="11">
        <f>SUMIFS('Лист2'!D:D,'Лист2'!A:A,A13,'Лист2'!B:B,C13)</f>
        <v>1826</v>
      </c>
      <c r="J13" s="11">
        <f>SUMIFS('Лист2'!E:E,'Лист2'!A:A,A13,'Лист2'!B:B,C13)</f>
        <v>1633</v>
      </c>
    </row>
    <row r="14" ht="14.25" customHeight="1">
      <c r="A14" s="7">
        <v>43963.0</v>
      </c>
      <c r="B14" s="8">
        <f t="shared" si="1"/>
        <v>20</v>
      </c>
      <c r="C14" s="9" t="s">
        <v>11</v>
      </c>
      <c r="D14" s="9">
        <v>28219.5</v>
      </c>
      <c r="E14" s="9">
        <v>2595778.5</v>
      </c>
      <c r="F14" s="9">
        <v>2050101.9780000001</v>
      </c>
      <c r="G14" s="10">
        <v>309760.3357307692</v>
      </c>
      <c r="H14" s="11">
        <f>SUMIFS('Лист2'!C:C,'Лист2'!A:A,A14,'Лист2'!B:B,C14)</f>
        <v>21</v>
      </c>
      <c r="I14" s="11">
        <f>SUMIFS('Лист2'!D:D,'Лист2'!A:A,A14,'Лист2'!B:B,C14)</f>
        <v>1656</v>
      </c>
      <c r="J14" s="11">
        <f>SUMIFS('Лист2'!E:E,'Лист2'!A:A,A14,'Лист2'!B:B,C14)</f>
        <v>1516</v>
      </c>
    </row>
    <row r="15" ht="14.25" customHeight="1">
      <c r="A15" s="12">
        <v>43972.0</v>
      </c>
      <c r="B15" s="8">
        <f t="shared" si="1"/>
        <v>21</v>
      </c>
      <c r="C15" s="13" t="s">
        <v>11</v>
      </c>
      <c r="D15" s="13">
        <v>31272.0</v>
      </c>
      <c r="E15" s="13">
        <v>2744382.0</v>
      </c>
      <c r="F15" s="13">
        <v>2257728.2139999997</v>
      </c>
      <c r="G15" s="14">
        <v>301623.7923076923</v>
      </c>
      <c r="H15" s="11">
        <f>SUMIFS('Лист2'!C:C,'Лист2'!A:A,A15,'Лист2'!B:B,C15)</f>
        <v>21</v>
      </c>
      <c r="I15" s="11">
        <f>SUMIFS('Лист2'!D:D,'Лист2'!A:A,A15,'Лист2'!B:B,C15)</f>
        <v>1787</v>
      </c>
      <c r="J15" s="11">
        <f>SUMIFS('Лист2'!E:E,'Лист2'!A:A,A15,'Лист2'!B:B,C15)</f>
        <v>1626</v>
      </c>
    </row>
    <row r="16" ht="14.25" customHeight="1">
      <c r="A16" s="7">
        <v>43971.0</v>
      </c>
      <c r="B16" s="8">
        <f t="shared" si="1"/>
        <v>21</v>
      </c>
      <c r="C16" s="9" t="s">
        <v>11</v>
      </c>
      <c r="D16" s="9">
        <v>34077.0</v>
      </c>
      <c r="E16" s="9">
        <v>2929330.5</v>
      </c>
      <c r="F16" s="9">
        <v>2389543.528</v>
      </c>
      <c r="G16" s="10">
        <v>459604.9079615384</v>
      </c>
      <c r="H16" s="11">
        <f>SUMIFS('Лист2'!C:C,'Лист2'!A:A,A16,'Лист2'!B:B,C16)</f>
        <v>21</v>
      </c>
      <c r="I16" s="11">
        <f>SUMIFS('Лист2'!D:D,'Лист2'!A:A,A16,'Лист2'!B:B,C16)</f>
        <v>1921</v>
      </c>
      <c r="J16" s="11">
        <f>SUMIFS('Лист2'!E:E,'Лист2'!A:A,A16,'Лист2'!B:B,C16)</f>
        <v>1767</v>
      </c>
    </row>
    <row r="17" ht="14.25" customHeight="1">
      <c r="A17" s="12">
        <v>43956.0</v>
      </c>
      <c r="B17" s="8">
        <f t="shared" si="1"/>
        <v>19</v>
      </c>
      <c r="C17" s="13" t="s">
        <v>11</v>
      </c>
      <c r="D17" s="13">
        <v>31566.0</v>
      </c>
      <c r="E17" s="13">
        <v>2906763.0</v>
      </c>
      <c r="F17" s="13">
        <v>2323003.267</v>
      </c>
      <c r="G17" s="14">
        <v>287619.52953846153</v>
      </c>
      <c r="H17" s="11">
        <f>SUMIFS('Лист2'!C:C,'Лист2'!A:A,A17,'Лист2'!B:B,C17)</f>
        <v>20</v>
      </c>
      <c r="I17" s="11">
        <f>SUMIFS('Лист2'!D:D,'Лист2'!A:A,A17,'Лист2'!B:B,C17)</f>
        <v>1773</v>
      </c>
      <c r="J17" s="11">
        <f>SUMIFS('Лист2'!E:E,'Лист2'!A:A,A17,'Лист2'!B:B,C17)</f>
        <v>1604</v>
      </c>
    </row>
    <row r="18" ht="14.25" customHeight="1">
      <c r="A18" s="7">
        <v>43949.0</v>
      </c>
      <c r="B18" s="8">
        <f t="shared" si="1"/>
        <v>18</v>
      </c>
      <c r="C18" s="9" t="s">
        <v>11</v>
      </c>
      <c r="D18" s="9">
        <v>26940.0</v>
      </c>
      <c r="E18" s="9">
        <v>2411587.5</v>
      </c>
      <c r="F18" s="9">
        <v>1931011.4870000002</v>
      </c>
      <c r="G18" s="10">
        <v>149032.79178461537</v>
      </c>
      <c r="H18" s="11">
        <f>SUMIFS('Лист2'!C:C,'Лист2'!A:A,A18,'Лист2'!B:B,C18)</f>
        <v>18</v>
      </c>
      <c r="I18" s="11">
        <f>SUMIFS('Лист2'!D:D,'Лист2'!A:A,A18,'Лист2'!B:B,C18)</f>
        <v>1539</v>
      </c>
      <c r="J18" s="11">
        <f>SUMIFS('Лист2'!E:E,'Лист2'!A:A,A18,'Лист2'!B:B,C18)</f>
        <v>1404</v>
      </c>
    </row>
    <row r="19" ht="14.25" customHeight="1">
      <c r="A19" s="12">
        <v>43964.0</v>
      </c>
      <c r="B19" s="8">
        <f t="shared" si="1"/>
        <v>20</v>
      </c>
      <c r="C19" s="13" t="s">
        <v>11</v>
      </c>
      <c r="D19" s="13">
        <v>29241.0</v>
      </c>
      <c r="E19" s="13">
        <v>2629782.0</v>
      </c>
      <c r="F19" s="13">
        <v>2071714.724</v>
      </c>
      <c r="G19" s="14">
        <v>361201.8010384615</v>
      </c>
      <c r="H19" s="11">
        <f>SUMIFS('Лист2'!C:C,'Лист2'!A:A,A19,'Лист2'!B:B,C19)</f>
        <v>21</v>
      </c>
      <c r="I19" s="11">
        <f>SUMIFS('Лист2'!D:D,'Лист2'!A:A,A19,'Лист2'!B:B,C19)</f>
        <v>1698</v>
      </c>
      <c r="J19" s="11">
        <f>SUMIFS('Лист2'!E:E,'Лист2'!A:A,A19,'Лист2'!B:B,C19)</f>
        <v>1554</v>
      </c>
    </row>
    <row r="20" ht="14.25" customHeight="1">
      <c r="A20" s="7">
        <v>43954.0</v>
      </c>
      <c r="B20" s="8">
        <f t="shared" si="1"/>
        <v>18</v>
      </c>
      <c r="C20" s="9" t="s">
        <v>11</v>
      </c>
      <c r="D20" s="9">
        <v>26082.0</v>
      </c>
      <c r="E20" s="9">
        <v>2434914.0</v>
      </c>
      <c r="F20" s="9">
        <v>1925475.1139999998</v>
      </c>
      <c r="G20" s="10">
        <v>247646.60936153846</v>
      </c>
      <c r="H20" s="11">
        <f>SUMIFS('Лист2'!C:C,'Лист2'!A:A,A20,'Лист2'!B:B,C20)</f>
        <v>20</v>
      </c>
      <c r="I20" s="11">
        <f>SUMIFS('Лист2'!D:D,'Лист2'!A:A,A20,'Лист2'!B:B,C20)</f>
        <v>1520</v>
      </c>
      <c r="J20" s="11">
        <f>SUMIFS('Лист2'!E:E,'Лист2'!A:A,A20,'Лист2'!B:B,C20)</f>
        <v>1373</v>
      </c>
    </row>
    <row r="21" ht="14.25" customHeight="1">
      <c r="A21" s="12">
        <v>43957.0</v>
      </c>
      <c r="B21" s="8">
        <f t="shared" si="1"/>
        <v>19</v>
      </c>
      <c r="C21" s="13" t="s">
        <v>11</v>
      </c>
      <c r="D21" s="13">
        <v>32511.0</v>
      </c>
      <c r="E21" s="13">
        <v>2938623.0</v>
      </c>
      <c r="F21" s="13">
        <v>2406562.0579999997</v>
      </c>
      <c r="G21" s="14">
        <v>306098.4769230769</v>
      </c>
      <c r="H21" s="11">
        <f>SUMIFS('Лист2'!C:C,'Лист2'!A:A,A21,'Лист2'!B:B,C21)</f>
        <v>20</v>
      </c>
      <c r="I21" s="11">
        <f>SUMIFS('Лист2'!D:D,'Лист2'!A:A,A21,'Лист2'!B:B,C21)</f>
        <v>1784</v>
      </c>
      <c r="J21" s="11">
        <f>SUMIFS('Лист2'!E:E,'Лист2'!A:A,A21,'Лист2'!B:B,C21)</f>
        <v>1632</v>
      </c>
    </row>
    <row r="22" ht="14.25" customHeight="1">
      <c r="A22" s="7">
        <v>43974.0</v>
      </c>
      <c r="B22" s="8">
        <f t="shared" si="1"/>
        <v>21</v>
      </c>
      <c r="C22" s="9" t="s">
        <v>11</v>
      </c>
      <c r="D22" s="9">
        <v>42703.5</v>
      </c>
      <c r="E22" s="9">
        <v>3628726.5</v>
      </c>
      <c r="F22" s="9">
        <v>3056063.735</v>
      </c>
      <c r="G22" s="10">
        <v>223670.01693846151</v>
      </c>
      <c r="H22" s="11">
        <f>SUMIFS('Лист2'!C:C,'Лист2'!A:A,A22,'Лист2'!B:B,C22)</f>
        <v>21</v>
      </c>
      <c r="I22" s="11">
        <f>SUMIFS('Лист2'!D:D,'Лист2'!A:A,A22,'Лист2'!B:B,C22)</f>
        <v>2340</v>
      </c>
      <c r="J22" s="11">
        <f>SUMIFS('Лист2'!E:E,'Лист2'!A:A,A22,'Лист2'!B:B,C22)</f>
        <v>2146</v>
      </c>
    </row>
    <row r="23" ht="14.25" customHeight="1">
      <c r="A23" s="12">
        <v>43976.0</v>
      </c>
      <c r="B23" s="8">
        <f t="shared" si="1"/>
        <v>22</v>
      </c>
      <c r="C23" s="13" t="s">
        <v>11</v>
      </c>
      <c r="D23" s="13">
        <v>35592.0</v>
      </c>
      <c r="E23" s="13">
        <v>3176580.0</v>
      </c>
      <c r="F23" s="13">
        <v>2540760.0409999997</v>
      </c>
      <c r="G23" s="14">
        <v>351098.05384615384</v>
      </c>
      <c r="H23" s="11">
        <f>SUMIFS('Лист2'!C:C,'Лист2'!A:A,A23,'Лист2'!B:B,C23)</f>
        <v>20</v>
      </c>
      <c r="I23" s="11">
        <f>SUMIFS('Лист2'!D:D,'Лист2'!A:A,A23,'Лист2'!B:B,C23)</f>
        <v>2087</v>
      </c>
      <c r="J23" s="11">
        <f>SUMIFS('Лист2'!E:E,'Лист2'!A:A,A23,'Лист2'!B:B,C23)</f>
        <v>1914</v>
      </c>
    </row>
    <row r="24" ht="14.25" customHeight="1">
      <c r="A24" s="7">
        <v>43951.0</v>
      </c>
      <c r="B24" s="8">
        <f t="shared" si="1"/>
        <v>18</v>
      </c>
      <c r="C24" s="9" t="s">
        <v>11</v>
      </c>
      <c r="D24" s="9">
        <v>30445.5</v>
      </c>
      <c r="E24" s="9">
        <v>2817196.5</v>
      </c>
      <c r="F24" s="9">
        <v>2244503.1999999997</v>
      </c>
      <c r="G24" s="10">
        <v>203231.46096923074</v>
      </c>
      <c r="H24" s="11">
        <f>SUMIFS('Лист2'!C:C,'Лист2'!A:A,A24,'Лист2'!B:B,C24)</f>
        <v>19</v>
      </c>
      <c r="I24" s="11">
        <f>SUMIFS('Лист2'!D:D,'Лист2'!A:A,A24,'Лист2'!B:B,C24)</f>
        <v>1712</v>
      </c>
      <c r="J24" s="11">
        <f>SUMIFS('Лист2'!E:E,'Лист2'!A:A,A24,'Лист2'!B:B,C24)</f>
        <v>1552</v>
      </c>
    </row>
    <row r="25" ht="14.25" customHeight="1">
      <c r="A25" s="12">
        <v>43961.0</v>
      </c>
      <c r="B25" s="8">
        <f t="shared" si="1"/>
        <v>19</v>
      </c>
      <c r="C25" s="13" t="s">
        <v>11</v>
      </c>
      <c r="D25" s="13">
        <v>36619.5</v>
      </c>
      <c r="E25" s="13">
        <v>3312967.5</v>
      </c>
      <c r="F25" s="13">
        <v>2647972.343</v>
      </c>
      <c r="G25" s="14">
        <v>371661.6538461539</v>
      </c>
      <c r="H25" s="11">
        <f>SUMIFS('Лист2'!C:C,'Лист2'!A:A,A25,'Лист2'!B:B,C25)</f>
        <v>21</v>
      </c>
      <c r="I25" s="11">
        <f>SUMIFS('Лист2'!D:D,'Лист2'!A:A,A25,'Лист2'!B:B,C25)</f>
        <v>2016</v>
      </c>
      <c r="J25" s="11">
        <f>SUMIFS('Лист2'!E:E,'Лист2'!A:A,A25,'Лист2'!B:B,C25)</f>
        <v>1846</v>
      </c>
    </row>
    <row r="26" ht="14.25" customHeight="1">
      <c r="A26" s="7">
        <v>43959.0</v>
      </c>
      <c r="B26" s="8">
        <f t="shared" si="1"/>
        <v>19</v>
      </c>
      <c r="C26" s="9" t="s">
        <v>11</v>
      </c>
      <c r="D26" s="9">
        <v>29409.0</v>
      </c>
      <c r="E26" s="9">
        <v>2645160.0</v>
      </c>
      <c r="F26" s="9">
        <v>2133443.3049999997</v>
      </c>
      <c r="G26" s="10">
        <v>355537.44449230767</v>
      </c>
      <c r="H26" s="11">
        <f>SUMIFS('Лист2'!C:C,'Лист2'!A:A,A26,'Лист2'!B:B,C26)</f>
        <v>21</v>
      </c>
      <c r="I26" s="11">
        <f>SUMIFS('Лист2'!D:D,'Лист2'!A:A,A26,'Лист2'!B:B,C26)</f>
        <v>1646</v>
      </c>
      <c r="J26" s="11">
        <f>SUMIFS('Лист2'!E:E,'Лист2'!A:A,A26,'Лист2'!B:B,C26)</f>
        <v>1492</v>
      </c>
    </row>
    <row r="27" ht="14.25" customHeight="1">
      <c r="A27" s="12">
        <v>43958.0</v>
      </c>
      <c r="B27" s="8">
        <f t="shared" si="1"/>
        <v>19</v>
      </c>
      <c r="C27" s="13" t="s">
        <v>11</v>
      </c>
      <c r="D27" s="13">
        <v>27018.0</v>
      </c>
      <c r="E27" s="13">
        <v>2472213.0</v>
      </c>
      <c r="F27" s="13">
        <v>2000889.9870000002</v>
      </c>
      <c r="G27" s="14">
        <v>283287.8692307692</v>
      </c>
      <c r="H27" s="11">
        <f>SUMIFS('Лист2'!C:C,'Лист2'!A:A,A27,'Лист2'!B:B,C27)</f>
        <v>21</v>
      </c>
      <c r="I27" s="11">
        <f>SUMIFS('Лист2'!D:D,'Лист2'!A:A,A27,'Лист2'!B:B,C27)</f>
        <v>1542</v>
      </c>
      <c r="J27" s="11">
        <f>SUMIFS('Лист2'!E:E,'Лист2'!A:A,A27,'Лист2'!B:B,C27)</f>
        <v>1405</v>
      </c>
    </row>
    <row r="28" ht="14.25" customHeight="1">
      <c r="A28" s="7">
        <v>43975.0</v>
      </c>
      <c r="B28" s="8">
        <f t="shared" si="1"/>
        <v>21</v>
      </c>
      <c r="C28" s="9" t="s">
        <v>11</v>
      </c>
      <c r="D28" s="9">
        <v>34303.5</v>
      </c>
      <c r="E28" s="9">
        <v>2924746.5</v>
      </c>
      <c r="F28" s="9">
        <v>2399312.935</v>
      </c>
      <c r="G28" s="10">
        <v>282325.24615384615</v>
      </c>
      <c r="H28" s="11">
        <f>SUMIFS('Лист2'!C:C,'Лист2'!A:A,A28,'Лист2'!B:B,C28)</f>
        <v>20</v>
      </c>
      <c r="I28" s="11">
        <f>SUMIFS('Лист2'!D:D,'Лист2'!A:A,A28,'Лист2'!B:B,C28)</f>
        <v>1999</v>
      </c>
      <c r="J28" s="11">
        <f>SUMIFS('Лист2'!E:E,'Лист2'!A:A,A28,'Лист2'!B:B,C28)</f>
        <v>1829</v>
      </c>
    </row>
    <row r="29" ht="14.25" customHeight="1">
      <c r="A29" s="12">
        <v>43982.0</v>
      </c>
      <c r="B29" s="8">
        <f t="shared" si="1"/>
        <v>22</v>
      </c>
      <c r="C29" s="13" t="s">
        <v>11</v>
      </c>
      <c r="D29" s="13">
        <v>36999.0</v>
      </c>
      <c r="E29" s="13">
        <v>3473895.0</v>
      </c>
      <c r="F29" s="13">
        <v>2757933.63</v>
      </c>
      <c r="G29" s="14">
        <v>112971.77692307692</v>
      </c>
      <c r="H29" s="11">
        <f>SUMIFS('Лист2'!C:C,'Лист2'!A:A,A29,'Лист2'!B:B,C29)</f>
        <v>21</v>
      </c>
      <c r="I29" s="11">
        <f>SUMIFS('Лист2'!D:D,'Лист2'!A:A,A29,'Лист2'!B:B,C29)</f>
        <v>2271</v>
      </c>
      <c r="J29" s="11">
        <f>SUMIFS('Лист2'!E:E,'Лист2'!A:A,A29,'Лист2'!B:B,C29)</f>
        <v>2085</v>
      </c>
    </row>
    <row r="30" ht="14.25" customHeight="1">
      <c r="A30" s="7">
        <v>43981.0</v>
      </c>
      <c r="B30" s="8">
        <f t="shared" si="1"/>
        <v>22</v>
      </c>
      <c r="C30" s="9" t="s">
        <v>11</v>
      </c>
      <c r="D30" s="9">
        <v>44001.0</v>
      </c>
      <c r="E30" s="9">
        <v>3921784.5</v>
      </c>
      <c r="F30" s="9">
        <v>3132604.841</v>
      </c>
      <c r="G30" s="10">
        <v>242715.2625384615</v>
      </c>
      <c r="H30" s="11">
        <f>SUMIFS('Лист2'!C:C,'Лист2'!A:A,A30,'Лист2'!B:B,C30)</f>
        <v>20</v>
      </c>
      <c r="I30" s="11">
        <f>SUMIFS('Лист2'!D:D,'Лист2'!A:A,A30,'Лист2'!B:B,C30)</f>
        <v>2597</v>
      </c>
      <c r="J30" s="11">
        <f>SUMIFS('Лист2'!E:E,'Лист2'!A:A,A30,'Лист2'!B:B,C30)</f>
        <v>2376</v>
      </c>
    </row>
    <row r="31" ht="14.25" customHeight="1">
      <c r="A31" s="12">
        <v>43979.0</v>
      </c>
      <c r="B31" s="8">
        <f t="shared" si="1"/>
        <v>22</v>
      </c>
      <c r="C31" s="13" t="s">
        <v>11</v>
      </c>
      <c r="D31" s="13">
        <v>30982.5</v>
      </c>
      <c r="E31" s="13">
        <v>2827773.0</v>
      </c>
      <c r="F31" s="13">
        <v>2232253.034</v>
      </c>
      <c r="G31" s="14">
        <v>343211.5426230769</v>
      </c>
      <c r="H31" s="11">
        <f>SUMIFS('Лист2'!C:C,'Лист2'!A:A,A31,'Лист2'!B:B,C31)</f>
        <v>20</v>
      </c>
      <c r="I31" s="11">
        <f>SUMIFS('Лист2'!D:D,'Лист2'!A:A,A31,'Лист2'!B:B,C31)</f>
        <v>1886</v>
      </c>
      <c r="J31" s="11">
        <f>SUMIFS('Лист2'!E:E,'Лист2'!A:A,A31,'Лист2'!B:B,C31)</f>
        <v>1736</v>
      </c>
    </row>
    <row r="32" ht="14.25" customHeight="1">
      <c r="A32" s="7">
        <v>43967.0</v>
      </c>
      <c r="B32" s="8">
        <f t="shared" si="1"/>
        <v>20</v>
      </c>
      <c r="C32" s="9" t="s">
        <v>12</v>
      </c>
      <c r="D32" s="9">
        <v>88063.5</v>
      </c>
      <c r="E32" s="9">
        <v>7583758.5</v>
      </c>
      <c r="F32" s="9">
        <v>5779076.7979999995</v>
      </c>
      <c r="G32" s="10">
        <v>152384.93586153846</v>
      </c>
      <c r="H32" s="11">
        <f>SUMIFS('Лист2'!C:C,'Лист2'!A:A,A32,'Лист2'!B:B,C32)</f>
        <v>31</v>
      </c>
      <c r="I32" s="11">
        <f>SUMIFS('Лист2'!D:D,'Лист2'!A:A,A32,'Лист2'!B:B,C32)</f>
        <v>5593</v>
      </c>
      <c r="J32" s="11">
        <f>SUMIFS('Лист2'!E:E,'Лист2'!A:A,A32,'Лист2'!B:B,C32)</f>
        <v>5177</v>
      </c>
    </row>
    <row r="33" ht="14.25" customHeight="1">
      <c r="A33" s="12">
        <v>43970.0</v>
      </c>
      <c r="B33" s="8">
        <f t="shared" si="1"/>
        <v>21</v>
      </c>
      <c r="C33" s="13" t="s">
        <v>12</v>
      </c>
      <c r="D33" s="13">
        <v>84024.0</v>
      </c>
      <c r="E33" s="13">
        <v>6815511.0</v>
      </c>
      <c r="F33" s="13">
        <v>5426339.5819999995</v>
      </c>
      <c r="G33" s="14">
        <v>195070.2500307692</v>
      </c>
      <c r="H33" s="11">
        <f>SUMIFS('Лист2'!C:C,'Лист2'!A:A,A33,'Лист2'!B:B,C33)</f>
        <v>31</v>
      </c>
      <c r="I33" s="11">
        <f>SUMIFS('Лист2'!D:D,'Лист2'!A:A,A33,'Лист2'!B:B,C33)</f>
        <v>5389</v>
      </c>
      <c r="J33" s="11">
        <f>SUMIFS('Лист2'!E:E,'Лист2'!A:A,A33,'Лист2'!B:B,C33)</f>
        <v>5024</v>
      </c>
    </row>
    <row r="34" ht="14.25" customHeight="1">
      <c r="A34" s="7">
        <v>43968.0</v>
      </c>
      <c r="B34" s="8">
        <f t="shared" si="1"/>
        <v>20</v>
      </c>
      <c r="C34" s="9" t="s">
        <v>12</v>
      </c>
      <c r="D34" s="9">
        <v>78057.0</v>
      </c>
      <c r="E34" s="9">
        <v>6774946.5</v>
      </c>
      <c r="F34" s="9">
        <v>5115462.401</v>
      </c>
      <c r="G34" s="10">
        <v>61149.51538461538</v>
      </c>
      <c r="H34" s="11">
        <f>SUMIFS('Лист2'!C:C,'Лист2'!A:A,A34,'Лист2'!B:B,C34)</f>
        <v>31</v>
      </c>
      <c r="I34" s="11">
        <f>SUMIFS('Лист2'!D:D,'Лист2'!A:A,A34,'Лист2'!B:B,C34)</f>
        <v>5206</v>
      </c>
      <c r="J34" s="11">
        <f>SUMIFS('Лист2'!E:E,'Лист2'!A:A,A34,'Лист2'!B:B,C34)</f>
        <v>4843</v>
      </c>
    </row>
    <row r="35" ht="14.25" customHeight="1">
      <c r="A35" s="12">
        <v>43960.0</v>
      </c>
      <c r="B35" s="8">
        <f t="shared" si="1"/>
        <v>19</v>
      </c>
      <c r="C35" s="13" t="s">
        <v>12</v>
      </c>
      <c r="D35" s="13">
        <v>69720.0</v>
      </c>
      <c r="E35" s="13">
        <v>6264933.0</v>
      </c>
      <c r="F35" s="13">
        <v>4726931.9569999995</v>
      </c>
      <c r="G35" s="14">
        <v>294634.3553076923</v>
      </c>
      <c r="H35" s="11">
        <f>SUMIFS('Лист2'!C:C,'Лист2'!A:A,A35,'Лист2'!B:B,C35)</f>
        <v>31</v>
      </c>
      <c r="I35" s="11">
        <f>SUMIFS('Лист2'!D:D,'Лист2'!A:A,A35,'Лист2'!B:B,C35)</f>
        <v>4556</v>
      </c>
      <c r="J35" s="11">
        <f>SUMIFS('Лист2'!E:E,'Лист2'!A:A,A35,'Лист2'!B:B,C35)</f>
        <v>4220</v>
      </c>
    </row>
    <row r="36" ht="14.25" customHeight="1">
      <c r="A36" s="7">
        <v>43955.0</v>
      </c>
      <c r="B36" s="8">
        <f t="shared" si="1"/>
        <v>19</v>
      </c>
      <c r="C36" s="9" t="s">
        <v>12</v>
      </c>
      <c r="D36" s="9">
        <v>72928.5</v>
      </c>
      <c r="E36" s="9">
        <v>6642249.0</v>
      </c>
      <c r="F36" s="9">
        <v>4993791.956</v>
      </c>
      <c r="G36" s="10">
        <v>215294.37692307692</v>
      </c>
      <c r="H36" s="11">
        <f>SUMIFS('Лист2'!C:C,'Лист2'!A:A,A36,'Лист2'!B:B,C36)</f>
        <v>31</v>
      </c>
      <c r="I36" s="11">
        <f>SUMIFS('Лист2'!D:D,'Лист2'!A:A,A36,'Лист2'!B:B,C36)</f>
        <v>4968</v>
      </c>
      <c r="J36" s="11">
        <f>SUMIFS('Лист2'!E:E,'Лист2'!A:A,A36,'Лист2'!B:B,C36)</f>
        <v>4596</v>
      </c>
    </row>
    <row r="37" ht="14.25" customHeight="1">
      <c r="A37" s="12">
        <v>43950.0</v>
      </c>
      <c r="B37" s="8">
        <f t="shared" si="1"/>
        <v>18</v>
      </c>
      <c r="C37" s="13" t="s">
        <v>12</v>
      </c>
      <c r="D37" s="13">
        <v>79527.0</v>
      </c>
      <c r="E37" s="13">
        <v>7180498.5</v>
      </c>
      <c r="F37" s="13">
        <v>5432087.979</v>
      </c>
      <c r="G37" s="14">
        <v>172769.1923076923</v>
      </c>
      <c r="H37" s="11">
        <f>SUMIFS('Лист2'!C:C,'Лист2'!A:A,A37,'Лист2'!B:B,C37)</f>
        <v>31</v>
      </c>
      <c r="I37" s="11">
        <f>SUMIFS('Лист2'!D:D,'Лист2'!A:A,A37,'Лист2'!B:B,C37)</f>
        <v>5378</v>
      </c>
      <c r="J37" s="11">
        <f>SUMIFS('Лист2'!E:E,'Лист2'!A:A,A37,'Лист2'!B:B,C37)</f>
        <v>4985</v>
      </c>
    </row>
    <row r="38" ht="14.25" customHeight="1">
      <c r="A38" s="7">
        <v>43953.0</v>
      </c>
      <c r="B38" s="8">
        <f t="shared" si="1"/>
        <v>18</v>
      </c>
      <c r="C38" s="9" t="s">
        <v>12</v>
      </c>
      <c r="D38" s="9">
        <v>60463.5</v>
      </c>
      <c r="E38" s="9">
        <v>5554192.5</v>
      </c>
      <c r="F38" s="9">
        <v>4218316.029</v>
      </c>
      <c r="G38" s="10">
        <v>244262.12107692307</v>
      </c>
      <c r="H38" s="11">
        <f>SUMIFS('Лист2'!C:C,'Лист2'!A:A,A38,'Лист2'!B:B,C38)</f>
        <v>31</v>
      </c>
      <c r="I38" s="11">
        <f>SUMIFS('Лист2'!D:D,'Лист2'!A:A,A38,'Лист2'!B:B,C38)</f>
        <v>4157</v>
      </c>
      <c r="J38" s="11">
        <f>SUMIFS('Лист2'!E:E,'Лист2'!A:A,A38,'Лист2'!B:B,C38)</f>
        <v>3823</v>
      </c>
    </row>
    <row r="39" ht="14.25" customHeight="1">
      <c r="A39" s="12">
        <v>43977.0</v>
      </c>
      <c r="B39" s="8">
        <f t="shared" si="1"/>
        <v>22</v>
      </c>
      <c r="C39" s="13" t="s">
        <v>12</v>
      </c>
      <c r="D39" s="13">
        <v>79975.5</v>
      </c>
      <c r="E39" s="13">
        <v>6676459.5</v>
      </c>
      <c r="F39" s="13">
        <v>5083946.169</v>
      </c>
      <c r="G39" s="14">
        <v>141931.13193076922</v>
      </c>
      <c r="H39" s="11">
        <f>SUMIFS('Лист2'!C:C,'Лист2'!A:A,A39,'Лист2'!B:B,C39)</f>
        <v>31</v>
      </c>
      <c r="I39" s="11">
        <f>SUMIFS('Лист2'!D:D,'Лист2'!A:A,A39,'Лист2'!B:B,C39)</f>
        <v>5493</v>
      </c>
      <c r="J39" s="11">
        <f>SUMIFS('Лист2'!E:E,'Лист2'!A:A,A39,'Лист2'!B:B,C39)</f>
        <v>5119</v>
      </c>
    </row>
    <row r="40" ht="14.25" customHeight="1">
      <c r="A40" s="7">
        <v>43952.0</v>
      </c>
      <c r="B40" s="8">
        <f t="shared" si="1"/>
        <v>18</v>
      </c>
      <c r="C40" s="9" t="s">
        <v>12</v>
      </c>
      <c r="D40" s="9">
        <v>97534.5</v>
      </c>
      <c r="E40" s="9">
        <v>8893024.5</v>
      </c>
      <c r="F40" s="9">
        <v>6855177.24</v>
      </c>
      <c r="G40" s="10">
        <v>185180.3800769231</v>
      </c>
      <c r="H40" s="11">
        <f>SUMIFS('Лист2'!C:C,'Лист2'!A:A,A40,'Лист2'!B:B,C40)</f>
        <v>31</v>
      </c>
      <c r="I40" s="11">
        <f>SUMIFS('Лист2'!D:D,'Лист2'!A:A,A40,'Лист2'!B:B,C40)</f>
        <v>6118</v>
      </c>
      <c r="J40" s="11">
        <f>SUMIFS('Лист2'!E:E,'Лист2'!A:A,A40,'Лист2'!B:B,C40)</f>
        <v>5564</v>
      </c>
    </row>
    <row r="41" ht="14.25" customHeight="1">
      <c r="A41" s="12">
        <v>43963.0</v>
      </c>
      <c r="B41" s="8">
        <f t="shared" si="1"/>
        <v>20</v>
      </c>
      <c r="C41" s="13" t="s">
        <v>12</v>
      </c>
      <c r="D41" s="13">
        <v>71520.0</v>
      </c>
      <c r="E41" s="13">
        <v>6398361.0</v>
      </c>
      <c r="F41" s="13">
        <v>4793096.143999999</v>
      </c>
      <c r="G41" s="14">
        <v>181432.06769230767</v>
      </c>
      <c r="H41" s="11">
        <f>SUMIFS('Лист2'!C:C,'Лист2'!A:A,A41,'Лист2'!B:B,C41)</f>
        <v>31</v>
      </c>
      <c r="I41" s="11">
        <f>SUMIFS('Лист2'!D:D,'Лист2'!A:A,A41,'Лист2'!B:B,C41)</f>
        <v>4800</v>
      </c>
      <c r="J41" s="11">
        <f>SUMIFS('Лист2'!E:E,'Лист2'!A:A,A41,'Лист2'!B:B,C41)</f>
        <v>4470</v>
      </c>
    </row>
    <row r="42" ht="14.25" customHeight="1">
      <c r="A42" s="7">
        <v>43972.0</v>
      </c>
      <c r="B42" s="8">
        <f t="shared" si="1"/>
        <v>21</v>
      </c>
      <c r="C42" s="9" t="s">
        <v>12</v>
      </c>
      <c r="D42" s="9">
        <v>79485.0</v>
      </c>
      <c r="E42" s="9">
        <v>6633847.5</v>
      </c>
      <c r="F42" s="9">
        <v>5212858.58</v>
      </c>
      <c r="G42" s="10">
        <v>120955.33846153846</v>
      </c>
      <c r="H42" s="11">
        <f>SUMIFS('Лист2'!C:C,'Лист2'!A:A,A42,'Лист2'!B:B,C42)</f>
        <v>31</v>
      </c>
      <c r="I42" s="11">
        <f>SUMIFS('Лист2'!D:D,'Лист2'!A:A,A42,'Лист2'!B:B,C42)</f>
        <v>5207</v>
      </c>
      <c r="J42" s="11">
        <f>SUMIFS('Лист2'!E:E,'Лист2'!A:A,A42,'Лист2'!B:B,C42)</f>
        <v>4868</v>
      </c>
    </row>
    <row r="43" ht="14.25" customHeight="1">
      <c r="A43" s="12">
        <v>43971.0</v>
      </c>
      <c r="B43" s="8">
        <f t="shared" si="1"/>
        <v>21</v>
      </c>
      <c r="C43" s="13" t="s">
        <v>12</v>
      </c>
      <c r="D43" s="13">
        <v>93313.5</v>
      </c>
      <c r="E43" s="13">
        <v>7247575.5</v>
      </c>
      <c r="F43" s="13">
        <v>5922822.677999999</v>
      </c>
      <c r="G43" s="14">
        <v>714758.2</v>
      </c>
      <c r="H43" s="11">
        <f>SUMIFS('Лист2'!C:C,'Лист2'!A:A,A43,'Лист2'!B:B,C43)</f>
        <v>31</v>
      </c>
      <c r="I43" s="11">
        <f>SUMIFS('Лист2'!D:D,'Лист2'!A:A,A43,'Лист2'!B:B,C43)</f>
        <v>5698</v>
      </c>
      <c r="J43" s="11">
        <f>SUMIFS('Лист2'!E:E,'Лист2'!A:A,A43,'Лист2'!B:B,C43)</f>
        <v>5258</v>
      </c>
    </row>
    <row r="44" ht="14.25" customHeight="1">
      <c r="A44" s="7">
        <v>43956.0</v>
      </c>
      <c r="B44" s="8">
        <f t="shared" si="1"/>
        <v>19</v>
      </c>
      <c r="C44" s="9" t="s">
        <v>12</v>
      </c>
      <c r="D44" s="9">
        <v>76585.5</v>
      </c>
      <c r="E44" s="9">
        <v>6921316.5</v>
      </c>
      <c r="F44" s="9">
        <v>5290094.272</v>
      </c>
      <c r="G44" s="10">
        <v>386033.17544615385</v>
      </c>
      <c r="H44" s="11">
        <f>SUMIFS('Лист2'!C:C,'Лист2'!A:A,A44,'Лист2'!B:B,C44)</f>
        <v>31</v>
      </c>
      <c r="I44" s="11">
        <f>SUMIFS('Лист2'!D:D,'Лист2'!A:A,A44,'Лист2'!B:B,C44)</f>
        <v>5188</v>
      </c>
      <c r="J44" s="11">
        <f>SUMIFS('Лист2'!E:E,'Лист2'!A:A,A44,'Лист2'!B:B,C44)</f>
        <v>4800</v>
      </c>
    </row>
    <row r="45" ht="14.25" customHeight="1">
      <c r="A45" s="12">
        <v>43949.0</v>
      </c>
      <c r="B45" s="8">
        <f t="shared" si="1"/>
        <v>18</v>
      </c>
      <c r="C45" s="13" t="s">
        <v>12</v>
      </c>
      <c r="D45" s="13">
        <v>81826.5</v>
      </c>
      <c r="E45" s="13">
        <v>7163644.5</v>
      </c>
      <c r="F45" s="13">
        <v>5366333.713</v>
      </c>
      <c r="G45" s="14">
        <v>145122.77781538462</v>
      </c>
      <c r="H45" s="11">
        <f>SUMIFS('Лист2'!C:C,'Лист2'!A:A,A45,'Лист2'!B:B,C45)</f>
        <v>31</v>
      </c>
      <c r="I45" s="11">
        <f>SUMIFS('Лист2'!D:D,'Лист2'!A:A,A45,'Лист2'!B:B,C45)</f>
        <v>5465</v>
      </c>
      <c r="J45" s="11">
        <f>SUMIFS('Лист2'!E:E,'Лист2'!A:A,A45,'Лист2'!B:B,C45)</f>
        <v>5096</v>
      </c>
    </row>
    <row r="46" ht="14.25" customHeight="1">
      <c r="A46" s="7">
        <v>43964.0</v>
      </c>
      <c r="B46" s="8">
        <f t="shared" si="1"/>
        <v>20</v>
      </c>
      <c r="C46" s="9" t="s">
        <v>12</v>
      </c>
      <c r="D46" s="9">
        <v>78846.0</v>
      </c>
      <c r="E46" s="9">
        <v>6993952.5</v>
      </c>
      <c r="F46" s="9">
        <v>5288518.779999999</v>
      </c>
      <c r="G46" s="10">
        <v>227969.01538461537</v>
      </c>
      <c r="H46" s="11">
        <f>SUMIFS('Лист2'!C:C,'Лист2'!A:A,A46,'Лист2'!B:B,C46)</f>
        <v>31</v>
      </c>
      <c r="I46" s="11">
        <f>SUMIFS('Лист2'!D:D,'Лист2'!A:A,A46,'Лист2'!B:B,C46)</f>
        <v>5251</v>
      </c>
      <c r="J46" s="11">
        <f>SUMIFS('Лист2'!E:E,'Лист2'!A:A,A46,'Лист2'!B:B,C46)</f>
        <v>4853</v>
      </c>
    </row>
    <row r="47" ht="14.25" customHeight="1">
      <c r="A47" s="12">
        <v>43954.0</v>
      </c>
      <c r="B47" s="8">
        <f t="shared" si="1"/>
        <v>18</v>
      </c>
      <c r="C47" s="13" t="s">
        <v>12</v>
      </c>
      <c r="D47" s="13">
        <v>77263.5</v>
      </c>
      <c r="E47" s="13">
        <v>7013670.0</v>
      </c>
      <c r="F47" s="13">
        <v>5282661.8549999995</v>
      </c>
      <c r="G47" s="14">
        <v>161473.0769230769</v>
      </c>
      <c r="H47" s="11">
        <f>SUMIFS('Лист2'!C:C,'Лист2'!A:A,A47,'Лист2'!B:B,C47)</f>
        <v>31</v>
      </c>
      <c r="I47" s="11">
        <f>SUMIFS('Лист2'!D:D,'Лист2'!A:A,A47,'Лист2'!B:B,C47)</f>
        <v>5155</v>
      </c>
      <c r="J47" s="11">
        <f>SUMIFS('Лист2'!E:E,'Лист2'!A:A,A47,'Лист2'!B:B,C47)</f>
        <v>4762</v>
      </c>
    </row>
    <row r="48" ht="14.25" customHeight="1">
      <c r="A48" s="7">
        <v>43957.0</v>
      </c>
      <c r="B48" s="8">
        <f t="shared" si="1"/>
        <v>19</v>
      </c>
      <c r="C48" s="9" t="s">
        <v>12</v>
      </c>
      <c r="D48" s="9">
        <v>68994.0</v>
      </c>
      <c r="E48" s="9">
        <v>6168657.0</v>
      </c>
      <c r="F48" s="9">
        <v>4695811.349</v>
      </c>
      <c r="G48" s="10">
        <v>157384.1788307692</v>
      </c>
      <c r="H48" s="11">
        <f>SUMIFS('Лист2'!C:C,'Лист2'!A:A,A48,'Лист2'!B:B,C48)</f>
        <v>31</v>
      </c>
      <c r="I48" s="11">
        <f>SUMIFS('Лист2'!D:D,'Лист2'!A:A,A48,'Лист2'!B:B,C48)</f>
        <v>4709</v>
      </c>
      <c r="J48" s="11">
        <f>SUMIFS('Лист2'!E:E,'Лист2'!A:A,A48,'Лист2'!B:B,C48)</f>
        <v>4348</v>
      </c>
    </row>
    <row r="49" ht="14.25" customHeight="1">
      <c r="A49" s="12">
        <v>43974.0</v>
      </c>
      <c r="B49" s="8">
        <f t="shared" si="1"/>
        <v>21</v>
      </c>
      <c r="C49" s="13" t="s">
        <v>12</v>
      </c>
      <c r="D49" s="13">
        <v>102889.5</v>
      </c>
      <c r="E49" s="13">
        <v>8089143.0</v>
      </c>
      <c r="F49" s="13">
        <v>6673236.372</v>
      </c>
      <c r="G49" s="14">
        <v>127223.84583076923</v>
      </c>
      <c r="H49" s="11">
        <f>SUMIFS('Лист2'!C:C,'Лист2'!A:A,A49,'Лист2'!B:B,C49)</f>
        <v>31</v>
      </c>
      <c r="I49" s="11">
        <f>SUMIFS('Лист2'!D:D,'Лист2'!A:A,A49,'Лист2'!B:B,C49)</f>
        <v>6276</v>
      </c>
      <c r="J49" s="11">
        <f>SUMIFS('Лист2'!E:E,'Лист2'!A:A,A49,'Лист2'!B:B,C49)</f>
        <v>5801</v>
      </c>
    </row>
    <row r="50" ht="14.25" customHeight="1">
      <c r="A50" s="7">
        <v>43976.0</v>
      </c>
      <c r="B50" s="8">
        <f t="shared" si="1"/>
        <v>22</v>
      </c>
      <c r="C50" s="9" t="s">
        <v>12</v>
      </c>
      <c r="D50" s="9">
        <v>76999.5</v>
      </c>
      <c r="E50" s="9">
        <v>6645603.0</v>
      </c>
      <c r="F50" s="9">
        <v>5032216.188999999</v>
      </c>
      <c r="G50" s="10">
        <v>100883.95384615385</v>
      </c>
      <c r="H50" s="11">
        <f>SUMIFS('Лист2'!C:C,'Лист2'!A:A,A50,'Лист2'!B:B,C50)</f>
        <v>31</v>
      </c>
      <c r="I50" s="11">
        <f>SUMIFS('Лист2'!D:D,'Лист2'!A:A,A50,'Лист2'!B:B,C50)</f>
        <v>5210</v>
      </c>
      <c r="J50" s="11">
        <f>SUMIFS('Лист2'!E:E,'Лист2'!A:A,A50,'Лист2'!B:B,C50)</f>
        <v>4841</v>
      </c>
    </row>
    <row r="51" ht="14.25" customHeight="1">
      <c r="A51" s="12">
        <v>43951.0</v>
      </c>
      <c r="B51" s="8">
        <f t="shared" si="1"/>
        <v>18</v>
      </c>
      <c r="C51" s="13" t="s">
        <v>12</v>
      </c>
      <c r="D51" s="13">
        <v>77565.0</v>
      </c>
      <c r="E51" s="13">
        <v>7023727.5</v>
      </c>
      <c r="F51" s="13">
        <v>5349682.484999999</v>
      </c>
      <c r="G51" s="14">
        <v>31578.20769230769</v>
      </c>
      <c r="H51" s="11">
        <f>SUMIFS('Лист2'!C:C,'Лист2'!A:A,A51,'Лист2'!B:B,C51)</f>
        <v>31</v>
      </c>
      <c r="I51" s="11">
        <f>SUMIFS('Лист2'!D:D,'Лист2'!A:A,A51,'Лист2'!B:B,C51)</f>
        <v>5120</v>
      </c>
      <c r="J51" s="11">
        <f>SUMIFS('Лист2'!E:E,'Лист2'!A:A,A51,'Лист2'!B:B,C51)</f>
        <v>4737</v>
      </c>
    </row>
    <row r="52" ht="14.25" customHeight="1">
      <c r="A52" s="7">
        <v>43961.0</v>
      </c>
      <c r="B52" s="8">
        <f t="shared" si="1"/>
        <v>19</v>
      </c>
      <c r="C52" s="9" t="s">
        <v>12</v>
      </c>
      <c r="D52" s="9">
        <v>84132.0</v>
      </c>
      <c r="E52" s="9">
        <v>7483194.0</v>
      </c>
      <c r="F52" s="9">
        <v>5637882.125</v>
      </c>
      <c r="G52" s="10">
        <v>126673.26923076922</v>
      </c>
      <c r="H52" s="11">
        <f>SUMIFS('Лист2'!C:C,'Лист2'!A:A,A52,'Лист2'!B:B,C52)</f>
        <v>31</v>
      </c>
      <c r="I52" s="11">
        <f>SUMIFS('Лист2'!D:D,'Лист2'!A:A,A52,'Лист2'!B:B,C52)</f>
        <v>5495</v>
      </c>
      <c r="J52" s="11">
        <f>SUMIFS('Лист2'!E:E,'Лист2'!A:A,A52,'Лист2'!B:B,C52)</f>
        <v>5093</v>
      </c>
    </row>
    <row r="53" ht="14.25" customHeight="1">
      <c r="A53" s="12">
        <v>43959.0</v>
      </c>
      <c r="B53" s="8">
        <f t="shared" si="1"/>
        <v>19</v>
      </c>
      <c r="C53" s="13" t="s">
        <v>12</v>
      </c>
      <c r="D53" s="13">
        <v>69544.5</v>
      </c>
      <c r="E53" s="13">
        <v>6293776.5</v>
      </c>
      <c r="F53" s="13">
        <v>4773839.938</v>
      </c>
      <c r="G53" s="14">
        <v>201777.4038153846</v>
      </c>
      <c r="H53" s="11">
        <f>SUMIFS('Лист2'!C:C,'Лист2'!A:A,A53,'Лист2'!B:B,C53)</f>
        <v>31</v>
      </c>
      <c r="I53" s="11">
        <f>SUMIFS('Лист2'!D:D,'Лист2'!A:A,A53,'Лист2'!B:B,C53)</f>
        <v>4635</v>
      </c>
      <c r="J53" s="11">
        <f>SUMIFS('Лист2'!E:E,'Лист2'!A:A,A53,'Лист2'!B:B,C53)</f>
        <v>4266</v>
      </c>
    </row>
    <row r="54" ht="14.25" customHeight="1">
      <c r="A54" s="7">
        <v>43958.0</v>
      </c>
      <c r="B54" s="8">
        <f t="shared" si="1"/>
        <v>19</v>
      </c>
      <c r="C54" s="9" t="s">
        <v>12</v>
      </c>
      <c r="D54" s="9">
        <v>73204.5</v>
      </c>
      <c r="E54" s="9">
        <v>6591883.5</v>
      </c>
      <c r="F54" s="9">
        <v>5001227.671</v>
      </c>
      <c r="G54" s="10">
        <v>184167.76355384616</v>
      </c>
      <c r="H54" s="11">
        <f>SUMIFS('Лист2'!C:C,'Лист2'!A:A,A54,'Лист2'!B:B,C54)</f>
        <v>31</v>
      </c>
      <c r="I54" s="11">
        <f>SUMIFS('Лист2'!D:D,'Лист2'!A:A,A54,'Лист2'!B:B,C54)</f>
        <v>4903</v>
      </c>
      <c r="J54" s="11">
        <f>SUMIFS('Лист2'!E:E,'Лист2'!A:A,A54,'Лист2'!B:B,C54)</f>
        <v>4527</v>
      </c>
    </row>
    <row r="55" ht="14.25" customHeight="1">
      <c r="A55" s="12">
        <v>43975.0</v>
      </c>
      <c r="B55" s="8">
        <f t="shared" si="1"/>
        <v>21</v>
      </c>
      <c r="C55" s="13" t="s">
        <v>12</v>
      </c>
      <c r="D55" s="13">
        <v>76663.5</v>
      </c>
      <c r="E55" s="13">
        <v>6451032.0</v>
      </c>
      <c r="F55" s="13">
        <v>5048965.796</v>
      </c>
      <c r="G55" s="14">
        <v>94608.14615384614</v>
      </c>
      <c r="H55" s="11">
        <f>SUMIFS('Лист2'!C:C,'Лист2'!A:A,A55,'Лист2'!B:B,C55)</f>
        <v>31</v>
      </c>
      <c r="I55" s="11">
        <f>SUMIFS('Лист2'!D:D,'Лист2'!A:A,A55,'Лист2'!B:B,C55)</f>
        <v>5035</v>
      </c>
      <c r="J55" s="11">
        <f>SUMIFS('Лист2'!E:E,'Лист2'!A:A,A55,'Лист2'!B:B,C55)</f>
        <v>4683</v>
      </c>
    </row>
    <row r="56" ht="14.25" customHeight="1">
      <c r="A56" s="7">
        <v>43967.0</v>
      </c>
      <c r="B56" s="8">
        <f t="shared" si="1"/>
        <v>20</v>
      </c>
      <c r="C56" s="9" t="s">
        <v>13</v>
      </c>
      <c r="D56" s="9">
        <v>14265.0</v>
      </c>
      <c r="E56" s="9">
        <v>1130506.5</v>
      </c>
      <c r="F56" s="9">
        <v>1024403.9859999999</v>
      </c>
      <c r="G56" s="10">
        <v>72626.81390769231</v>
      </c>
      <c r="H56" s="11">
        <f>SUMIFS('Лист2'!C:C,'Лист2'!A:A,A56,'Лист2'!B:B,C56)</f>
        <v>10</v>
      </c>
      <c r="I56" s="11">
        <f>SUMIFS('Лист2'!D:D,'Лист2'!A:A,A56,'Лист2'!B:B,C56)</f>
        <v>760</v>
      </c>
      <c r="J56" s="11">
        <f>SUMIFS('Лист2'!E:E,'Лист2'!A:A,A56,'Лист2'!B:B,C56)</f>
        <v>672</v>
      </c>
    </row>
    <row r="57" ht="14.25" customHeight="1">
      <c r="A57" s="12">
        <v>43970.0</v>
      </c>
      <c r="B57" s="8">
        <f t="shared" si="1"/>
        <v>21</v>
      </c>
      <c r="C57" s="13" t="s">
        <v>13</v>
      </c>
      <c r="D57" s="13">
        <v>11526.0</v>
      </c>
      <c r="E57" s="13">
        <v>938764.5</v>
      </c>
      <c r="F57" s="13">
        <v>820018.375</v>
      </c>
      <c r="G57" s="14">
        <v>77816.21538461538</v>
      </c>
      <c r="H57" s="11">
        <f>SUMIFS('Лист2'!C:C,'Лист2'!A:A,A57,'Лист2'!B:B,C57)</f>
        <v>10</v>
      </c>
      <c r="I57" s="11">
        <f>SUMIFS('Лист2'!D:D,'Лист2'!A:A,A57,'Лист2'!B:B,C57)</f>
        <v>649</v>
      </c>
      <c r="J57" s="11">
        <f>SUMIFS('Лист2'!E:E,'Лист2'!A:A,A57,'Лист2'!B:B,C57)</f>
        <v>568</v>
      </c>
    </row>
    <row r="58" ht="14.25" customHeight="1">
      <c r="A58" s="7">
        <v>43968.0</v>
      </c>
      <c r="B58" s="8">
        <f t="shared" si="1"/>
        <v>20</v>
      </c>
      <c r="C58" s="9" t="s">
        <v>13</v>
      </c>
      <c r="D58" s="9">
        <v>10402.5</v>
      </c>
      <c r="E58" s="9">
        <v>843727.5</v>
      </c>
      <c r="F58" s="9">
        <v>729677.519</v>
      </c>
      <c r="G58" s="10">
        <v>140731.9646153846</v>
      </c>
      <c r="H58" s="11">
        <f>SUMIFS('Лист2'!C:C,'Лист2'!A:A,A58,'Лист2'!B:B,C58)</f>
        <v>10</v>
      </c>
      <c r="I58" s="11">
        <f>SUMIFS('Лист2'!D:D,'Лист2'!A:A,A58,'Лист2'!B:B,C58)</f>
        <v>591</v>
      </c>
      <c r="J58" s="11">
        <f>SUMIFS('Лист2'!E:E,'Лист2'!A:A,A58,'Лист2'!B:B,C58)</f>
        <v>513</v>
      </c>
    </row>
    <row r="59" ht="14.25" customHeight="1">
      <c r="A59" s="12">
        <v>43960.0</v>
      </c>
      <c r="B59" s="8">
        <f t="shared" si="1"/>
        <v>19</v>
      </c>
      <c r="C59" s="13" t="s">
        <v>13</v>
      </c>
      <c r="D59" s="13">
        <v>13216.5</v>
      </c>
      <c r="E59" s="13">
        <v>1046400.0</v>
      </c>
      <c r="F59" s="13">
        <v>937716.1579999999</v>
      </c>
      <c r="G59" s="14">
        <v>61387.77692307692</v>
      </c>
      <c r="H59" s="11">
        <f>SUMIFS('Лист2'!C:C,'Лист2'!A:A,A59,'Лист2'!B:B,C59)</f>
        <v>10</v>
      </c>
      <c r="I59" s="11">
        <f>SUMIFS('Лист2'!D:D,'Лист2'!A:A,A59,'Лист2'!B:B,C59)</f>
        <v>644</v>
      </c>
      <c r="J59" s="11">
        <f>SUMIFS('Лист2'!E:E,'Лист2'!A:A,A59,'Лист2'!B:B,C59)</f>
        <v>559</v>
      </c>
    </row>
    <row r="60" ht="14.25" customHeight="1">
      <c r="A60" s="7">
        <v>43955.0</v>
      </c>
      <c r="B60" s="8">
        <f t="shared" si="1"/>
        <v>19</v>
      </c>
      <c r="C60" s="9" t="s">
        <v>13</v>
      </c>
      <c r="D60" s="9">
        <v>9130.5</v>
      </c>
      <c r="E60" s="9">
        <v>728890.5</v>
      </c>
      <c r="F60" s="9">
        <v>644150.519</v>
      </c>
      <c r="G60" s="10">
        <v>98026.49036923076</v>
      </c>
      <c r="H60" s="11">
        <f>SUMIFS('Лист2'!C:C,'Лист2'!A:A,A60,'Лист2'!B:B,C60)</f>
        <v>10</v>
      </c>
      <c r="I60" s="11">
        <f>SUMIFS('Лист2'!D:D,'Лист2'!A:A,A60,'Лист2'!B:B,C60)</f>
        <v>462</v>
      </c>
      <c r="J60" s="11">
        <f>SUMIFS('Лист2'!E:E,'Лист2'!A:A,A60,'Лист2'!B:B,C60)</f>
        <v>396</v>
      </c>
    </row>
    <row r="61" ht="14.25" customHeight="1">
      <c r="A61" s="12">
        <v>43950.0</v>
      </c>
      <c r="B61" s="8">
        <f t="shared" si="1"/>
        <v>18</v>
      </c>
      <c r="C61" s="13" t="s">
        <v>13</v>
      </c>
      <c r="D61" s="13">
        <v>10840.5</v>
      </c>
      <c r="E61" s="13">
        <v>797919.0</v>
      </c>
      <c r="F61" s="13">
        <v>783753.2949999999</v>
      </c>
      <c r="G61" s="14">
        <v>58214.93076923077</v>
      </c>
      <c r="H61" s="11">
        <f>SUMIFS('Лист2'!C:C,'Лист2'!A:A,A61,'Лист2'!B:B,C61)</f>
        <v>10</v>
      </c>
      <c r="I61" s="11">
        <f>SUMIFS('Лист2'!D:D,'Лист2'!A:A,A61,'Лист2'!B:B,C61)</f>
        <v>502</v>
      </c>
      <c r="J61" s="11">
        <f>SUMIFS('Лист2'!E:E,'Лист2'!A:A,A61,'Лист2'!B:B,C61)</f>
        <v>433</v>
      </c>
    </row>
    <row r="62" ht="14.25" customHeight="1">
      <c r="A62" s="7">
        <v>43953.0</v>
      </c>
      <c r="B62" s="8">
        <f t="shared" si="1"/>
        <v>18</v>
      </c>
      <c r="C62" s="9" t="s">
        <v>13</v>
      </c>
      <c r="D62" s="9">
        <v>7866.0</v>
      </c>
      <c r="E62" s="9">
        <v>617881.5</v>
      </c>
      <c r="F62" s="9">
        <v>575518.068</v>
      </c>
      <c r="G62" s="10">
        <v>119723.42363076922</v>
      </c>
      <c r="H62" s="11">
        <f>SUMIFS('Лист2'!C:C,'Лист2'!A:A,A62,'Лист2'!B:B,C62)</f>
        <v>10</v>
      </c>
      <c r="I62" s="11">
        <f>SUMIFS('Лист2'!D:D,'Лист2'!A:A,A62,'Лист2'!B:B,C62)</f>
        <v>416</v>
      </c>
      <c r="J62" s="11">
        <f>SUMIFS('Лист2'!E:E,'Лист2'!A:A,A62,'Лист2'!B:B,C62)</f>
        <v>341</v>
      </c>
    </row>
    <row r="63" ht="14.25" customHeight="1">
      <c r="A63" s="12">
        <v>43977.0</v>
      </c>
      <c r="B63" s="8">
        <f t="shared" si="1"/>
        <v>22</v>
      </c>
      <c r="C63" s="13" t="s">
        <v>13</v>
      </c>
      <c r="D63" s="13">
        <v>11835.0</v>
      </c>
      <c r="E63" s="13">
        <v>983109.0</v>
      </c>
      <c r="F63" s="13">
        <v>825345.0530000001</v>
      </c>
      <c r="G63" s="14">
        <v>109486.33076923077</v>
      </c>
      <c r="H63" s="11">
        <f>SUMIFS('Лист2'!C:C,'Лист2'!A:A,A63,'Лист2'!B:B,C63)</f>
        <v>10</v>
      </c>
      <c r="I63" s="11">
        <f>SUMIFS('Лист2'!D:D,'Лист2'!A:A,A63,'Лист2'!B:B,C63)</f>
        <v>692</v>
      </c>
      <c r="J63" s="11">
        <f>SUMIFS('Лист2'!E:E,'Лист2'!A:A,A63,'Лист2'!B:B,C63)</f>
        <v>601</v>
      </c>
    </row>
    <row r="64" ht="14.25" customHeight="1">
      <c r="A64" s="7">
        <v>43952.0</v>
      </c>
      <c r="B64" s="8">
        <f t="shared" si="1"/>
        <v>18</v>
      </c>
      <c r="C64" s="9" t="s">
        <v>13</v>
      </c>
      <c r="D64" s="9">
        <v>11619.0</v>
      </c>
      <c r="E64" s="9">
        <v>891139.5</v>
      </c>
      <c r="F64" s="9">
        <v>829782.376</v>
      </c>
      <c r="G64" s="10">
        <v>121759.66210769229</v>
      </c>
      <c r="H64" s="11">
        <f>SUMIFS('Лист2'!C:C,'Лист2'!A:A,A64,'Лист2'!B:B,C64)</f>
        <v>10</v>
      </c>
      <c r="I64" s="11">
        <f>SUMIFS('Лист2'!D:D,'Лист2'!A:A,A64,'Лист2'!B:B,C64)</f>
        <v>554</v>
      </c>
      <c r="J64" s="11">
        <f>SUMIFS('Лист2'!E:E,'Лист2'!A:A,A64,'Лист2'!B:B,C64)</f>
        <v>472</v>
      </c>
    </row>
    <row r="65" ht="14.25" customHeight="1">
      <c r="A65" s="12">
        <v>43963.0</v>
      </c>
      <c r="B65" s="8">
        <f t="shared" si="1"/>
        <v>20</v>
      </c>
      <c r="C65" s="13" t="s">
        <v>13</v>
      </c>
      <c r="D65" s="13">
        <v>9328.5</v>
      </c>
      <c r="E65" s="13">
        <v>732964.5</v>
      </c>
      <c r="F65" s="13">
        <v>634517.673</v>
      </c>
      <c r="G65" s="14">
        <v>136157.9836153846</v>
      </c>
      <c r="H65" s="11">
        <f>SUMIFS('Лист2'!C:C,'Лист2'!A:A,A65,'Лист2'!B:B,C65)</f>
        <v>10</v>
      </c>
      <c r="I65" s="11">
        <f>SUMIFS('Лист2'!D:D,'Лист2'!A:A,A65,'Лист2'!B:B,C65)</f>
        <v>526</v>
      </c>
      <c r="J65" s="11">
        <f>SUMIFS('Лист2'!E:E,'Лист2'!A:A,A65,'Лист2'!B:B,C65)</f>
        <v>448</v>
      </c>
    </row>
    <row r="66" ht="14.25" customHeight="1">
      <c r="A66" s="7">
        <v>43972.0</v>
      </c>
      <c r="B66" s="8">
        <f t="shared" si="1"/>
        <v>21</v>
      </c>
      <c r="C66" s="9" t="s">
        <v>13</v>
      </c>
      <c r="D66" s="9">
        <v>11250.0</v>
      </c>
      <c r="E66" s="9">
        <v>935523.0</v>
      </c>
      <c r="F66" s="9">
        <v>808524.505</v>
      </c>
      <c r="G66" s="10">
        <v>94344.95384615385</v>
      </c>
      <c r="H66" s="11">
        <f>SUMIFS('Лист2'!C:C,'Лист2'!A:A,A66,'Лист2'!B:B,C66)</f>
        <v>10</v>
      </c>
      <c r="I66" s="11">
        <f>SUMIFS('Лист2'!D:D,'Лист2'!A:A,A66,'Лист2'!B:B,C66)</f>
        <v>677</v>
      </c>
      <c r="J66" s="11">
        <f>SUMIFS('Лист2'!E:E,'Лист2'!A:A,A66,'Лист2'!B:B,C66)</f>
        <v>591</v>
      </c>
    </row>
    <row r="67" ht="14.25" customHeight="1">
      <c r="A67" s="12">
        <v>43971.0</v>
      </c>
      <c r="B67" s="8">
        <f t="shared" si="1"/>
        <v>21</v>
      </c>
      <c r="C67" s="13" t="s">
        <v>13</v>
      </c>
      <c r="D67" s="13">
        <v>13063.5</v>
      </c>
      <c r="E67" s="13">
        <v>1037247.0</v>
      </c>
      <c r="F67" s="13">
        <v>910480.6449999999</v>
      </c>
      <c r="G67" s="14">
        <v>64430.96412307692</v>
      </c>
      <c r="H67" s="11">
        <f>SUMIFS('Лист2'!C:C,'Лист2'!A:A,A67,'Лист2'!B:B,C67)</f>
        <v>10</v>
      </c>
      <c r="I67" s="11">
        <f>SUMIFS('Лист2'!D:D,'Лист2'!A:A,A67,'Лист2'!B:B,C67)</f>
        <v>745</v>
      </c>
      <c r="J67" s="11">
        <f>SUMIFS('Лист2'!E:E,'Лист2'!A:A,A67,'Лист2'!B:B,C67)</f>
        <v>654</v>
      </c>
    </row>
    <row r="68" ht="14.25" customHeight="1">
      <c r="A68" s="7">
        <v>43956.0</v>
      </c>
      <c r="B68" s="8">
        <f t="shared" si="1"/>
        <v>19</v>
      </c>
      <c r="C68" s="9" t="s">
        <v>13</v>
      </c>
      <c r="D68" s="9">
        <v>10147.5</v>
      </c>
      <c r="E68" s="9">
        <v>793320.0</v>
      </c>
      <c r="F68" s="9">
        <v>718019.2760000001</v>
      </c>
      <c r="G68" s="10">
        <v>92027.36809230769</v>
      </c>
      <c r="H68" s="11">
        <f>SUMIFS('Лист2'!C:C,'Лист2'!A:A,A68,'Лист2'!B:B,C68)</f>
        <v>10</v>
      </c>
      <c r="I68" s="11">
        <f>SUMIFS('Лист2'!D:D,'Лист2'!A:A,A68,'Лист2'!B:B,C68)</f>
        <v>511</v>
      </c>
      <c r="J68" s="11">
        <f>SUMIFS('Лист2'!E:E,'Лист2'!A:A,A68,'Лист2'!B:B,C68)</f>
        <v>437</v>
      </c>
    </row>
    <row r="69" ht="14.25" customHeight="1">
      <c r="A69" s="12">
        <v>43949.0</v>
      </c>
      <c r="B69" s="8">
        <f t="shared" si="1"/>
        <v>18</v>
      </c>
      <c r="C69" s="13" t="s">
        <v>13</v>
      </c>
      <c r="D69" s="13">
        <v>12331.5</v>
      </c>
      <c r="E69" s="13">
        <v>869983.5</v>
      </c>
      <c r="F69" s="13">
        <v>896773.3239999999</v>
      </c>
      <c r="G69" s="14">
        <v>51681.03846153846</v>
      </c>
      <c r="H69" s="11">
        <f>SUMIFS('Лист2'!C:C,'Лист2'!A:A,A69,'Лист2'!B:B,C69)</f>
        <v>10</v>
      </c>
      <c r="I69" s="11">
        <f>SUMIFS('Лист2'!D:D,'Лист2'!A:A,A69,'Лист2'!B:B,C69)</f>
        <v>580</v>
      </c>
      <c r="J69" s="11">
        <f>SUMIFS('Лист2'!E:E,'Лист2'!A:A,A69,'Лист2'!B:B,C69)</f>
        <v>506</v>
      </c>
    </row>
    <row r="70" ht="14.25" customHeight="1">
      <c r="A70" s="7">
        <v>43964.0</v>
      </c>
      <c r="B70" s="8">
        <f t="shared" si="1"/>
        <v>20</v>
      </c>
      <c r="C70" s="9" t="s">
        <v>13</v>
      </c>
      <c r="D70" s="9">
        <v>11202.0</v>
      </c>
      <c r="E70" s="9">
        <v>865714.5</v>
      </c>
      <c r="F70" s="9">
        <v>799644.759</v>
      </c>
      <c r="G70" s="10">
        <v>111860.49372307691</v>
      </c>
      <c r="H70" s="11">
        <f>SUMIFS('Лист2'!C:C,'Лист2'!A:A,A70,'Лист2'!B:B,C70)</f>
        <v>10</v>
      </c>
      <c r="I70" s="11">
        <f>SUMIFS('Лист2'!D:D,'Лист2'!A:A,A70,'Лист2'!B:B,C70)</f>
        <v>612</v>
      </c>
      <c r="J70" s="11">
        <f>SUMIFS('Лист2'!E:E,'Лист2'!A:A,A70,'Лист2'!B:B,C70)</f>
        <v>530</v>
      </c>
    </row>
    <row r="71" ht="14.25" customHeight="1">
      <c r="A71" s="12">
        <v>43982.0</v>
      </c>
      <c r="B71" s="8">
        <f t="shared" si="1"/>
        <v>22</v>
      </c>
      <c r="C71" s="13" t="s">
        <v>12</v>
      </c>
      <c r="D71" s="13">
        <v>89149.5</v>
      </c>
      <c r="E71" s="13">
        <v>7512646.5</v>
      </c>
      <c r="F71" s="13">
        <v>5979210.097</v>
      </c>
      <c r="G71" s="14">
        <v>47580.14615384615</v>
      </c>
      <c r="H71" s="11">
        <f>SUMIFS('Лист2'!C:C,'Лист2'!A:A,A71,'Лист2'!B:B,C71)</f>
        <v>31</v>
      </c>
      <c r="I71" s="11">
        <f>SUMIFS('Лист2'!D:D,'Лист2'!A:A,A71,'Лист2'!B:B,C71)</f>
        <v>5760</v>
      </c>
      <c r="J71" s="11">
        <f>SUMIFS('Лист2'!E:E,'Лист2'!A:A,A71,'Лист2'!B:B,C71)</f>
        <v>5367</v>
      </c>
    </row>
    <row r="72" ht="14.25" customHeight="1">
      <c r="A72" s="7">
        <v>43954.0</v>
      </c>
      <c r="B72" s="8">
        <f t="shared" si="1"/>
        <v>18</v>
      </c>
      <c r="C72" s="9" t="s">
        <v>13</v>
      </c>
      <c r="D72" s="9">
        <v>8185.5</v>
      </c>
      <c r="E72" s="9">
        <v>637881.0</v>
      </c>
      <c r="F72" s="9">
        <v>575840.677</v>
      </c>
      <c r="G72" s="10">
        <v>73920.5846153846</v>
      </c>
      <c r="H72" s="11">
        <f>SUMIFS('Лист2'!C:C,'Лист2'!A:A,A72,'Лист2'!B:B,C72)</f>
        <v>10</v>
      </c>
      <c r="I72" s="11">
        <f>SUMIFS('Лист2'!D:D,'Лист2'!A:A,A72,'Лист2'!B:B,C72)</f>
        <v>402</v>
      </c>
      <c r="J72" s="11">
        <f>SUMIFS('Лист2'!E:E,'Лист2'!A:A,A72,'Лист2'!B:B,C72)</f>
        <v>333</v>
      </c>
    </row>
    <row r="73" ht="14.25" customHeight="1">
      <c r="A73" s="12">
        <v>43981.0</v>
      </c>
      <c r="B73" s="8">
        <f t="shared" si="1"/>
        <v>22</v>
      </c>
      <c r="C73" s="13" t="s">
        <v>12</v>
      </c>
      <c r="D73" s="13">
        <v>108123.0</v>
      </c>
      <c r="E73" s="13">
        <v>9164707.5</v>
      </c>
      <c r="F73" s="13">
        <v>7329868.665</v>
      </c>
      <c r="G73" s="14">
        <v>137418.1593076923</v>
      </c>
      <c r="H73" s="11">
        <f>SUMIFS('Лист2'!C:C,'Лист2'!A:A,A73,'Лист2'!B:B,C73)</f>
        <v>31</v>
      </c>
      <c r="I73" s="11">
        <f>SUMIFS('Лист2'!D:D,'Лист2'!A:A,A73,'Лист2'!B:B,C73)</f>
        <v>6735</v>
      </c>
      <c r="J73" s="11">
        <f>SUMIFS('Лист2'!E:E,'Лист2'!A:A,A73,'Лист2'!B:B,C73)</f>
        <v>6264</v>
      </c>
    </row>
    <row r="74" ht="14.25" customHeight="1">
      <c r="A74" s="7">
        <v>43957.0</v>
      </c>
      <c r="B74" s="8">
        <f t="shared" si="1"/>
        <v>19</v>
      </c>
      <c r="C74" s="9" t="s">
        <v>13</v>
      </c>
      <c r="D74" s="9">
        <v>9210.0</v>
      </c>
      <c r="E74" s="9">
        <v>696832.5</v>
      </c>
      <c r="F74" s="9">
        <v>616683.3809999999</v>
      </c>
      <c r="G74" s="10">
        <v>99623.13076923077</v>
      </c>
      <c r="H74" s="11">
        <f>SUMIFS('Лист2'!C:C,'Лист2'!A:A,A74,'Лист2'!B:B,C74)</f>
        <v>10</v>
      </c>
      <c r="I74" s="11">
        <f>SUMIFS('Лист2'!D:D,'Лист2'!A:A,A74,'Лист2'!B:B,C74)</f>
        <v>465</v>
      </c>
      <c r="J74" s="11">
        <f>SUMIFS('Лист2'!E:E,'Лист2'!A:A,A74,'Лист2'!B:B,C74)</f>
        <v>390</v>
      </c>
    </row>
    <row r="75" ht="14.25" customHeight="1">
      <c r="A75" s="12">
        <v>43974.0</v>
      </c>
      <c r="B75" s="8">
        <f t="shared" si="1"/>
        <v>21</v>
      </c>
      <c r="C75" s="13" t="s">
        <v>13</v>
      </c>
      <c r="D75" s="13">
        <v>14773.5</v>
      </c>
      <c r="E75" s="13">
        <v>1241383.5</v>
      </c>
      <c r="F75" s="13">
        <v>1069622.507</v>
      </c>
      <c r="G75" s="14">
        <v>74049.52307692308</v>
      </c>
      <c r="H75" s="11">
        <f>SUMIFS('Лист2'!C:C,'Лист2'!A:A,A75,'Лист2'!B:B,C75)</f>
        <v>10</v>
      </c>
      <c r="I75" s="11">
        <f>SUMIFS('Лист2'!D:D,'Лист2'!A:A,A75,'Лист2'!B:B,C75)</f>
        <v>828</v>
      </c>
      <c r="J75" s="11">
        <f>SUMIFS('Лист2'!E:E,'Лист2'!A:A,A75,'Лист2'!B:B,C75)</f>
        <v>734</v>
      </c>
    </row>
    <row r="76" ht="14.25" customHeight="1">
      <c r="A76" s="7">
        <v>43979.0</v>
      </c>
      <c r="B76" s="8">
        <f t="shared" si="1"/>
        <v>22</v>
      </c>
      <c r="C76" s="9" t="s">
        <v>12</v>
      </c>
      <c r="D76" s="9">
        <v>78141.0</v>
      </c>
      <c r="E76" s="9">
        <v>6641569.5</v>
      </c>
      <c r="F76" s="9">
        <v>5084073.516</v>
      </c>
      <c r="G76" s="10">
        <v>142499.01538461537</v>
      </c>
      <c r="H76" s="11">
        <f>SUMIFS('Лист2'!C:C,'Лист2'!A:A,A76,'Лист2'!B:B,C76)</f>
        <v>31</v>
      </c>
      <c r="I76" s="11">
        <f>SUMIFS('Лист2'!D:D,'Лист2'!A:A,A76,'Лист2'!B:B,C76)</f>
        <v>5355</v>
      </c>
      <c r="J76" s="11">
        <f>SUMIFS('Лист2'!E:E,'Лист2'!A:A,A76,'Лист2'!B:B,C76)</f>
        <v>4969</v>
      </c>
    </row>
    <row r="77" ht="14.25" customHeight="1">
      <c r="A77" s="12">
        <v>43976.0</v>
      </c>
      <c r="B77" s="8">
        <f t="shared" si="1"/>
        <v>22</v>
      </c>
      <c r="C77" s="13" t="s">
        <v>13</v>
      </c>
      <c r="D77" s="13">
        <v>12280.5</v>
      </c>
      <c r="E77" s="13">
        <v>1030440.0</v>
      </c>
      <c r="F77" s="13">
        <v>871047.598</v>
      </c>
      <c r="G77" s="14">
        <v>85172.08461538462</v>
      </c>
      <c r="H77" s="11">
        <f>SUMIFS('Лист2'!C:C,'Лист2'!A:A,A77,'Лист2'!B:B,C77)</f>
        <v>10</v>
      </c>
      <c r="I77" s="11">
        <f>SUMIFS('Лист2'!D:D,'Лист2'!A:A,A77,'Лист2'!B:B,C77)</f>
        <v>739</v>
      </c>
      <c r="J77" s="11">
        <f>SUMIFS('Лист2'!E:E,'Лист2'!A:A,A77,'Лист2'!B:B,C77)</f>
        <v>642</v>
      </c>
    </row>
    <row r="78" ht="14.25" customHeight="1">
      <c r="A78" s="7">
        <v>43951.0</v>
      </c>
      <c r="B78" s="8">
        <f t="shared" si="1"/>
        <v>18</v>
      </c>
      <c r="C78" s="9" t="s">
        <v>13</v>
      </c>
      <c r="D78" s="9">
        <v>8934.0</v>
      </c>
      <c r="E78" s="9">
        <v>716196.0</v>
      </c>
      <c r="F78" s="9">
        <v>663415.497</v>
      </c>
      <c r="G78" s="10">
        <v>24274.438461538462</v>
      </c>
      <c r="H78" s="11">
        <f>SUMIFS('Лист2'!C:C,'Лист2'!A:A,A78,'Лист2'!B:B,C78)</f>
        <v>10</v>
      </c>
      <c r="I78" s="11">
        <f>SUMIFS('Лист2'!D:D,'Лист2'!A:A,A78,'Лист2'!B:B,C78)</f>
        <v>448</v>
      </c>
      <c r="J78" s="11">
        <f>SUMIFS('Лист2'!E:E,'Лист2'!A:A,A78,'Лист2'!B:B,C78)</f>
        <v>376</v>
      </c>
    </row>
    <row r="79" ht="14.25" customHeight="1">
      <c r="A79" s="12">
        <v>43961.0</v>
      </c>
      <c r="B79" s="8">
        <f t="shared" si="1"/>
        <v>19</v>
      </c>
      <c r="C79" s="13" t="s">
        <v>13</v>
      </c>
      <c r="D79" s="13">
        <v>12918.0</v>
      </c>
      <c r="E79" s="13">
        <v>1004788.5</v>
      </c>
      <c r="F79" s="13">
        <v>896111.803</v>
      </c>
      <c r="G79" s="14">
        <v>99729.92307692306</v>
      </c>
      <c r="H79" s="11">
        <f>SUMIFS('Лист2'!C:C,'Лист2'!A:A,A79,'Лист2'!B:B,C79)</f>
        <v>10</v>
      </c>
      <c r="I79" s="11">
        <f>SUMIFS('Лист2'!D:D,'Лист2'!A:A,A79,'Лист2'!B:B,C79)</f>
        <v>642</v>
      </c>
      <c r="J79" s="11">
        <f>SUMIFS('Лист2'!E:E,'Лист2'!A:A,A79,'Лист2'!B:B,C79)</f>
        <v>556</v>
      </c>
    </row>
    <row r="80" ht="14.25" customHeight="1">
      <c r="A80" s="7">
        <v>43959.0</v>
      </c>
      <c r="B80" s="8">
        <f t="shared" si="1"/>
        <v>19</v>
      </c>
      <c r="C80" s="9" t="s">
        <v>13</v>
      </c>
      <c r="D80" s="9">
        <v>12528.0</v>
      </c>
      <c r="E80" s="9">
        <v>959703.0</v>
      </c>
      <c r="F80" s="9">
        <v>861486.475</v>
      </c>
      <c r="G80" s="10">
        <v>87212.13076923077</v>
      </c>
      <c r="H80" s="11">
        <f>SUMIFS('Лист2'!C:C,'Лист2'!A:A,A80,'Лист2'!B:B,C80)</f>
        <v>10</v>
      </c>
      <c r="I80" s="11">
        <f>SUMIFS('Лист2'!D:D,'Лист2'!A:A,A80,'Лист2'!B:B,C80)</f>
        <v>638</v>
      </c>
      <c r="J80" s="11">
        <f>SUMIFS('Лист2'!E:E,'Лист2'!A:A,A80,'Лист2'!B:B,C80)</f>
        <v>547</v>
      </c>
    </row>
    <row r="81" ht="14.25" customHeight="1">
      <c r="A81" s="12">
        <v>43958.0</v>
      </c>
      <c r="B81" s="8">
        <f t="shared" si="1"/>
        <v>19</v>
      </c>
      <c r="C81" s="13" t="s">
        <v>13</v>
      </c>
      <c r="D81" s="13">
        <v>11029.5</v>
      </c>
      <c r="E81" s="13">
        <v>863754.0</v>
      </c>
      <c r="F81" s="13">
        <v>758428.735</v>
      </c>
      <c r="G81" s="14">
        <v>86710.8045076923</v>
      </c>
      <c r="H81" s="11">
        <f>SUMIFS('Лист2'!C:C,'Лист2'!A:A,A81,'Лист2'!B:B,C81)</f>
        <v>10</v>
      </c>
      <c r="I81" s="11">
        <f>SUMIFS('Лист2'!D:D,'Лист2'!A:A,A81,'Лист2'!B:B,C81)</f>
        <v>563</v>
      </c>
      <c r="J81" s="11">
        <f>SUMIFS('Лист2'!E:E,'Лист2'!A:A,A81,'Лист2'!B:B,C81)</f>
        <v>486</v>
      </c>
    </row>
    <row r="82" ht="14.25" customHeight="1">
      <c r="A82" s="7">
        <v>43975.0</v>
      </c>
      <c r="B82" s="8">
        <f t="shared" si="1"/>
        <v>21</v>
      </c>
      <c r="C82" s="9" t="s">
        <v>13</v>
      </c>
      <c r="D82" s="9">
        <v>9994.5</v>
      </c>
      <c r="E82" s="9">
        <v>828984.0</v>
      </c>
      <c r="F82" s="9">
        <v>702631.811</v>
      </c>
      <c r="G82" s="10">
        <v>82264.56716923077</v>
      </c>
      <c r="H82" s="11">
        <f>SUMIFS('Лист2'!C:C,'Лист2'!A:A,A82,'Лист2'!B:B,C82)</f>
        <v>10</v>
      </c>
      <c r="I82" s="11">
        <f>SUMIFS('Лист2'!D:D,'Лист2'!A:A,A82,'Лист2'!B:B,C82)</f>
        <v>639</v>
      </c>
      <c r="J82" s="11">
        <f>SUMIFS('Лист2'!E:E,'Лист2'!A:A,A82,'Лист2'!B:B,C82)</f>
        <v>557</v>
      </c>
    </row>
    <row r="83" ht="14.25" customHeight="1">
      <c r="A83" s="12">
        <v>43982.0</v>
      </c>
      <c r="B83" s="8">
        <f t="shared" si="1"/>
        <v>22</v>
      </c>
      <c r="C83" s="13" t="s">
        <v>13</v>
      </c>
      <c r="D83" s="13">
        <v>12724.5</v>
      </c>
      <c r="E83" s="13">
        <v>1045515.0</v>
      </c>
      <c r="F83" s="13">
        <v>896490.07</v>
      </c>
      <c r="G83" s="14">
        <v>49463.98298461539</v>
      </c>
      <c r="H83" s="11">
        <f>SUMIFS('Лист2'!C:C,'Лист2'!A:A,A83,'Лист2'!B:B,C83)</f>
        <v>10</v>
      </c>
      <c r="I83" s="11">
        <f>SUMIFS('Лист2'!D:D,'Лист2'!A:A,A83,'Лист2'!B:B,C83)</f>
        <v>749</v>
      </c>
      <c r="J83" s="11">
        <f>SUMIFS('Лист2'!E:E,'Лист2'!A:A,A83,'Лист2'!B:B,C83)</f>
        <v>655</v>
      </c>
    </row>
    <row r="84" ht="14.25" customHeight="1">
      <c r="A84" s="7">
        <v>43981.0</v>
      </c>
      <c r="B84" s="8">
        <f t="shared" si="1"/>
        <v>22</v>
      </c>
      <c r="C84" s="9" t="s">
        <v>13</v>
      </c>
      <c r="D84" s="9">
        <v>14728.5</v>
      </c>
      <c r="E84" s="9">
        <v>1260483.0</v>
      </c>
      <c r="F84" s="9">
        <v>1048221.1390000001</v>
      </c>
      <c r="G84" s="10">
        <v>86278.1767</v>
      </c>
      <c r="H84" s="11">
        <f>SUMIFS('Лист2'!C:C,'Лист2'!A:A,A84,'Лист2'!B:B,C84)</f>
        <v>10</v>
      </c>
      <c r="I84" s="11">
        <f>SUMIFS('Лист2'!D:D,'Лист2'!A:A,A84,'Лист2'!B:B,C84)</f>
        <v>865</v>
      </c>
      <c r="J84" s="11">
        <f>SUMIFS('Лист2'!E:E,'Лист2'!A:A,A84,'Лист2'!B:B,C84)</f>
        <v>763</v>
      </c>
    </row>
    <row r="85" ht="14.25" customHeight="1">
      <c r="A85" s="12">
        <v>43979.0</v>
      </c>
      <c r="B85" s="8">
        <f t="shared" si="1"/>
        <v>22</v>
      </c>
      <c r="C85" s="13" t="s">
        <v>13</v>
      </c>
      <c r="D85" s="13">
        <v>13038.0</v>
      </c>
      <c r="E85" s="13">
        <v>1114552.5</v>
      </c>
      <c r="F85" s="13">
        <v>939269.567</v>
      </c>
      <c r="G85" s="14">
        <v>74269.06047692307</v>
      </c>
      <c r="H85" s="11">
        <f>SUMIFS('Лист2'!C:C,'Лист2'!A:A,A85,'Лист2'!B:B,C85)</f>
        <v>10</v>
      </c>
      <c r="I85" s="11">
        <f>SUMIFS('Лист2'!D:D,'Лист2'!A:A,A85,'Лист2'!B:B,C85)</f>
        <v>791</v>
      </c>
      <c r="J85" s="11">
        <f>SUMIFS('Лист2'!E:E,'Лист2'!A:A,A85,'Лист2'!B:B,C85)</f>
        <v>697</v>
      </c>
    </row>
    <row r="86" ht="14.25" customHeight="1">
      <c r="A86" s="7">
        <v>43967.0</v>
      </c>
      <c r="B86" s="8">
        <f t="shared" si="1"/>
        <v>20</v>
      </c>
      <c r="C86" s="9" t="s">
        <v>14</v>
      </c>
      <c r="D86" s="9">
        <v>35482.5</v>
      </c>
      <c r="E86" s="9">
        <v>3222517.5</v>
      </c>
      <c r="F86" s="9">
        <v>2633868.174</v>
      </c>
      <c r="G86" s="10">
        <v>150484.18215384614</v>
      </c>
      <c r="H86" s="11">
        <f>SUMIFS('Лист2'!C:C,'Лист2'!A:A,A86,'Лист2'!B:B,C86)</f>
        <v>19</v>
      </c>
      <c r="I86" s="11">
        <f>SUMIFS('Лист2'!D:D,'Лист2'!A:A,A86,'Лист2'!B:B,C86)</f>
        <v>2080</v>
      </c>
      <c r="J86" s="11">
        <f>SUMIFS('Лист2'!E:E,'Лист2'!A:A,A86,'Лист2'!B:B,C86)</f>
        <v>1844</v>
      </c>
    </row>
    <row r="87" ht="14.25" customHeight="1">
      <c r="A87" s="12">
        <v>43970.0</v>
      </c>
      <c r="B87" s="8">
        <f t="shared" si="1"/>
        <v>21</v>
      </c>
      <c r="C87" s="13" t="s">
        <v>14</v>
      </c>
      <c r="D87" s="13">
        <v>32434.5</v>
      </c>
      <c r="E87" s="13">
        <v>2865337.5</v>
      </c>
      <c r="F87" s="13">
        <v>2368028.685</v>
      </c>
      <c r="G87" s="14">
        <v>225452.8907846154</v>
      </c>
      <c r="H87" s="11">
        <f>SUMIFS('Лист2'!C:C,'Лист2'!A:A,A87,'Лист2'!B:B,C87)</f>
        <v>19</v>
      </c>
      <c r="I87" s="11">
        <f>SUMIFS('Лист2'!D:D,'Лист2'!A:A,A87,'Лист2'!B:B,C87)</f>
        <v>1999</v>
      </c>
      <c r="J87" s="11">
        <f>SUMIFS('Лист2'!E:E,'Лист2'!A:A,A87,'Лист2'!B:B,C87)</f>
        <v>1799</v>
      </c>
    </row>
    <row r="88" ht="14.25" customHeight="1">
      <c r="A88" s="7">
        <v>43968.0</v>
      </c>
      <c r="B88" s="8">
        <f t="shared" si="1"/>
        <v>20</v>
      </c>
      <c r="C88" s="9" t="s">
        <v>14</v>
      </c>
      <c r="D88" s="9">
        <v>30486.0</v>
      </c>
      <c r="E88" s="9">
        <v>2694289.5</v>
      </c>
      <c r="F88" s="9">
        <v>2183502.7290000003</v>
      </c>
      <c r="G88" s="10">
        <v>153558.02257692307</v>
      </c>
      <c r="H88" s="11">
        <f>SUMIFS('Лист2'!C:C,'Лист2'!A:A,A88,'Лист2'!B:B,C88)</f>
        <v>19</v>
      </c>
      <c r="I88" s="11">
        <f>SUMIFS('Лист2'!D:D,'Лист2'!A:A,A88,'Лист2'!B:B,C88)</f>
        <v>1871</v>
      </c>
      <c r="J88" s="11">
        <f>SUMIFS('Лист2'!E:E,'Лист2'!A:A,A88,'Лист2'!B:B,C88)</f>
        <v>1660</v>
      </c>
    </row>
    <row r="89" ht="14.25" customHeight="1">
      <c r="A89" s="12">
        <v>43960.0</v>
      </c>
      <c r="B89" s="8">
        <f t="shared" si="1"/>
        <v>19</v>
      </c>
      <c r="C89" s="13" t="s">
        <v>14</v>
      </c>
      <c r="D89" s="13">
        <v>32079.0</v>
      </c>
      <c r="E89" s="13">
        <v>2902167.0</v>
      </c>
      <c r="F89" s="13">
        <v>2319890.346</v>
      </c>
      <c r="G89" s="14">
        <v>194963.39216923076</v>
      </c>
      <c r="H89" s="11">
        <f>SUMIFS('Лист2'!C:C,'Лист2'!A:A,A89,'Лист2'!B:B,C89)</f>
        <v>19</v>
      </c>
      <c r="I89" s="11">
        <f>SUMIFS('Лист2'!D:D,'Лист2'!A:A,A89,'Лист2'!B:B,C89)</f>
        <v>1851</v>
      </c>
      <c r="J89" s="11">
        <f>SUMIFS('Лист2'!E:E,'Лист2'!A:A,A89,'Лист2'!B:B,C89)</f>
        <v>1635</v>
      </c>
    </row>
    <row r="90" ht="14.25" customHeight="1">
      <c r="A90" s="7">
        <v>43955.0</v>
      </c>
      <c r="B90" s="8">
        <f t="shared" si="1"/>
        <v>19</v>
      </c>
      <c r="C90" s="9" t="s">
        <v>14</v>
      </c>
      <c r="D90" s="9">
        <v>27072.0</v>
      </c>
      <c r="E90" s="9">
        <v>2450968.5</v>
      </c>
      <c r="F90" s="9">
        <v>1980824.9889999998</v>
      </c>
      <c r="G90" s="10">
        <v>188174.3243923077</v>
      </c>
      <c r="H90" s="11">
        <f>SUMIFS('Лист2'!C:C,'Лист2'!A:A,A90,'Лист2'!B:B,C90)</f>
        <v>19</v>
      </c>
      <c r="I90" s="11">
        <f>SUMIFS('Лист2'!D:D,'Лист2'!A:A,A90,'Лист2'!B:B,C90)</f>
        <v>1582</v>
      </c>
      <c r="J90" s="11">
        <f>SUMIFS('Лист2'!E:E,'Лист2'!A:A,A90,'Лист2'!B:B,C90)</f>
        <v>1403</v>
      </c>
    </row>
    <row r="91" ht="14.25" customHeight="1">
      <c r="A91" s="12">
        <v>43950.0</v>
      </c>
      <c r="B91" s="8">
        <f t="shared" si="1"/>
        <v>18</v>
      </c>
      <c r="C91" s="13" t="s">
        <v>14</v>
      </c>
      <c r="D91" s="13">
        <v>25917.0</v>
      </c>
      <c r="E91" s="13">
        <v>2397588.0</v>
      </c>
      <c r="F91" s="13">
        <v>1937222.0459999999</v>
      </c>
      <c r="G91" s="14">
        <v>159472.57584615384</v>
      </c>
      <c r="H91" s="11">
        <f>SUMIFS('Лист2'!C:C,'Лист2'!A:A,A91,'Лист2'!B:B,C91)</f>
        <v>18</v>
      </c>
      <c r="I91" s="11">
        <f>SUMIFS('Лист2'!D:D,'Лист2'!A:A,A91,'Лист2'!B:B,C91)</f>
        <v>1534</v>
      </c>
      <c r="J91" s="11">
        <f>SUMIFS('Лист2'!E:E,'Лист2'!A:A,A91,'Лист2'!B:B,C91)</f>
        <v>1369</v>
      </c>
    </row>
    <row r="92" ht="14.25" customHeight="1">
      <c r="A92" s="7">
        <v>43953.0</v>
      </c>
      <c r="B92" s="8">
        <f t="shared" si="1"/>
        <v>18</v>
      </c>
      <c r="C92" s="9" t="s">
        <v>14</v>
      </c>
      <c r="D92" s="9">
        <v>19461.0</v>
      </c>
      <c r="E92" s="9">
        <v>1799230.5</v>
      </c>
      <c r="F92" s="9">
        <v>1457108.1479999998</v>
      </c>
      <c r="G92" s="10">
        <v>183829.81409230767</v>
      </c>
      <c r="H92" s="11">
        <f>SUMIFS('Лист2'!C:C,'Лист2'!A:A,A92,'Лист2'!B:B,C92)</f>
        <v>19</v>
      </c>
      <c r="I92" s="11">
        <f>SUMIFS('Лист2'!D:D,'Лист2'!A:A,A92,'Лист2'!B:B,C92)</f>
        <v>1217</v>
      </c>
      <c r="J92" s="11">
        <f>SUMIFS('Лист2'!E:E,'Лист2'!A:A,A92,'Лист2'!B:B,C92)</f>
        <v>1048</v>
      </c>
    </row>
    <row r="93" ht="14.25" customHeight="1">
      <c r="A93" s="12">
        <v>43977.0</v>
      </c>
      <c r="B93" s="8">
        <f t="shared" si="1"/>
        <v>22</v>
      </c>
      <c r="C93" s="13" t="s">
        <v>14</v>
      </c>
      <c r="D93" s="13">
        <v>31407.0</v>
      </c>
      <c r="E93" s="13">
        <v>2907411.0</v>
      </c>
      <c r="F93" s="13">
        <v>2288433.495</v>
      </c>
      <c r="G93" s="14">
        <v>193538.8704076923</v>
      </c>
      <c r="H93" s="11">
        <f>SUMIFS('Лист2'!C:C,'Лист2'!A:A,A93,'Лист2'!B:B,C93)</f>
        <v>20</v>
      </c>
      <c r="I93" s="11">
        <f>SUMIFS('Лист2'!D:D,'Лист2'!A:A,A93,'Лист2'!B:B,C93)</f>
        <v>2036</v>
      </c>
      <c r="J93" s="11">
        <f>SUMIFS('Лист2'!E:E,'Лист2'!A:A,A93,'Лист2'!B:B,C93)</f>
        <v>1790</v>
      </c>
    </row>
    <row r="94" ht="14.25" customHeight="1">
      <c r="A94" s="7">
        <v>43952.0</v>
      </c>
      <c r="B94" s="8">
        <f t="shared" si="1"/>
        <v>18</v>
      </c>
      <c r="C94" s="9" t="s">
        <v>14</v>
      </c>
      <c r="D94" s="9">
        <v>25792.5</v>
      </c>
      <c r="E94" s="9">
        <v>2374356.0</v>
      </c>
      <c r="F94" s="9">
        <v>1915101.034</v>
      </c>
      <c r="G94" s="10">
        <v>277477.3193230769</v>
      </c>
      <c r="H94" s="11">
        <f>SUMIFS('Лист2'!C:C,'Лист2'!A:A,A94,'Лист2'!B:B,C94)</f>
        <v>19</v>
      </c>
      <c r="I94" s="11">
        <f>SUMIFS('Лист2'!D:D,'Лист2'!A:A,A94,'Лист2'!B:B,C94)</f>
        <v>1497</v>
      </c>
      <c r="J94" s="11">
        <f>SUMIFS('Лист2'!E:E,'Лист2'!A:A,A94,'Лист2'!B:B,C94)</f>
        <v>1291</v>
      </c>
    </row>
    <row r="95" ht="14.25" customHeight="1">
      <c r="A95" s="12">
        <v>43963.0</v>
      </c>
      <c r="B95" s="8">
        <f t="shared" si="1"/>
        <v>20</v>
      </c>
      <c r="C95" s="13" t="s">
        <v>14</v>
      </c>
      <c r="D95" s="13">
        <v>26032.5</v>
      </c>
      <c r="E95" s="13">
        <v>2370432.0</v>
      </c>
      <c r="F95" s="13">
        <v>1847737.837</v>
      </c>
      <c r="G95" s="14">
        <v>141864.00329999998</v>
      </c>
      <c r="H95" s="11">
        <f>SUMIFS('Лист2'!C:C,'Лист2'!A:A,A95,'Лист2'!B:B,C95)</f>
        <v>19</v>
      </c>
      <c r="I95" s="11">
        <f>SUMIFS('Лист2'!D:D,'Лист2'!A:A,A95,'Лист2'!B:B,C95)</f>
        <v>1649</v>
      </c>
      <c r="J95" s="11">
        <f>SUMIFS('Лист2'!E:E,'Лист2'!A:A,A95,'Лист2'!B:B,C95)</f>
        <v>1460</v>
      </c>
    </row>
    <row r="96" ht="14.25" customHeight="1">
      <c r="A96" s="7">
        <v>43972.0</v>
      </c>
      <c r="B96" s="8">
        <f t="shared" si="1"/>
        <v>21</v>
      </c>
      <c r="C96" s="9" t="s">
        <v>14</v>
      </c>
      <c r="D96" s="9">
        <v>31707.0</v>
      </c>
      <c r="E96" s="9">
        <v>2853181.5</v>
      </c>
      <c r="F96" s="9">
        <v>2349459.5</v>
      </c>
      <c r="G96" s="10">
        <v>187617.05315384615</v>
      </c>
      <c r="H96" s="11">
        <f>SUMIFS('Лист2'!C:C,'Лист2'!A:A,A96,'Лист2'!B:B,C96)</f>
        <v>19</v>
      </c>
      <c r="I96" s="11">
        <f>SUMIFS('Лист2'!D:D,'Лист2'!A:A,A96,'Лист2'!B:B,C96)</f>
        <v>1949</v>
      </c>
      <c r="J96" s="11">
        <f>SUMIFS('Лист2'!E:E,'Лист2'!A:A,A96,'Лист2'!B:B,C96)</f>
        <v>1724</v>
      </c>
    </row>
    <row r="97" ht="14.25" customHeight="1">
      <c r="A97" s="12">
        <v>43971.0</v>
      </c>
      <c r="B97" s="8">
        <f t="shared" si="1"/>
        <v>21</v>
      </c>
      <c r="C97" s="13" t="s">
        <v>14</v>
      </c>
      <c r="D97" s="13">
        <v>29955.0</v>
      </c>
      <c r="E97" s="13">
        <v>2692230.0</v>
      </c>
      <c r="F97" s="13">
        <v>2195766.121</v>
      </c>
      <c r="G97" s="14">
        <v>202002.14775384613</v>
      </c>
      <c r="H97" s="11">
        <f>SUMIFS('Лист2'!C:C,'Лист2'!A:A,A97,'Лист2'!B:B,C97)</f>
        <v>19</v>
      </c>
      <c r="I97" s="11">
        <f>SUMIFS('Лист2'!D:D,'Лист2'!A:A,A97,'Лист2'!B:B,C97)</f>
        <v>1889</v>
      </c>
      <c r="J97" s="11">
        <f>SUMIFS('Лист2'!E:E,'Лист2'!A:A,A97,'Лист2'!B:B,C97)</f>
        <v>1690</v>
      </c>
    </row>
    <row r="98" ht="14.25" customHeight="1">
      <c r="A98" s="7">
        <v>43956.0</v>
      </c>
      <c r="B98" s="8">
        <f t="shared" si="1"/>
        <v>19</v>
      </c>
      <c r="C98" s="9" t="s">
        <v>14</v>
      </c>
      <c r="D98" s="9">
        <v>22848.0</v>
      </c>
      <c r="E98" s="9">
        <v>2079900.0</v>
      </c>
      <c r="F98" s="9">
        <v>1657688.853</v>
      </c>
      <c r="G98" s="10">
        <v>178454.88537692308</v>
      </c>
      <c r="H98" s="11">
        <f>SUMIFS('Лист2'!C:C,'Лист2'!A:A,A98,'Лист2'!B:B,C98)</f>
        <v>19</v>
      </c>
      <c r="I98" s="11">
        <f>SUMIFS('Лист2'!D:D,'Лист2'!A:A,A98,'Лист2'!B:B,C98)</f>
        <v>1417</v>
      </c>
      <c r="J98" s="11">
        <f>SUMIFS('Лист2'!E:E,'Лист2'!A:A,A98,'Лист2'!B:B,C98)</f>
        <v>1245</v>
      </c>
    </row>
    <row r="99" ht="14.25" customHeight="1">
      <c r="A99" s="12">
        <v>43949.0</v>
      </c>
      <c r="B99" s="8">
        <f t="shared" si="1"/>
        <v>18</v>
      </c>
      <c r="C99" s="13" t="s">
        <v>14</v>
      </c>
      <c r="D99" s="13">
        <v>23314.5</v>
      </c>
      <c r="E99" s="13">
        <v>2136817.5</v>
      </c>
      <c r="F99" s="13">
        <v>1701780.478</v>
      </c>
      <c r="G99" s="14">
        <v>141999.40078461537</v>
      </c>
      <c r="H99" s="11">
        <f>SUMIFS('Лист2'!C:C,'Лист2'!A:A,A99,'Лист2'!B:B,C99)</f>
        <v>17</v>
      </c>
      <c r="I99" s="11">
        <f>SUMIFS('Лист2'!D:D,'Лист2'!A:A,A99,'Лист2'!B:B,C99)</f>
        <v>1439</v>
      </c>
      <c r="J99" s="11">
        <f>SUMIFS('Лист2'!E:E,'Лист2'!A:A,A99,'Лист2'!B:B,C99)</f>
        <v>1265</v>
      </c>
    </row>
    <row r="100" ht="14.25" customHeight="1">
      <c r="A100" s="7">
        <v>43964.0</v>
      </c>
      <c r="B100" s="8">
        <f t="shared" si="1"/>
        <v>20</v>
      </c>
      <c r="C100" s="9" t="s">
        <v>14</v>
      </c>
      <c r="D100" s="9">
        <v>26464.5</v>
      </c>
      <c r="E100" s="9">
        <v>2373337.5</v>
      </c>
      <c r="F100" s="9">
        <v>1886244.741</v>
      </c>
      <c r="G100" s="10">
        <v>207105.15935384613</v>
      </c>
      <c r="H100" s="11">
        <f>SUMIFS('Лист2'!C:C,'Лист2'!A:A,A100,'Лист2'!B:B,C100)</f>
        <v>19</v>
      </c>
      <c r="I100" s="11">
        <f>SUMIFS('Лист2'!D:D,'Лист2'!A:A,A100,'Лист2'!B:B,C100)</f>
        <v>1625</v>
      </c>
      <c r="J100" s="11">
        <f>SUMIFS('Лист2'!E:E,'Лист2'!A:A,A100,'Лист2'!B:B,C100)</f>
        <v>1444</v>
      </c>
    </row>
    <row r="101" ht="14.25" customHeight="1">
      <c r="A101" s="12">
        <v>43954.0</v>
      </c>
      <c r="B101" s="8">
        <f t="shared" si="1"/>
        <v>18</v>
      </c>
      <c r="C101" s="13" t="s">
        <v>14</v>
      </c>
      <c r="D101" s="13">
        <v>23539.5</v>
      </c>
      <c r="E101" s="13">
        <v>2170309.5</v>
      </c>
      <c r="F101" s="13">
        <v>1735984.614</v>
      </c>
      <c r="G101" s="14">
        <v>170377.8575384615</v>
      </c>
      <c r="H101" s="11">
        <f>SUMIFS('Лист2'!C:C,'Лист2'!A:A,A101,'Лист2'!B:B,C101)</f>
        <v>19</v>
      </c>
      <c r="I101" s="11">
        <f>SUMIFS('Лист2'!D:D,'Лист2'!A:A,A101,'Лист2'!B:B,C101)</f>
        <v>1402</v>
      </c>
      <c r="J101" s="11">
        <f>SUMIFS('Лист2'!E:E,'Лист2'!A:A,A101,'Лист2'!B:B,C101)</f>
        <v>1234</v>
      </c>
    </row>
    <row r="102" ht="14.25" customHeight="1">
      <c r="A102" s="7">
        <v>43957.0</v>
      </c>
      <c r="B102" s="8">
        <f t="shared" si="1"/>
        <v>19</v>
      </c>
      <c r="C102" s="9" t="s">
        <v>14</v>
      </c>
      <c r="D102" s="9">
        <v>24678.0</v>
      </c>
      <c r="E102" s="9">
        <v>2232519.0</v>
      </c>
      <c r="F102" s="9">
        <v>1781999.058</v>
      </c>
      <c r="G102" s="10">
        <v>359577.9060076923</v>
      </c>
      <c r="H102" s="11">
        <f>SUMIFS('Лист2'!C:C,'Лист2'!A:A,A102,'Лист2'!B:B,C102)</f>
        <v>19</v>
      </c>
      <c r="I102" s="11">
        <f>SUMIFS('Лист2'!D:D,'Лист2'!A:A,A102,'Лист2'!B:B,C102)</f>
        <v>1499</v>
      </c>
      <c r="J102" s="11">
        <f>SUMIFS('Лист2'!E:E,'Лист2'!A:A,A102,'Лист2'!B:B,C102)</f>
        <v>1323</v>
      </c>
    </row>
    <row r="103" ht="14.25" customHeight="1">
      <c r="A103" s="12">
        <v>43974.0</v>
      </c>
      <c r="B103" s="8">
        <f t="shared" si="1"/>
        <v>21</v>
      </c>
      <c r="C103" s="13" t="s">
        <v>14</v>
      </c>
      <c r="D103" s="13">
        <v>38176.5</v>
      </c>
      <c r="E103" s="13">
        <v>3385372.5</v>
      </c>
      <c r="F103" s="13">
        <v>2831498.2739999997</v>
      </c>
      <c r="G103" s="14">
        <v>146460.30097692306</v>
      </c>
      <c r="H103" s="11">
        <f>SUMIFS('Лист2'!C:C,'Лист2'!A:A,A103,'Лист2'!B:B,C103)</f>
        <v>20</v>
      </c>
      <c r="I103" s="11">
        <f>SUMIFS('Лист2'!D:D,'Лист2'!A:A,A103,'Лист2'!B:B,C103)</f>
        <v>2266</v>
      </c>
      <c r="J103" s="11">
        <f>SUMIFS('Лист2'!E:E,'Лист2'!A:A,A103,'Лист2'!B:B,C103)</f>
        <v>1993</v>
      </c>
    </row>
    <row r="104" ht="14.25" customHeight="1">
      <c r="A104" s="7">
        <v>43976.0</v>
      </c>
      <c r="B104" s="8">
        <f t="shared" si="1"/>
        <v>22</v>
      </c>
      <c r="C104" s="9" t="s">
        <v>14</v>
      </c>
      <c r="D104" s="9">
        <v>30603.0</v>
      </c>
      <c r="E104" s="9">
        <v>2865727.5</v>
      </c>
      <c r="F104" s="9">
        <v>2288224.429</v>
      </c>
      <c r="G104" s="10">
        <v>167381.28187692308</v>
      </c>
      <c r="H104" s="11">
        <f>SUMIFS('Лист2'!C:C,'Лист2'!A:A,A104,'Лист2'!B:B,C104)</f>
        <v>20</v>
      </c>
      <c r="I104" s="11">
        <f>SUMIFS('Лист2'!D:D,'Лист2'!A:A,A104,'Лист2'!B:B,C104)</f>
        <v>2011</v>
      </c>
      <c r="J104" s="11">
        <f>SUMIFS('Лист2'!E:E,'Лист2'!A:A,A104,'Лист2'!B:B,C104)</f>
        <v>1791</v>
      </c>
    </row>
    <row r="105" ht="14.25" customHeight="1">
      <c r="A105" s="12">
        <v>43951.0</v>
      </c>
      <c r="B105" s="8">
        <f t="shared" si="1"/>
        <v>18</v>
      </c>
      <c r="C105" s="13" t="s">
        <v>14</v>
      </c>
      <c r="D105" s="13">
        <v>24211.5</v>
      </c>
      <c r="E105" s="13">
        <v>2267664.0</v>
      </c>
      <c r="F105" s="13">
        <v>1801564.392</v>
      </c>
      <c r="G105" s="14">
        <v>97090.63692307692</v>
      </c>
      <c r="H105" s="11">
        <f>SUMIFS('Лист2'!C:C,'Лист2'!A:A,A105,'Лист2'!B:B,C105)</f>
        <v>19</v>
      </c>
      <c r="I105" s="11">
        <f>SUMIFS('Лист2'!D:D,'Лист2'!A:A,A105,'Лист2'!B:B,C105)</f>
        <v>1499</v>
      </c>
      <c r="J105" s="11">
        <f>SUMIFS('Лист2'!E:E,'Лист2'!A:A,A105,'Лист2'!B:B,C105)</f>
        <v>1322</v>
      </c>
    </row>
    <row r="106" ht="14.25" customHeight="1">
      <c r="A106" s="7">
        <v>43961.0</v>
      </c>
      <c r="B106" s="8">
        <f t="shared" si="1"/>
        <v>19</v>
      </c>
      <c r="C106" s="9" t="s">
        <v>14</v>
      </c>
      <c r="D106" s="9">
        <v>31399.5</v>
      </c>
      <c r="E106" s="9">
        <v>2862298.5</v>
      </c>
      <c r="F106" s="9">
        <v>2267667.519</v>
      </c>
      <c r="G106" s="10">
        <v>169650.86923076923</v>
      </c>
      <c r="H106" s="11">
        <f>SUMIFS('Лист2'!C:C,'Лист2'!A:A,A106,'Лист2'!B:B,C106)</f>
        <v>19</v>
      </c>
      <c r="I106" s="11">
        <f>SUMIFS('Лист2'!D:D,'Лист2'!A:A,A106,'Лист2'!B:B,C106)</f>
        <v>1848</v>
      </c>
      <c r="J106" s="11">
        <f>SUMIFS('Лист2'!E:E,'Лист2'!A:A,A106,'Лист2'!B:B,C106)</f>
        <v>1649</v>
      </c>
    </row>
    <row r="107" ht="14.25" customHeight="1">
      <c r="A107" s="12">
        <v>43959.0</v>
      </c>
      <c r="B107" s="8">
        <f t="shared" si="1"/>
        <v>19</v>
      </c>
      <c r="C107" s="13" t="s">
        <v>14</v>
      </c>
      <c r="D107" s="13">
        <v>25294.5</v>
      </c>
      <c r="E107" s="13">
        <v>2271454.5</v>
      </c>
      <c r="F107" s="13">
        <v>1811009.8979999998</v>
      </c>
      <c r="G107" s="14">
        <v>151659.17713846153</v>
      </c>
      <c r="H107" s="11">
        <f>SUMIFS('Лист2'!C:C,'Лист2'!A:A,A107,'Лист2'!B:B,C107)</f>
        <v>19</v>
      </c>
      <c r="I107" s="11">
        <f>SUMIFS('Лист2'!D:D,'Лист2'!A:A,A107,'Лист2'!B:B,C107)</f>
        <v>1522</v>
      </c>
      <c r="J107" s="11">
        <f>SUMIFS('Лист2'!E:E,'Лист2'!A:A,A107,'Лист2'!B:B,C107)</f>
        <v>1340</v>
      </c>
    </row>
    <row r="108" ht="14.25" customHeight="1">
      <c r="A108" s="7">
        <v>43958.0</v>
      </c>
      <c r="B108" s="8">
        <f t="shared" si="1"/>
        <v>19</v>
      </c>
      <c r="C108" s="9" t="s">
        <v>14</v>
      </c>
      <c r="D108" s="9">
        <v>25468.5</v>
      </c>
      <c r="E108" s="9">
        <v>2350672.5</v>
      </c>
      <c r="F108" s="9">
        <v>1875294.65</v>
      </c>
      <c r="G108" s="10">
        <v>221739.45623076922</v>
      </c>
      <c r="H108" s="11">
        <f>SUMIFS('Лист2'!C:C,'Лист2'!A:A,A108,'Лист2'!B:B,C108)</f>
        <v>19</v>
      </c>
      <c r="I108" s="11">
        <f>SUMIFS('Лист2'!D:D,'Лист2'!A:A,A108,'Лист2'!B:B,C108)</f>
        <v>1530</v>
      </c>
      <c r="J108" s="11">
        <f>SUMIFS('Лист2'!E:E,'Лист2'!A:A,A108,'Лист2'!B:B,C108)</f>
        <v>1338</v>
      </c>
    </row>
    <row r="109" ht="14.25" customHeight="1">
      <c r="A109" s="12">
        <v>43975.0</v>
      </c>
      <c r="B109" s="8">
        <f t="shared" si="1"/>
        <v>21</v>
      </c>
      <c r="C109" s="13" t="s">
        <v>14</v>
      </c>
      <c r="D109" s="13">
        <v>31854.0</v>
      </c>
      <c r="E109" s="13">
        <v>2915533.5</v>
      </c>
      <c r="F109" s="13">
        <v>2431800.394</v>
      </c>
      <c r="G109" s="14">
        <v>155421.87692307692</v>
      </c>
      <c r="H109" s="11">
        <f>SUMIFS('Лист2'!C:C,'Лист2'!A:A,A109,'Лист2'!B:B,C109)</f>
        <v>20</v>
      </c>
      <c r="I109" s="11">
        <f>SUMIFS('Лист2'!D:D,'Лист2'!A:A,A109,'Лист2'!B:B,C109)</f>
        <v>2015</v>
      </c>
      <c r="J109" s="11">
        <f>SUMIFS('Лист2'!E:E,'Лист2'!A:A,A109,'Лист2'!B:B,C109)</f>
        <v>1803</v>
      </c>
    </row>
    <row r="110" ht="14.25" customHeight="1">
      <c r="A110" s="7">
        <v>43982.0</v>
      </c>
      <c r="B110" s="8">
        <f t="shared" si="1"/>
        <v>22</v>
      </c>
      <c r="C110" s="9" t="s">
        <v>14</v>
      </c>
      <c r="D110" s="9">
        <v>32359.5</v>
      </c>
      <c r="E110" s="9">
        <v>2991999.0</v>
      </c>
      <c r="F110" s="9">
        <v>2374135.6799999997</v>
      </c>
      <c r="G110" s="10">
        <v>106116.64615384616</v>
      </c>
      <c r="H110" s="11">
        <f>SUMIFS('Лист2'!C:C,'Лист2'!A:A,A110,'Лист2'!B:B,C110)</f>
        <v>20</v>
      </c>
      <c r="I110" s="11">
        <f>SUMIFS('Лист2'!D:D,'Лист2'!A:A,A110,'Лист2'!B:B,C110)</f>
        <v>2060</v>
      </c>
      <c r="J110" s="11">
        <f>SUMIFS('Лист2'!E:E,'Лист2'!A:A,A110,'Лист2'!B:B,C110)</f>
        <v>1826</v>
      </c>
    </row>
    <row r="111" ht="14.25" customHeight="1">
      <c r="A111" s="12">
        <v>43981.0</v>
      </c>
      <c r="B111" s="8">
        <f t="shared" si="1"/>
        <v>22</v>
      </c>
      <c r="C111" s="13" t="s">
        <v>14</v>
      </c>
      <c r="D111" s="13">
        <v>39867.0</v>
      </c>
      <c r="E111" s="13">
        <v>3654166.5</v>
      </c>
      <c r="F111" s="13">
        <v>2919786.295</v>
      </c>
      <c r="G111" s="14">
        <v>182639.11723076922</v>
      </c>
      <c r="H111" s="11">
        <f>SUMIFS('Лист2'!C:C,'Лист2'!A:A,A111,'Лист2'!B:B,C111)</f>
        <v>20</v>
      </c>
      <c r="I111" s="11">
        <f>SUMIFS('Лист2'!D:D,'Лист2'!A:A,A111,'Лист2'!B:B,C111)</f>
        <v>2451</v>
      </c>
      <c r="J111" s="11">
        <f>SUMIFS('Лист2'!E:E,'Лист2'!A:A,A111,'Лист2'!B:B,C111)</f>
        <v>2178</v>
      </c>
    </row>
    <row r="112" ht="14.25" customHeight="1">
      <c r="A112" s="7">
        <v>43979.0</v>
      </c>
      <c r="B112" s="8">
        <f t="shared" si="1"/>
        <v>22</v>
      </c>
      <c r="C112" s="9" t="s">
        <v>14</v>
      </c>
      <c r="D112" s="9">
        <v>31974.0</v>
      </c>
      <c r="E112" s="9">
        <v>3004213.5</v>
      </c>
      <c r="F112" s="9">
        <v>2389834.3129999996</v>
      </c>
      <c r="G112" s="10">
        <v>174780.66518461538</v>
      </c>
      <c r="H112" s="11">
        <f>SUMIFS('Лист2'!C:C,'Лист2'!A:A,A112,'Лист2'!B:B,C112)</f>
        <v>20</v>
      </c>
      <c r="I112" s="11">
        <f>SUMIFS('Лист2'!D:D,'Лист2'!A:A,A112,'Лист2'!B:B,C112)</f>
        <v>2088</v>
      </c>
      <c r="J112" s="11">
        <f>SUMIFS('Лист2'!E:E,'Лист2'!A:A,A112,'Лист2'!B:B,C112)</f>
        <v>1848</v>
      </c>
    </row>
    <row r="113" ht="14.25" customHeight="1">
      <c r="A113" s="12">
        <v>43967.0</v>
      </c>
      <c r="B113" s="8">
        <f t="shared" si="1"/>
        <v>20</v>
      </c>
      <c r="C113" s="13" t="s">
        <v>15</v>
      </c>
      <c r="D113" s="13">
        <v>321412.5</v>
      </c>
      <c r="E113" s="13">
        <v>3.2235864E7</v>
      </c>
      <c r="F113" s="13">
        <v>2.3691368555E7</v>
      </c>
      <c r="G113" s="14">
        <v>595097.1592923077</v>
      </c>
      <c r="H113" s="11">
        <f>SUMIFS('Лист2'!C:C,'Лист2'!A:A,A113,'Лист2'!B:B,C113)</f>
        <v>129</v>
      </c>
      <c r="I113" s="11">
        <f>SUMIFS('Лист2'!D:D,'Лист2'!A:A,A113,'Лист2'!B:B,C113)</f>
        <v>17914</v>
      </c>
      <c r="J113" s="11">
        <f>SUMIFS('Лист2'!E:E,'Лист2'!A:A,A113,'Лист2'!B:B,C113)</f>
        <v>16631</v>
      </c>
    </row>
    <row r="114" ht="14.25" customHeight="1">
      <c r="A114" s="7">
        <v>43970.0</v>
      </c>
      <c r="B114" s="8">
        <f t="shared" si="1"/>
        <v>21</v>
      </c>
      <c r="C114" s="9" t="s">
        <v>15</v>
      </c>
      <c r="D114" s="9">
        <v>276568.5</v>
      </c>
      <c r="E114" s="9">
        <v>2.7093624E7</v>
      </c>
      <c r="F114" s="9">
        <v>1.97686965E7</v>
      </c>
      <c r="G114" s="10">
        <v>759335.8046923077</v>
      </c>
      <c r="H114" s="11">
        <f>SUMIFS('Лист2'!C:C,'Лист2'!A:A,A114,'Лист2'!B:B,C114)</f>
        <v>129</v>
      </c>
      <c r="I114" s="11">
        <f>SUMIFS('Лист2'!D:D,'Лист2'!A:A,A114,'Лист2'!B:B,C114)</f>
        <v>16191</v>
      </c>
      <c r="J114" s="11">
        <f>SUMIFS('Лист2'!E:E,'Лист2'!A:A,A114,'Лист2'!B:B,C114)</f>
        <v>15102</v>
      </c>
    </row>
    <row r="115" ht="14.25" customHeight="1">
      <c r="A115" s="12">
        <v>43968.0</v>
      </c>
      <c r="B115" s="8">
        <f t="shared" si="1"/>
        <v>20</v>
      </c>
      <c r="C115" s="13" t="s">
        <v>15</v>
      </c>
      <c r="D115" s="13">
        <v>269029.5</v>
      </c>
      <c r="E115" s="13">
        <v>2.66599305E7</v>
      </c>
      <c r="F115" s="13">
        <v>1.9515982116E7</v>
      </c>
      <c r="G115" s="14">
        <v>551393.4769230769</v>
      </c>
      <c r="H115" s="11">
        <f>SUMIFS('Лист2'!C:C,'Лист2'!A:A,A115,'Лист2'!B:B,C115)</f>
        <v>129</v>
      </c>
      <c r="I115" s="11">
        <f>SUMIFS('Лист2'!D:D,'Лист2'!A:A,A115,'Лист2'!B:B,C115)</f>
        <v>15744</v>
      </c>
      <c r="J115" s="11">
        <f>SUMIFS('Лист2'!E:E,'Лист2'!A:A,A115,'Лист2'!B:B,C115)</f>
        <v>14685</v>
      </c>
    </row>
    <row r="116" ht="14.25" customHeight="1">
      <c r="A116" s="7">
        <v>43960.0</v>
      </c>
      <c r="B116" s="8">
        <f t="shared" si="1"/>
        <v>19</v>
      </c>
      <c r="C116" s="9" t="s">
        <v>15</v>
      </c>
      <c r="D116" s="9">
        <v>285972.0</v>
      </c>
      <c r="E116" s="9">
        <v>2.9768199E7</v>
      </c>
      <c r="F116" s="9">
        <v>2.1483666921E7</v>
      </c>
      <c r="G116" s="10">
        <v>549316.9501538462</v>
      </c>
      <c r="H116" s="11">
        <f>SUMIFS('Лист2'!C:C,'Лист2'!A:A,A116,'Лист2'!B:B,C116)</f>
        <v>129</v>
      </c>
      <c r="I116" s="11">
        <f>SUMIFS('Лист2'!D:D,'Лист2'!A:A,A116,'Лист2'!B:B,C116)</f>
        <v>16420</v>
      </c>
      <c r="J116" s="11">
        <f>SUMIFS('Лист2'!E:E,'Лист2'!A:A,A116,'Лист2'!B:B,C116)</f>
        <v>15169</v>
      </c>
    </row>
    <row r="117" ht="14.25" customHeight="1">
      <c r="A117" s="12">
        <v>43955.0</v>
      </c>
      <c r="B117" s="8">
        <f t="shared" si="1"/>
        <v>19</v>
      </c>
      <c r="C117" s="13" t="s">
        <v>15</v>
      </c>
      <c r="D117" s="13">
        <v>283942.5</v>
      </c>
      <c r="E117" s="13">
        <v>2.935794E7</v>
      </c>
      <c r="F117" s="13">
        <v>2.1174604830000002E7</v>
      </c>
      <c r="G117" s="14">
        <v>988153.4080307692</v>
      </c>
      <c r="H117" s="11">
        <f>SUMIFS('Лист2'!C:C,'Лист2'!A:A,A117,'Лист2'!B:B,C117)</f>
        <v>129</v>
      </c>
      <c r="I117" s="11">
        <f>SUMIFS('Лист2'!D:D,'Лист2'!A:A,A117,'Лист2'!B:B,C117)</f>
        <v>16525</v>
      </c>
      <c r="J117" s="11">
        <f>SUMIFS('Лист2'!E:E,'Лист2'!A:A,A117,'Лист2'!B:B,C117)</f>
        <v>15310</v>
      </c>
    </row>
    <row r="118" ht="14.25" customHeight="1">
      <c r="A118" s="7">
        <v>43950.0</v>
      </c>
      <c r="B118" s="8">
        <f t="shared" si="1"/>
        <v>18</v>
      </c>
      <c r="C118" s="9" t="s">
        <v>15</v>
      </c>
      <c r="D118" s="9">
        <v>298059.0</v>
      </c>
      <c r="E118" s="9">
        <v>3.08692875E7</v>
      </c>
      <c r="F118" s="9">
        <v>2.2717731617999997E7</v>
      </c>
      <c r="G118" s="10">
        <v>661329.1783384614</v>
      </c>
      <c r="H118" s="11">
        <f>SUMIFS('Лист2'!C:C,'Лист2'!A:A,A118,'Лист2'!B:B,C118)</f>
        <v>128</v>
      </c>
      <c r="I118" s="11">
        <f>SUMIFS('Лист2'!D:D,'Лист2'!A:A,A118,'Лист2'!B:B,C118)</f>
        <v>17368</v>
      </c>
      <c r="J118" s="11">
        <f>SUMIFS('Лист2'!E:E,'Лист2'!A:A,A118,'Лист2'!B:B,C118)</f>
        <v>16077</v>
      </c>
    </row>
    <row r="119" ht="14.25" customHeight="1">
      <c r="A119" s="12">
        <v>43953.0</v>
      </c>
      <c r="B119" s="8">
        <f t="shared" si="1"/>
        <v>18</v>
      </c>
      <c r="C119" s="13" t="s">
        <v>15</v>
      </c>
      <c r="D119" s="13">
        <v>232903.5</v>
      </c>
      <c r="E119" s="13">
        <v>2.43420165E7</v>
      </c>
      <c r="F119" s="13">
        <v>1.7790852444E7</v>
      </c>
      <c r="G119" s="14">
        <v>634118.8692307692</v>
      </c>
      <c r="H119" s="11">
        <f>SUMIFS('Лист2'!C:C,'Лист2'!A:A,A119,'Лист2'!B:B,C119)</f>
        <v>129</v>
      </c>
      <c r="I119" s="11">
        <f>SUMIFS('Лист2'!D:D,'Лист2'!A:A,A119,'Лист2'!B:B,C119)</f>
        <v>14009</v>
      </c>
      <c r="J119" s="11">
        <f>SUMIFS('Лист2'!E:E,'Лист2'!A:A,A119,'Лист2'!B:B,C119)</f>
        <v>12920</v>
      </c>
    </row>
    <row r="120" ht="14.25" customHeight="1">
      <c r="A120" s="7">
        <v>43977.0</v>
      </c>
      <c r="B120" s="8">
        <f t="shared" si="1"/>
        <v>22</v>
      </c>
      <c r="C120" s="9" t="s">
        <v>15</v>
      </c>
      <c r="D120" s="9">
        <v>276966.0</v>
      </c>
      <c r="E120" s="9">
        <v>2.787261789885E7</v>
      </c>
      <c r="F120" s="9">
        <v>2.0223763805E7</v>
      </c>
      <c r="G120" s="10">
        <v>645572.5782615384</v>
      </c>
      <c r="H120" s="11">
        <f>SUMIFS('Лист2'!C:C,'Лист2'!A:A,A120,'Лист2'!B:B,C120)</f>
        <v>129</v>
      </c>
      <c r="I120" s="11">
        <f>SUMIFS('Лист2'!D:D,'Лист2'!A:A,A120,'Лист2'!B:B,C120)</f>
        <v>16459</v>
      </c>
      <c r="J120" s="11">
        <f>SUMIFS('Лист2'!E:E,'Лист2'!A:A,A120,'Лист2'!B:B,C120)</f>
        <v>15355</v>
      </c>
    </row>
    <row r="121" ht="14.25" customHeight="1">
      <c r="A121" s="12">
        <v>43952.0</v>
      </c>
      <c r="B121" s="8">
        <f t="shared" si="1"/>
        <v>18</v>
      </c>
      <c r="C121" s="13" t="s">
        <v>15</v>
      </c>
      <c r="D121" s="13">
        <v>296149.5</v>
      </c>
      <c r="E121" s="13">
        <v>3.10533165E7</v>
      </c>
      <c r="F121" s="13">
        <v>2.2737807547E7</v>
      </c>
      <c r="G121" s="14">
        <v>896375.1692307692</v>
      </c>
      <c r="H121" s="11">
        <f>SUMIFS('Лист2'!C:C,'Лист2'!A:A,A121,'Лист2'!B:B,C121)</f>
        <v>129</v>
      </c>
      <c r="I121" s="11">
        <f>SUMIFS('Лист2'!D:D,'Лист2'!A:A,A121,'Лист2'!B:B,C121)</f>
        <v>17002</v>
      </c>
      <c r="J121" s="11">
        <f>SUMIFS('Лист2'!E:E,'Лист2'!A:A,A121,'Лист2'!B:B,C121)</f>
        <v>15570</v>
      </c>
    </row>
    <row r="122" ht="14.25" customHeight="1">
      <c r="A122" s="7">
        <v>43963.0</v>
      </c>
      <c r="B122" s="8">
        <f t="shared" si="1"/>
        <v>20</v>
      </c>
      <c r="C122" s="9" t="s">
        <v>15</v>
      </c>
      <c r="D122" s="9">
        <v>281796.0</v>
      </c>
      <c r="E122" s="9">
        <v>2.904252E7</v>
      </c>
      <c r="F122" s="9">
        <v>2.0980503505E7</v>
      </c>
      <c r="G122" s="10">
        <v>776209.0316999999</v>
      </c>
      <c r="H122" s="11">
        <f>SUMIFS('Лист2'!C:C,'Лист2'!A:A,A122,'Лист2'!B:B,C122)</f>
        <v>129</v>
      </c>
      <c r="I122" s="11">
        <f>SUMIFS('Лист2'!D:D,'Лист2'!A:A,A122,'Лист2'!B:B,C122)</f>
        <v>16387</v>
      </c>
      <c r="J122" s="11">
        <f>SUMIFS('Лист2'!E:E,'Лист2'!A:A,A122,'Лист2'!B:B,C122)</f>
        <v>15322</v>
      </c>
    </row>
    <row r="123" ht="14.25" customHeight="1">
      <c r="A123" s="12">
        <v>43972.0</v>
      </c>
      <c r="B123" s="8">
        <f t="shared" si="1"/>
        <v>21</v>
      </c>
      <c r="C123" s="13" t="s">
        <v>15</v>
      </c>
      <c r="D123" s="13">
        <v>288936.0</v>
      </c>
      <c r="E123" s="13">
        <v>2.78529E7</v>
      </c>
      <c r="F123" s="13">
        <v>2.0824687999E7</v>
      </c>
      <c r="G123" s="14">
        <v>822353.4393615385</v>
      </c>
      <c r="H123" s="11">
        <f>SUMIFS('Лист2'!C:C,'Лист2'!A:A,A123,'Лист2'!B:B,C123)</f>
        <v>129</v>
      </c>
      <c r="I123" s="11">
        <f>SUMIFS('Лист2'!D:D,'Лист2'!A:A,A123,'Лист2'!B:B,C123)</f>
        <v>16373</v>
      </c>
      <c r="J123" s="11">
        <f>SUMIFS('Лист2'!E:E,'Лист2'!A:A,A123,'Лист2'!B:B,C123)</f>
        <v>15223</v>
      </c>
    </row>
    <row r="124" ht="14.25" customHeight="1">
      <c r="A124" s="7">
        <v>43971.0</v>
      </c>
      <c r="B124" s="8">
        <f t="shared" si="1"/>
        <v>21</v>
      </c>
      <c r="C124" s="9" t="s">
        <v>15</v>
      </c>
      <c r="D124" s="9">
        <v>300151.5</v>
      </c>
      <c r="E124" s="9">
        <v>2.936877161745E7</v>
      </c>
      <c r="F124" s="9">
        <v>2.1545834136E7</v>
      </c>
      <c r="G124" s="10">
        <v>1052145.9026769232</v>
      </c>
      <c r="H124" s="11">
        <f>SUMIFS('Лист2'!C:C,'Лист2'!A:A,A124,'Лист2'!B:B,C124)</f>
        <v>129</v>
      </c>
      <c r="I124" s="11">
        <f>SUMIFS('Лист2'!D:D,'Лист2'!A:A,A124,'Лист2'!B:B,C124)</f>
        <v>17095</v>
      </c>
      <c r="J124" s="11">
        <f>SUMIFS('Лист2'!E:E,'Лист2'!A:A,A124,'Лист2'!B:B,C124)</f>
        <v>15919</v>
      </c>
    </row>
    <row r="125" ht="14.25" customHeight="1">
      <c r="A125" s="12">
        <v>43956.0</v>
      </c>
      <c r="B125" s="8">
        <f t="shared" si="1"/>
        <v>19</v>
      </c>
      <c r="C125" s="13" t="s">
        <v>15</v>
      </c>
      <c r="D125" s="13">
        <v>262734.0</v>
      </c>
      <c r="E125" s="13">
        <v>2.7278441145E7</v>
      </c>
      <c r="F125" s="13">
        <v>1.9610637316999998E7</v>
      </c>
      <c r="G125" s="14">
        <v>919330.0461538462</v>
      </c>
      <c r="H125" s="11">
        <f>SUMIFS('Лист2'!C:C,'Лист2'!A:A,A125,'Лист2'!B:B,C125)</f>
        <v>129</v>
      </c>
      <c r="I125" s="11">
        <f>SUMIFS('Лист2'!D:D,'Лист2'!A:A,A125,'Лист2'!B:B,C125)</f>
        <v>15665</v>
      </c>
      <c r="J125" s="11">
        <f>SUMIFS('Лист2'!E:E,'Лист2'!A:A,A125,'Лист2'!B:B,C125)</f>
        <v>14501</v>
      </c>
    </row>
    <row r="126" ht="14.25" customHeight="1">
      <c r="A126" s="7">
        <v>43949.0</v>
      </c>
      <c r="B126" s="8">
        <f t="shared" si="1"/>
        <v>18</v>
      </c>
      <c r="C126" s="9" t="s">
        <v>15</v>
      </c>
      <c r="D126" s="9">
        <v>286002.0</v>
      </c>
      <c r="E126" s="9">
        <v>2.91590325E7</v>
      </c>
      <c r="F126" s="9">
        <v>2.1437602310000002E7</v>
      </c>
      <c r="G126" s="10">
        <v>637711.5937230769</v>
      </c>
      <c r="H126" s="11">
        <f>SUMIFS('Лист2'!C:C,'Лист2'!A:A,A126,'Лист2'!B:B,C126)</f>
        <v>128</v>
      </c>
      <c r="I126" s="11">
        <f>SUMIFS('Лист2'!D:D,'Лист2'!A:A,A126,'Лист2'!B:B,C126)</f>
        <v>16450</v>
      </c>
      <c r="J126" s="11">
        <f>SUMIFS('Лист2'!E:E,'Лист2'!A:A,A126,'Лист2'!B:B,C126)</f>
        <v>15320</v>
      </c>
    </row>
    <row r="127" ht="14.25" customHeight="1">
      <c r="A127" s="12">
        <v>43964.0</v>
      </c>
      <c r="B127" s="8">
        <f t="shared" si="1"/>
        <v>20</v>
      </c>
      <c r="C127" s="13" t="s">
        <v>15</v>
      </c>
      <c r="D127" s="13">
        <v>258459.0</v>
      </c>
      <c r="E127" s="13">
        <v>2.64674535E7</v>
      </c>
      <c r="F127" s="13">
        <v>1.9153152527E7</v>
      </c>
      <c r="G127" s="14">
        <v>636197.2334076923</v>
      </c>
      <c r="H127" s="11">
        <f>SUMIFS('Лист2'!C:C,'Лист2'!A:A,A127,'Лист2'!B:B,C127)</f>
        <v>129</v>
      </c>
      <c r="I127" s="11">
        <f>SUMIFS('Лист2'!D:D,'Лист2'!A:A,A127,'Лист2'!B:B,C127)</f>
        <v>15304</v>
      </c>
      <c r="J127" s="11">
        <f>SUMIFS('Лист2'!E:E,'Лист2'!A:A,A127,'Лист2'!B:B,C127)</f>
        <v>14315</v>
      </c>
    </row>
    <row r="128" ht="14.25" customHeight="1">
      <c r="A128" s="7">
        <v>43954.0</v>
      </c>
      <c r="B128" s="8">
        <f t="shared" si="1"/>
        <v>18</v>
      </c>
      <c r="C128" s="9" t="s">
        <v>15</v>
      </c>
      <c r="D128" s="9">
        <v>274083.0</v>
      </c>
      <c r="E128" s="9">
        <v>2.8427001E7</v>
      </c>
      <c r="F128" s="9">
        <v>2.0563887599E7</v>
      </c>
      <c r="G128" s="10">
        <v>779849.3653846154</v>
      </c>
      <c r="H128" s="11">
        <f>SUMIFS('Лист2'!C:C,'Лист2'!A:A,A128,'Лист2'!B:B,C128)</f>
        <v>129</v>
      </c>
      <c r="I128" s="11">
        <f>SUMIFS('Лист2'!D:D,'Лист2'!A:A,A128,'Лист2'!B:B,C128)</f>
        <v>15778</v>
      </c>
      <c r="J128" s="11">
        <f>SUMIFS('Лист2'!E:E,'Лист2'!A:A,A128,'Лист2'!B:B,C128)</f>
        <v>14624</v>
      </c>
    </row>
    <row r="129" ht="14.25" customHeight="1">
      <c r="A129" s="12">
        <v>43957.0</v>
      </c>
      <c r="B129" s="8">
        <f t="shared" si="1"/>
        <v>19</v>
      </c>
      <c r="C129" s="13" t="s">
        <v>15</v>
      </c>
      <c r="D129" s="13">
        <v>277512.0</v>
      </c>
      <c r="E129" s="13">
        <v>2.87708101056E7</v>
      </c>
      <c r="F129" s="13">
        <v>2.0810852736E7</v>
      </c>
      <c r="G129" s="14">
        <v>790162.5769230769</v>
      </c>
      <c r="H129" s="11">
        <f>SUMIFS('Лист2'!C:C,'Лист2'!A:A,A129,'Лист2'!B:B,C129)</f>
        <v>129</v>
      </c>
      <c r="I129" s="11">
        <f>SUMIFS('Лист2'!D:D,'Лист2'!A:A,A129,'Лист2'!B:B,C129)</f>
        <v>16376</v>
      </c>
      <c r="J129" s="11">
        <f>SUMIFS('Лист2'!E:E,'Лист2'!A:A,A129,'Лист2'!B:B,C129)</f>
        <v>15197</v>
      </c>
    </row>
    <row r="130" ht="14.25" customHeight="1">
      <c r="A130" s="7">
        <v>43974.0</v>
      </c>
      <c r="B130" s="8">
        <f t="shared" si="1"/>
        <v>21</v>
      </c>
      <c r="C130" s="9" t="s">
        <v>15</v>
      </c>
      <c r="D130" s="9">
        <v>356982.0</v>
      </c>
      <c r="E130" s="9">
        <v>3.510392671155E7</v>
      </c>
      <c r="F130" s="9">
        <v>2.6357141036999997E7</v>
      </c>
      <c r="G130" s="10">
        <v>601482.0769230769</v>
      </c>
      <c r="H130" s="11">
        <f>SUMIFS('Лист2'!C:C,'Лист2'!A:A,A130,'Лист2'!B:B,C130)</f>
        <v>129</v>
      </c>
      <c r="I130" s="11">
        <f>SUMIFS('Лист2'!D:D,'Лист2'!A:A,A130,'Лист2'!B:B,C130)</f>
        <v>19856</v>
      </c>
      <c r="J130" s="11">
        <f>SUMIFS('Лист2'!E:E,'Лист2'!A:A,A130,'Лист2'!B:B,C130)</f>
        <v>18325</v>
      </c>
    </row>
    <row r="131" ht="14.25" customHeight="1">
      <c r="A131" s="12">
        <v>43976.0</v>
      </c>
      <c r="B131" s="8">
        <f t="shared" si="1"/>
        <v>22</v>
      </c>
      <c r="C131" s="13" t="s">
        <v>15</v>
      </c>
      <c r="D131" s="13">
        <v>266983.5</v>
      </c>
      <c r="E131" s="13">
        <v>2.71659135E7</v>
      </c>
      <c r="F131" s="13">
        <v>1.9659432722999997E7</v>
      </c>
      <c r="G131" s="14">
        <v>698314.9846153846</v>
      </c>
      <c r="H131" s="11">
        <f>SUMIFS('Лист2'!C:C,'Лист2'!A:A,A131,'Лист2'!B:B,C131)</f>
        <v>129</v>
      </c>
      <c r="I131" s="11">
        <f>SUMIFS('Лист2'!D:D,'Лист2'!A:A,A131,'Лист2'!B:B,C131)</f>
        <v>15822</v>
      </c>
      <c r="J131" s="11">
        <f>SUMIFS('Лист2'!E:E,'Лист2'!A:A,A131,'Лист2'!B:B,C131)</f>
        <v>14753</v>
      </c>
    </row>
    <row r="132" ht="14.25" customHeight="1">
      <c r="A132" s="7">
        <v>43951.0</v>
      </c>
      <c r="B132" s="8">
        <f t="shared" si="1"/>
        <v>18</v>
      </c>
      <c r="C132" s="9" t="s">
        <v>15</v>
      </c>
      <c r="D132" s="9">
        <v>311131.5</v>
      </c>
      <c r="E132" s="9">
        <v>3.2418879E7</v>
      </c>
      <c r="F132" s="9">
        <v>2.3595019661E7</v>
      </c>
      <c r="G132" s="10">
        <v>265444.33165384614</v>
      </c>
      <c r="H132" s="11">
        <f>SUMIFS('Лист2'!C:C,'Лист2'!A:A,A132,'Лист2'!B:B,C132)</f>
        <v>129</v>
      </c>
      <c r="I132" s="11">
        <f>SUMIFS('Лист2'!D:D,'Лист2'!A:A,A132,'Лист2'!B:B,C132)</f>
        <v>18042</v>
      </c>
      <c r="J132" s="11">
        <f>SUMIFS('Лист2'!E:E,'Лист2'!A:A,A132,'Лист2'!B:B,C132)</f>
        <v>16631</v>
      </c>
    </row>
    <row r="133" ht="14.25" customHeight="1">
      <c r="A133" s="12">
        <v>43961.0</v>
      </c>
      <c r="B133" s="8">
        <f t="shared" si="1"/>
        <v>19</v>
      </c>
      <c r="C133" s="13" t="s">
        <v>15</v>
      </c>
      <c r="D133" s="13">
        <v>287206.5</v>
      </c>
      <c r="E133" s="13">
        <v>2.953617610605E7</v>
      </c>
      <c r="F133" s="13">
        <v>2.1276357106E7</v>
      </c>
      <c r="G133" s="14">
        <v>541588.8935615384</v>
      </c>
      <c r="H133" s="11">
        <f>SUMIFS('Лист2'!C:C,'Лист2'!A:A,A133,'Лист2'!B:B,C133)</f>
        <v>129</v>
      </c>
      <c r="I133" s="11">
        <f>SUMIFS('Лист2'!D:D,'Лист2'!A:A,A133,'Лист2'!B:B,C133)</f>
        <v>16437</v>
      </c>
      <c r="J133" s="11">
        <f>SUMIFS('Лист2'!E:E,'Лист2'!A:A,A133,'Лист2'!B:B,C133)</f>
        <v>15285</v>
      </c>
    </row>
    <row r="134" ht="14.25" customHeight="1">
      <c r="A134" s="7">
        <v>43959.0</v>
      </c>
      <c r="B134" s="8">
        <f t="shared" si="1"/>
        <v>19</v>
      </c>
      <c r="C134" s="9" t="s">
        <v>15</v>
      </c>
      <c r="D134" s="9">
        <v>370092.0</v>
      </c>
      <c r="E134" s="9">
        <v>3.80915565E7</v>
      </c>
      <c r="F134" s="9">
        <v>2.8012065349999998E7</v>
      </c>
      <c r="G134" s="10">
        <v>725212.9959230769</v>
      </c>
      <c r="H134" s="11">
        <f>SUMIFS('Лист2'!C:C,'Лист2'!A:A,A134,'Лист2'!B:B,C134)</f>
        <v>129</v>
      </c>
      <c r="I134" s="11">
        <f>SUMIFS('Лист2'!D:D,'Лист2'!A:A,A134,'Лист2'!B:B,C134)</f>
        <v>20452</v>
      </c>
      <c r="J134" s="11">
        <f>SUMIFS('Лист2'!E:E,'Лист2'!A:A,A134,'Лист2'!B:B,C134)</f>
        <v>18857</v>
      </c>
    </row>
    <row r="135" ht="14.25" customHeight="1">
      <c r="A135" s="12">
        <v>43958.0</v>
      </c>
      <c r="B135" s="8">
        <f t="shared" si="1"/>
        <v>19</v>
      </c>
      <c r="C135" s="13" t="s">
        <v>15</v>
      </c>
      <c r="D135" s="13">
        <v>247813.5</v>
      </c>
      <c r="E135" s="13">
        <v>2.5325271E7</v>
      </c>
      <c r="F135" s="13">
        <v>1.8582990428E7</v>
      </c>
      <c r="G135" s="14">
        <v>865201.878576923</v>
      </c>
      <c r="H135" s="11">
        <f>SUMIFS('Лист2'!C:C,'Лист2'!A:A,A135,'Лист2'!B:B,C135)</f>
        <v>129</v>
      </c>
      <c r="I135" s="11">
        <f>SUMIFS('Лист2'!D:D,'Лист2'!A:A,A135,'Лист2'!B:B,C135)</f>
        <v>14582</v>
      </c>
      <c r="J135" s="11">
        <f>SUMIFS('Лист2'!E:E,'Лист2'!A:A,A135,'Лист2'!B:B,C135)</f>
        <v>13512</v>
      </c>
    </row>
    <row r="136" ht="14.25" customHeight="1">
      <c r="A136" s="7">
        <v>43975.0</v>
      </c>
      <c r="B136" s="8">
        <f t="shared" si="1"/>
        <v>21</v>
      </c>
      <c r="C136" s="9" t="s">
        <v>15</v>
      </c>
      <c r="D136" s="9">
        <v>287740.5</v>
      </c>
      <c r="E136" s="9">
        <v>2.8188534E7</v>
      </c>
      <c r="F136" s="9">
        <v>2.1369401387E7</v>
      </c>
      <c r="G136" s="10">
        <v>607679.3461538461</v>
      </c>
      <c r="H136" s="11">
        <f>SUMIFS('Лист2'!C:C,'Лист2'!A:A,A136,'Лист2'!B:B,C136)</f>
        <v>129</v>
      </c>
      <c r="I136" s="11">
        <f>SUMIFS('Лист2'!D:D,'Лист2'!A:A,A136,'Лист2'!B:B,C136)</f>
        <v>16432</v>
      </c>
      <c r="J136" s="11">
        <f>SUMIFS('Лист2'!E:E,'Лист2'!A:A,A136,'Лист2'!B:B,C136)</f>
        <v>15345</v>
      </c>
    </row>
    <row r="137" ht="14.25" customHeight="1">
      <c r="A137" s="12">
        <v>43967.0</v>
      </c>
      <c r="B137" s="8">
        <f t="shared" si="1"/>
        <v>20</v>
      </c>
      <c r="C137" s="13" t="s">
        <v>16</v>
      </c>
      <c r="D137" s="13">
        <v>408810.0</v>
      </c>
      <c r="E137" s="13">
        <v>4.2323631E7</v>
      </c>
      <c r="F137" s="13">
        <v>3.1033323692999996E7</v>
      </c>
      <c r="G137" s="14">
        <v>571764.0907692307</v>
      </c>
      <c r="H137" s="11">
        <f>SUMIFS('Лист2'!C:C,'Лист2'!A:A,A137,'Лист2'!B:B,C137)</f>
        <v>125</v>
      </c>
      <c r="I137" s="11">
        <f>SUMIFS('Лист2'!D:D,'Лист2'!A:A,A137,'Лист2'!B:B,C137)</f>
        <v>22291</v>
      </c>
      <c r="J137" s="11">
        <f>SUMIFS('Лист2'!E:E,'Лист2'!A:A,A137,'Лист2'!B:B,C137)</f>
        <v>20635</v>
      </c>
    </row>
    <row r="138" ht="14.25" customHeight="1">
      <c r="A138" s="7">
        <v>43970.0</v>
      </c>
      <c r="B138" s="8">
        <f t="shared" si="1"/>
        <v>21</v>
      </c>
      <c r="C138" s="9" t="s">
        <v>16</v>
      </c>
      <c r="D138" s="9">
        <v>362536.5</v>
      </c>
      <c r="E138" s="9">
        <v>3.7023243E7</v>
      </c>
      <c r="F138" s="9">
        <v>2.6762183377E7</v>
      </c>
      <c r="G138" s="10">
        <v>650375.7684923077</v>
      </c>
      <c r="H138" s="11">
        <f>SUMIFS('Лист2'!C:C,'Лист2'!A:A,A138,'Лист2'!B:B,C138)</f>
        <v>125</v>
      </c>
      <c r="I138" s="11">
        <f>SUMIFS('Лист2'!D:D,'Лист2'!A:A,A138,'Лист2'!B:B,C138)</f>
        <v>20771</v>
      </c>
      <c r="J138" s="11">
        <f>SUMIFS('Лист2'!E:E,'Лист2'!A:A,A138,'Лист2'!B:B,C138)</f>
        <v>19338</v>
      </c>
    </row>
    <row r="139" ht="14.25" customHeight="1">
      <c r="A139" s="12">
        <v>43968.0</v>
      </c>
      <c r="B139" s="8">
        <f t="shared" si="1"/>
        <v>20</v>
      </c>
      <c r="C139" s="13" t="s">
        <v>16</v>
      </c>
      <c r="D139" s="13">
        <v>357072.0</v>
      </c>
      <c r="E139" s="13">
        <v>3.6834567E7</v>
      </c>
      <c r="F139" s="13">
        <v>2.6914635671E7</v>
      </c>
      <c r="G139" s="14">
        <v>566638.9257538462</v>
      </c>
      <c r="H139" s="11">
        <f>SUMIFS('Лист2'!C:C,'Лист2'!A:A,A139,'Лист2'!B:B,C139)</f>
        <v>125</v>
      </c>
      <c r="I139" s="11">
        <f>SUMIFS('Лист2'!D:D,'Лист2'!A:A,A139,'Лист2'!B:B,C139)</f>
        <v>20079</v>
      </c>
      <c r="J139" s="11">
        <f>SUMIFS('Лист2'!E:E,'Лист2'!A:A,A139,'Лист2'!B:B,C139)</f>
        <v>18721</v>
      </c>
    </row>
    <row r="140" ht="14.25" customHeight="1">
      <c r="A140" s="7">
        <v>43960.0</v>
      </c>
      <c r="B140" s="8">
        <f t="shared" si="1"/>
        <v>19</v>
      </c>
      <c r="C140" s="9" t="s">
        <v>16</v>
      </c>
      <c r="D140" s="9">
        <v>359214.0</v>
      </c>
      <c r="E140" s="9">
        <v>3.8693427E7</v>
      </c>
      <c r="F140" s="9">
        <v>2.7863789055E7</v>
      </c>
      <c r="G140" s="10">
        <v>582268.7261538461</v>
      </c>
      <c r="H140" s="11">
        <f>SUMIFS('Лист2'!C:C,'Лист2'!A:A,A140,'Лист2'!B:B,C140)</f>
        <v>125</v>
      </c>
      <c r="I140" s="11">
        <f>SUMIFS('Лист2'!D:D,'Лист2'!A:A,A140,'Лист2'!B:B,C140)</f>
        <v>20132</v>
      </c>
      <c r="J140" s="11">
        <f>SUMIFS('Лист2'!E:E,'Лист2'!A:A,A140,'Лист2'!B:B,C140)</f>
        <v>18617</v>
      </c>
    </row>
    <row r="141" ht="14.25" customHeight="1">
      <c r="A141" s="12">
        <v>43955.0</v>
      </c>
      <c r="B141" s="8">
        <f t="shared" si="1"/>
        <v>19</v>
      </c>
      <c r="C141" s="13" t="s">
        <v>16</v>
      </c>
      <c r="D141" s="13">
        <v>360255.0</v>
      </c>
      <c r="E141" s="13">
        <v>3.8406954E7</v>
      </c>
      <c r="F141" s="13">
        <v>2.7588003988E7</v>
      </c>
      <c r="G141" s="14">
        <v>1078421.345076923</v>
      </c>
      <c r="H141" s="11">
        <f>SUMIFS('Лист2'!C:C,'Лист2'!A:A,A141,'Лист2'!B:B,C141)</f>
        <v>125</v>
      </c>
      <c r="I141" s="11">
        <f>SUMIFS('Лист2'!D:D,'Лист2'!A:A,A141,'Лист2'!B:B,C141)</f>
        <v>20495</v>
      </c>
      <c r="J141" s="11">
        <f>SUMIFS('Лист2'!E:E,'Лист2'!A:A,A141,'Лист2'!B:B,C141)</f>
        <v>18964</v>
      </c>
    </row>
    <row r="142" ht="14.25" customHeight="1">
      <c r="A142" s="7">
        <v>43950.0</v>
      </c>
      <c r="B142" s="8">
        <f t="shared" si="1"/>
        <v>18</v>
      </c>
      <c r="C142" s="9" t="s">
        <v>16</v>
      </c>
      <c r="D142" s="9">
        <v>387220.5</v>
      </c>
      <c r="E142" s="9">
        <v>4.1559384E7</v>
      </c>
      <c r="F142" s="9">
        <v>3.0476170214999996E7</v>
      </c>
      <c r="G142" s="10">
        <v>642893.5665692308</v>
      </c>
      <c r="H142" s="11">
        <f>SUMIFS('Лист2'!C:C,'Лист2'!A:A,A142,'Лист2'!B:B,C142)</f>
        <v>125</v>
      </c>
      <c r="I142" s="11">
        <f>SUMIFS('Лист2'!D:D,'Лист2'!A:A,A142,'Лист2'!B:B,C142)</f>
        <v>21863</v>
      </c>
      <c r="J142" s="11">
        <f>SUMIFS('Лист2'!E:E,'Лист2'!A:A,A142,'Лист2'!B:B,C142)</f>
        <v>20160</v>
      </c>
    </row>
    <row r="143" ht="14.25" customHeight="1">
      <c r="A143" s="12">
        <v>43953.0</v>
      </c>
      <c r="B143" s="8">
        <f t="shared" si="1"/>
        <v>18</v>
      </c>
      <c r="C143" s="13" t="s">
        <v>16</v>
      </c>
      <c r="D143" s="13">
        <v>296580.0</v>
      </c>
      <c r="E143" s="13">
        <v>3.1843737E7</v>
      </c>
      <c r="F143" s="13">
        <v>2.311977798E7</v>
      </c>
      <c r="G143" s="14">
        <v>657754.3188</v>
      </c>
      <c r="H143" s="11">
        <f>SUMIFS('Лист2'!C:C,'Лист2'!A:A,A143,'Лист2'!B:B,C143)</f>
        <v>125</v>
      </c>
      <c r="I143" s="11">
        <f>SUMIFS('Лист2'!D:D,'Лист2'!A:A,A143,'Лист2'!B:B,C143)</f>
        <v>16932</v>
      </c>
      <c r="J143" s="11">
        <f>SUMIFS('Лист2'!E:E,'Лист2'!A:A,A143,'Лист2'!B:B,C143)</f>
        <v>15601</v>
      </c>
    </row>
    <row r="144" ht="14.25" customHeight="1">
      <c r="A144" s="7">
        <v>43977.0</v>
      </c>
      <c r="B144" s="8">
        <f t="shared" si="1"/>
        <v>22</v>
      </c>
      <c r="C144" s="9" t="s">
        <v>16</v>
      </c>
      <c r="D144" s="9">
        <v>369861.0</v>
      </c>
      <c r="E144" s="9">
        <v>3.83659605E7</v>
      </c>
      <c r="F144" s="9">
        <v>2.7592063503E7</v>
      </c>
      <c r="G144" s="10">
        <v>589339.0338461538</v>
      </c>
      <c r="H144" s="11">
        <f>SUMIFS('Лист2'!C:C,'Лист2'!A:A,A144,'Лист2'!B:B,C144)</f>
        <v>124</v>
      </c>
      <c r="I144" s="11">
        <f>SUMIFS('Лист2'!D:D,'Лист2'!A:A,A144,'Лист2'!B:B,C144)</f>
        <v>21153</v>
      </c>
      <c r="J144" s="11">
        <f>SUMIFS('Лист2'!E:E,'Лист2'!A:A,A144,'Лист2'!B:B,C144)</f>
        <v>19673</v>
      </c>
    </row>
    <row r="145" ht="14.25" customHeight="1">
      <c r="A145" s="12">
        <v>43952.0</v>
      </c>
      <c r="B145" s="8">
        <f t="shared" si="1"/>
        <v>18</v>
      </c>
      <c r="C145" s="13" t="s">
        <v>16</v>
      </c>
      <c r="D145" s="13">
        <v>372504.0</v>
      </c>
      <c r="E145" s="13">
        <v>4.00771935E7</v>
      </c>
      <c r="F145" s="13">
        <v>2.9141359438E7</v>
      </c>
      <c r="G145" s="14">
        <v>848425.4184384615</v>
      </c>
      <c r="H145" s="11">
        <f>SUMIFS('Лист2'!C:C,'Лист2'!A:A,A145,'Лист2'!B:B,C145)</f>
        <v>125</v>
      </c>
      <c r="I145" s="11">
        <f>SUMIFS('Лист2'!D:D,'Лист2'!A:A,A145,'Лист2'!B:B,C145)</f>
        <v>20602</v>
      </c>
      <c r="J145" s="11">
        <f>SUMIFS('Лист2'!E:E,'Лист2'!A:A,A145,'Лист2'!B:B,C145)</f>
        <v>18845</v>
      </c>
    </row>
    <row r="146" ht="14.25" customHeight="1">
      <c r="A146" s="7">
        <v>43963.0</v>
      </c>
      <c r="B146" s="8">
        <f t="shared" si="1"/>
        <v>20</v>
      </c>
      <c r="C146" s="9" t="s">
        <v>16</v>
      </c>
      <c r="D146" s="9">
        <v>373392.0</v>
      </c>
      <c r="E146" s="9">
        <v>3.9578577E7</v>
      </c>
      <c r="F146" s="9">
        <v>2.8453665595E7</v>
      </c>
      <c r="G146" s="10">
        <v>535419.8979692308</v>
      </c>
      <c r="H146" s="11">
        <f>SUMIFS('Лист2'!C:C,'Лист2'!A:A,A146,'Лист2'!B:B,C146)</f>
        <v>125</v>
      </c>
      <c r="I146" s="11">
        <f>SUMIFS('Лист2'!D:D,'Лист2'!A:A,A146,'Лист2'!B:B,C146)</f>
        <v>21106</v>
      </c>
      <c r="J146" s="11">
        <f>SUMIFS('Лист2'!E:E,'Лист2'!A:A,A146,'Лист2'!B:B,C146)</f>
        <v>19651</v>
      </c>
    </row>
    <row r="147" ht="14.25" customHeight="1">
      <c r="A147" s="12">
        <v>43972.0</v>
      </c>
      <c r="B147" s="8">
        <f t="shared" si="1"/>
        <v>21</v>
      </c>
      <c r="C147" s="13" t="s">
        <v>16</v>
      </c>
      <c r="D147" s="13">
        <v>378043.5</v>
      </c>
      <c r="E147" s="13">
        <v>3.790215657E7</v>
      </c>
      <c r="F147" s="13">
        <v>2.8083686689999998E7</v>
      </c>
      <c r="G147" s="14">
        <v>713697.6076923077</v>
      </c>
      <c r="H147" s="11">
        <f>SUMIFS('Лист2'!C:C,'Лист2'!A:A,A147,'Лист2'!B:B,C147)</f>
        <v>125</v>
      </c>
      <c r="I147" s="11">
        <f>SUMIFS('Лист2'!D:D,'Лист2'!A:A,A147,'Лист2'!B:B,C147)</f>
        <v>20911</v>
      </c>
      <c r="J147" s="11">
        <f>SUMIFS('Лист2'!E:E,'Лист2'!A:A,A147,'Лист2'!B:B,C147)</f>
        <v>19358</v>
      </c>
    </row>
    <row r="148" ht="14.25" customHeight="1">
      <c r="A148" s="7">
        <v>43971.0</v>
      </c>
      <c r="B148" s="8">
        <f t="shared" si="1"/>
        <v>21</v>
      </c>
      <c r="C148" s="9" t="s">
        <v>16</v>
      </c>
      <c r="D148" s="9">
        <v>388668.0</v>
      </c>
      <c r="E148" s="9">
        <v>3.9639309E7</v>
      </c>
      <c r="F148" s="9">
        <v>2.8736966634E7</v>
      </c>
      <c r="G148" s="10">
        <v>997757.7538461538</v>
      </c>
      <c r="H148" s="11">
        <f>SUMIFS('Лист2'!C:C,'Лист2'!A:A,A148,'Лист2'!B:B,C148)</f>
        <v>125</v>
      </c>
      <c r="I148" s="11">
        <f>SUMIFS('Лист2'!D:D,'Лист2'!A:A,A148,'Лист2'!B:B,C148)</f>
        <v>21674</v>
      </c>
      <c r="J148" s="11">
        <f>SUMIFS('Лист2'!E:E,'Лист2'!A:A,A148,'Лист2'!B:B,C148)</f>
        <v>20155</v>
      </c>
    </row>
    <row r="149" ht="14.25" customHeight="1">
      <c r="A149" s="12">
        <v>43956.0</v>
      </c>
      <c r="B149" s="8">
        <f t="shared" si="1"/>
        <v>19</v>
      </c>
      <c r="C149" s="13" t="s">
        <v>16</v>
      </c>
      <c r="D149" s="13">
        <v>333792.0</v>
      </c>
      <c r="E149" s="13">
        <v>3.5671734E7</v>
      </c>
      <c r="F149" s="13">
        <v>2.5644478342E7</v>
      </c>
      <c r="G149" s="14">
        <v>919576.9605538462</v>
      </c>
      <c r="H149" s="11">
        <f>SUMIFS('Лист2'!C:C,'Лист2'!A:A,A149,'Лист2'!B:B,C149)</f>
        <v>125</v>
      </c>
      <c r="I149" s="11">
        <f>SUMIFS('Лист2'!D:D,'Лист2'!A:A,A149,'Лист2'!B:B,C149)</f>
        <v>18944</v>
      </c>
      <c r="J149" s="11">
        <f>SUMIFS('Лист2'!E:E,'Лист2'!A:A,A149,'Лист2'!B:B,C149)</f>
        <v>17541</v>
      </c>
    </row>
    <row r="150" ht="14.25" customHeight="1">
      <c r="A150" s="7">
        <v>43949.0</v>
      </c>
      <c r="B150" s="8">
        <f t="shared" si="1"/>
        <v>18</v>
      </c>
      <c r="C150" s="9" t="s">
        <v>16</v>
      </c>
      <c r="D150" s="9">
        <v>376060.5</v>
      </c>
      <c r="E150" s="9">
        <v>3.99180285E7</v>
      </c>
      <c r="F150" s="9">
        <v>2.9154014884E7</v>
      </c>
      <c r="G150" s="10">
        <v>611904.2335230769</v>
      </c>
      <c r="H150" s="11">
        <f>SUMIFS('Лист2'!C:C,'Лист2'!A:A,A150,'Лист2'!B:B,C150)</f>
        <v>125</v>
      </c>
      <c r="I150" s="11">
        <f>SUMIFS('Лист2'!D:D,'Лист2'!A:A,A150,'Лист2'!B:B,C150)</f>
        <v>20914</v>
      </c>
      <c r="J150" s="11">
        <f>SUMIFS('Лист2'!E:E,'Лист2'!A:A,A150,'Лист2'!B:B,C150)</f>
        <v>19479</v>
      </c>
    </row>
    <row r="151" ht="14.25" customHeight="1">
      <c r="A151" s="12">
        <v>43964.0</v>
      </c>
      <c r="B151" s="8">
        <f t="shared" si="1"/>
        <v>20</v>
      </c>
      <c r="C151" s="13" t="s">
        <v>16</v>
      </c>
      <c r="D151" s="13">
        <v>350068.5</v>
      </c>
      <c r="E151" s="13">
        <v>3.71971155E7</v>
      </c>
      <c r="F151" s="13">
        <v>2.6793668158999998E7</v>
      </c>
      <c r="G151" s="14">
        <v>582815.3615384615</v>
      </c>
      <c r="H151" s="11">
        <f>SUMIFS('Лист2'!C:C,'Лист2'!A:A,A151,'Лист2'!B:B,C151)</f>
        <v>125</v>
      </c>
      <c r="I151" s="11">
        <f>SUMIFS('Лист2'!D:D,'Лист2'!A:A,A151,'Лист2'!B:B,C151)</f>
        <v>19965</v>
      </c>
      <c r="J151" s="11">
        <f>SUMIFS('Лист2'!E:E,'Лист2'!A:A,A151,'Лист2'!B:B,C151)</f>
        <v>18573</v>
      </c>
    </row>
    <row r="152" ht="14.25" customHeight="1">
      <c r="A152" s="7">
        <v>43982.0</v>
      </c>
      <c r="B152" s="8">
        <f t="shared" si="1"/>
        <v>22</v>
      </c>
      <c r="C152" s="9" t="s">
        <v>15</v>
      </c>
      <c r="D152" s="9">
        <v>294337.5</v>
      </c>
      <c r="E152" s="9">
        <v>2.9327766E7</v>
      </c>
      <c r="F152" s="9">
        <v>2.2491044692999996E7</v>
      </c>
      <c r="G152" s="10">
        <v>283716.73846153845</v>
      </c>
      <c r="H152" s="11">
        <f>SUMIFS('Лист2'!C:C,'Лист2'!A:A,A152,'Лист2'!B:B,C152)</f>
        <v>129</v>
      </c>
      <c r="I152" s="11">
        <f>SUMIFS('Лист2'!D:D,'Лист2'!A:A,A152,'Лист2'!B:B,C152)</f>
        <v>17235</v>
      </c>
      <c r="J152" s="11">
        <f>SUMIFS('Лист2'!E:E,'Лист2'!A:A,A152,'Лист2'!B:B,C152)</f>
        <v>16052</v>
      </c>
    </row>
    <row r="153" ht="14.25" customHeight="1">
      <c r="A153" s="12">
        <v>43954.0</v>
      </c>
      <c r="B153" s="8">
        <f t="shared" si="1"/>
        <v>18</v>
      </c>
      <c r="C153" s="13" t="s">
        <v>16</v>
      </c>
      <c r="D153" s="13">
        <v>342666.0</v>
      </c>
      <c r="E153" s="13">
        <v>3.66319995E7</v>
      </c>
      <c r="F153" s="13">
        <v>2.6408496047999997E7</v>
      </c>
      <c r="G153" s="14">
        <v>820373.5681538461</v>
      </c>
      <c r="H153" s="11">
        <f>SUMIFS('Лист2'!C:C,'Лист2'!A:A,A153,'Лист2'!B:B,C153)</f>
        <v>125</v>
      </c>
      <c r="I153" s="11">
        <f>SUMIFS('Лист2'!D:D,'Лист2'!A:A,A153,'Лист2'!B:B,C153)</f>
        <v>18861</v>
      </c>
      <c r="J153" s="11">
        <f>SUMIFS('Лист2'!E:E,'Лист2'!A:A,A153,'Лист2'!B:B,C153)</f>
        <v>17420</v>
      </c>
    </row>
    <row r="154" ht="14.25" customHeight="1">
      <c r="A154" s="7">
        <v>43981.0</v>
      </c>
      <c r="B154" s="8">
        <f t="shared" si="1"/>
        <v>22</v>
      </c>
      <c r="C154" s="9" t="s">
        <v>15</v>
      </c>
      <c r="D154" s="9">
        <v>364882.5</v>
      </c>
      <c r="E154" s="9">
        <v>3.57244935E7</v>
      </c>
      <c r="F154" s="9">
        <v>2.7535617434E7</v>
      </c>
      <c r="G154" s="10">
        <v>541116.6988461538</v>
      </c>
      <c r="H154" s="11">
        <f>SUMIFS('Лист2'!C:C,'Лист2'!A:A,A154,'Лист2'!B:B,C154)</f>
        <v>129</v>
      </c>
      <c r="I154" s="11">
        <f>SUMIFS('Лист2'!D:D,'Лист2'!A:A,A154,'Лист2'!B:B,C154)</f>
        <v>20243</v>
      </c>
      <c r="J154" s="11">
        <f>SUMIFS('Лист2'!E:E,'Лист2'!A:A,A154,'Лист2'!B:B,C154)</f>
        <v>18711</v>
      </c>
    </row>
    <row r="155" ht="14.25" customHeight="1">
      <c r="A155" s="12">
        <v>43957.0</v>
      </c>
      <c r="B155" s="8">
        <f t="shared" si="1"/>
        <v>19</v>
      </c>
      <c r="C155" s="13" t="s">
        <v>16</v>
      </c>
      <c r="D155" s="13">
        <v>355278.0</v>
      </c>
      <c r="E155" s="13">
        <v>3.8092344E7</v>
      </c>
      <c r="F155" s="13">
        <v>2.7467616702999998E7</v>
      </c>
      <c r="G155" s="14">
        <v>942702.9</v>
      </c>
      <c r="H155" s="11">
        <f>SUMIFS('Лист2'!C:C,'Лист2'!A:A,A155,'Лист2'!B:B,C155)</f>
        <v>125</v>
      </c>
      <c r="I155" s="11">
        <f>SUMIFS('Лист2'!D:D,'Лист2'!A:A,A155,'Лист2'!B:B,C155)</f>
        <v>20218</v>
      </c>
      <c r="J155" s="11">
        <f>SUMIFS('Лист2'!E:E,'Лист2'!A:A,A155,'Лист2'!B:B,C155)</f>
        <v>18647</v>
      </c>
    </row>
    <row r="156" ht="14.25" customHeight="1">
      <c r="A156" s="7">
        <v>43974.0</v>
      </c>
      <c r="B156" s="8">
        <f t="shared" si="1"/>
        <v>21</v>
      </c>
      <c r="C156" s="9" t="s">
        <v>16</v>
      </c>
      <c r="D156" s="9">
        <v>456885.0</v>
      </c>
      <c r="E156" s="9">
        <v>4.640808E7</v>
      </c>
      <c r="F156" s="9">
        <v>3.4793888933E7</v>
      </c>
      <c r="G156" s="10">
        <v>595793.090653846</v>
      </c>
      <c r="H156" s="11">
        <f>SUMIFS('Лист2'!C:C,'Лист2'!A:A,A156,'Лист2'!B:B,C156)</f>
        <v>125</v>
      </c>
      <c r="I156" s="11">
        <f>SUMIFS('Лист2'!D:D,'Лист2'!A:A,A156,'Лист2'!B:B,C156)</f>
        <v>24574</v>
      </c>
      <c r="J156" s="11">
        <f>SUMIFS('Лист2'!E:E,'Лист2'!A:A,A156,'Лист2'!B:B,C156)</f>
        <v>22609</v>
      </c>
    </row>
    <row r="157" ht="14.25" customHeight="1">
      <c r="A157" s="12">
        <v>43979.0</v>
      </c>
      <c r="B157" s="8">
        <f t="shared" si="1"/>
        <v>22</v>
      </c>
      <c r="C157" s="13" t="s">
        <v>15</v>
      </c>
      <c r="D157" s="13">
        <v>278491.5</v>
      </c>
      <c r="E157" s="13">
        <v>2.815100475E7</v>
      </c>
      <c r="F157" s="13">
        <v>2.0806418796E7</v>
      </c>
      <c r="G157" s="14">
        <v>591565.3538461538</v>
      </c>
      <c r="H157" s="11">
        <f>SUMIFS('Лист2'!C:C,'Лист2'!A:A,A157,'Лист2'!B:B,C157)</f>
        <v>129</v>
      </c>
      <c r="I157" s="11">
        <f>SUMIFS('Лист2'!D:D,'Лист2'!A:A,A157,'Лист2'!B:B,C157)</f>
        <v>16453</v>
      </c>
      <c r="J157" s="11">
        <f>SUMIFS('Лист2'!E:E,'Лист2'!A:A,A157,'Лист2'!B:B,C157)</f>
        <v>15289</v>
      </c>
    </row>
    <row r="158" ht="14.25" customHeight="1">
      <c r="A158" s="7">
        <v>43976.0</v>
      </c>
      <c r="B158" s="8">
        <f t="shared" si="1"/>
        <v>22</v>
      </c>
      <c r="C158" s="9" t="s">
        <v>16</v>
      </c>
      <c r="D158" s="9">
        <v>349734.0</v>
      </c>
      <c r="E158" s="9">
        <v>3.6883428E7</v>
      </c>
      <c r="F158" s="9">
        <v>2.6438356803E7</v>
      </c>
      <c r="G158" s="10">
        <v>742420.2692307691</v>
      </c>
      <c r="H158" s="11">
        <f>SUMIFS('Лист2'!C:C,'Лист2'!A:A,A158,'Лист2'!B:B,C158)</f>
        <v>124</v>
      </c>
      <c r="I158" s="11">
        <f>SUMIFS('Лист2'!D:D,'Лист2'!A:A,A158,'Лист2'!B:B,C158)</f>
        <v>20358</v>
      </c>
      <c r="J158" s="11">
        <f>SUMIFS('Лист2'!E:E,'Лист2'!A:A,A158,'Лист2'!B:B,C158)</f>
        <v>18890</v>
      </c>
    </row>
    <row r="159" ht="14.25" customHeight="1">
      <c r="A159" s="12">
        <v>43951.0</v>
      </c>
      <c r="B159" s="8">
        <f t="shared" si="1"/>
        <v>18</v>
      </c>
      <c r="C159" s="13" t="s">
        <v>16</v>
      </c>
      <c r="D159" s="13">
        <v>401580.0</v>
      </c>
      <c r="E159" s="13">
        <v>4.30287345E7</v>
      </c>
      <c r="F159" s="13">
        <v>3.1156525939999998E7</v>
      </c>
      <c r="G159" s="14">
        <v>343786.0846153846</v>
      </c>
      <c r="H159" s="11">
        <f>SUMIFS('Лист2'!C:C,'Лист2'!A:A,A159,'Лист2'!B:B,C159)</f>
        <v>125</v>
      </c>
      <c r="I159" s="11">
        <f>SUMIFS('Лист2'!D:D,'Лист2'!A:A,A159,'Лист2'!B:B,C159)</f>
        <v>22368</v>
      </c>
      <c r="J159" s="11">
        <f>SUMIFS('Лист2'!E:E,'Лист2'!A:A,A159,'Лист2'!B:B,C159)</f>
        <v>20625</v>
      </c>
    </row>
    <row r="160" ht="14.25" customHeight="1">
      <c r="A160" s="7">
        <v>43961.0</v>
      </c>
      <c r="B160" s="8">
        <f t="shared" si="1"/>
        <v>19</v>
      </c>
      <c r="C160" s="9" t="s">
        <v>16</v>
      </c>
      <c r="D160" s="9">
        <v>368649.0</v>
      </c>
      <c r="E160" s="9">
        <v>3.9010875E7</v>
      </c>
      <c r="F160" s="9">
        <v>2.8090230959E7</v>
      </c>
      <c r="G160" s="10">
        <v>532663.1615384615</v>
      </c>
      <c r="H160" s="11">
        <f>SUMIFS('Лист2'!C:C,'Лист2'!A:A,A160,'Лист2'!B:B,C160)</f>
        <v>125</v>
      </c>
      <c r="I160" s="11">
        <f>SUMIFS('Лист2'!D:D,'Лист2'!A:A,A160,'Лист2'!B:B,C160)</f>
        <v>20368</v>
      </c>
      <c r="J160" s="11">
        <f>SUMIFS('Лист2'!E:E,'Лист2'!A:A,A160,'Лист2'!B:B,C160)</f>
        <v>18884</v>
      </c>
    </row>
    <row r="161" ht="14.25" customHeight="1">
      <c r="A161" s="12">
        <v>43959.0</v>
      </c>
      <c r="B161" s="8">
        <f t="shared" si="1"/>
        <v>19</v>
      </c>
      <c r="C161" s="13" t="s">
        <v>16</v>
      </c>
      <c r="D161" s="13">
        <v>463530.0</v>
      </c>
      <c r="E161" s="13">
        <v>4.91231805E7</v>
      </c>
      <c r="F161" s="13">
        <v>3.6012087989E7</v>
      </c>
      <c r="G161" s="14">
        <v>700442.1153769231</v>
      </c>
      <c r="H161" s="11">
        <f>SUMIFS('Лист2'!C:C,'Лист2'!A:A,A161,'Лист2'!B:B,C161)</f>
        <v>125</v>
      </c>
      <c r="I161" s="11">
        <f>SUMIFS('Лист2'!D:D,'Лист2'!A:A,A161,'Лист2'!B:B,C161)</f>
        <v>24620</v>
      </c>
      <c r="J161" s="11">
        <f>SUMIFS('Лист2'!E:E,'Лист2'!A:A,A161,'Лист2'!B:B,C161)</f>
        <v>22641</v>
      </c>
    </row>
    <row r="162" ht="14.25" customHeight="1">
      <c r="A162" s="7">
        <v>43958.0</v>
      </c>
      <c r="B162" s="8">
        <f t="shared" si="1"/>
        <v>19</v>
      </c>
      <c r="C162" s="9" t="s">
        <v>16</v>
      </c>
      <c r="D162" s="9">
        <v>319110.0</v>
      </c>
      <c r="E162" s="9">
        <v>3.3763989E7</v>
      </c>
      <c r="F162" s="9">
        <v>2.4610757489E7</v>
      </c>
      <c r="G162" s="10">
        <v>1101833.447230769</v>
      </c>
      <c r="H162" s="11">
        <f>SUMIFS('Лист2'!C:C,'Лист2'!A:A,A162,'Лист2'!B:B,C162)</f>
        <v>125</v>
      </c>
      <c r="I162" s="11">
        <f>SUMIFS('Лист2'!D:D,'Лист2'!A:A,A162,'Лист2'!B:B,C162)</f>
        <v>18014</v>
      </c>
      <c r="J162" s="11">
        <f>SUMIFS('Лист2'!E:E,'Лист2'!A:A,A162,'Лист2'!B:B,C162)</f>
        <v>16675</v>
      </c>
    </row>
    <row r="163" ht="14.25" customHeight="1">
      <c r="A163" s="12">
        <v>43975.0</v>
      </c>
      <c r="B163" s="8">
        <f t="shared" si="1"/>
        <v>21</v>
      </c>
      <c r="C163" s="13" t="s">
        <v>16</v>
      </c>
      <c r="D163" s="13">
        <v>375744.0</v>
      </c>
      <c r="E163" s="13">
        <v>3.81913815E7</v>
      </c>
      <c r="F163" s="13">
        <v>2.8822960470999997E7</v>
      </c>
      <c r="G163" s="14">
        <v>574198.1153846154</v>
      </c>
      <c r="H163" s="11">
        <f>SUMIFS('Лист2'!C:C,'Лист2'!A:A,A163,'Лист2'!B:B,C163)</f>
        <v>125</v>
      </c>
      <c r="I163" s="11">
        <f>SUMIFS('Лист2'!D:D,'Лист2'!A:A,A163,'Лист2'!B:B,C163)</f>
        <v>21004</v>
      </c>
      <c r="J163" s="11">
        <f>SUMIFS('Лист2'!E:E,'Лист2'!A:A,A163,'Лист2'!B:B,C163)</f>
        <v>19556</v>
      </c>
    </row>
    <row r="164" ht="14.25" customHeight="1">
      <c r="A164" s="7">
        <v>43967.0</v>
      </c>
      <c r="B164" s="8">
        <f t="shared" si="1"/>
        <v>20</v>
      </c>
      <c r="C164" s="9" t="s">
        <v>17</v>
      </c>
      <c r="D164" s="9">
        <v>81331.5</v>
      </c>
      <c r="E164" s="9">
        <v>6652179.0</v>
      </c>
      <c r="F164" s="9">
        <v>5305378.904</v>
      </c>
      <c r="G164" s="10">
        <v>156413.8362153846</v>
      </c>
      <c r="H164" s="11">
        <f>SUMIFS('Лист2'!C:C,'Лист2'!A:A,A164,'Лист2'!B:B,C164)</f>
        <v>36</v>
      </c>
      <c r="I164" s="11">
        <f>SUMIFS('Лист2'!D:D,'Лист2'!A:A,A164,'Лист2'!B:B,C164)</f>
        <v>5286</v>
      </c>
      <c r="J164" s="11">
        <f>SUMIFS('Лист2'!E:E,'Лист2'!A:A,A164,'Лист2'!B:B,C164)</f>
        <v>4867</v>
      </c>
    </row>
    <row r="165" ht="14.25" customHeight="1">
      <c r="A165" s="12">
        <v>43970.0</v>
      </c>
      <c r="B165" s="8">
        <f t="shared" si="1"/>
        <v>21</v>
      </c>
      <c r="C165" s="13" t="s">
        <v>17</v>
      </c>
      <c r="D165" s="13">
        <v>75796.5</v>
      </c>
      <c r="E165" s="13">
        <v>6173463.0</v>
      </c>
      <c r="F165" s="13">
        <v>4915101.795</v>
      </c>
      <c r="G165" s="14">
        <v>253686.7171923077</v>
      </c>
      <c r="H165" s="11">
        <f>SUMIFS('Лист2'!C:C,'Лист2'!A:A,A165,'Лист2'!B:B,C165)</f>
        <v>36</v>
      </c>
      <c r="I165" s="11">
        <f>SUMIFS('Лист2'!D:D,'Лист2'!A:A,A165,'Лист2'!B:B,C165)</f>
        <v>5094</v>
      </c>
      <c r="J165" s="11">
        <f>SUMIFS('Лист2'!E:E,'Лист2'!A:A,A165,'Лист2'!B:B,C165)</f>
        <v>4716</v>
      </c>
    </row>
    <row r="166" ht="14.25" customHeight="1">
      <c r="A166" s="7">
        <v>43968.0</v>
      </c>
      <c r="B166" s="8">
        <f t="shared" si="1"/>
        <v>20</v>
      </c>
      <c r="C166" s="9" t="s">
        <v>17</v>
      </c>
      <c r="D166" s="9">
        <v>72861.0</v>
      </c>
      <c r="E166" s="9">
        <v>5952802.5</v>
      </c>
      <c r="F166" s="9">
        <v>4711294.200999999</v>
      </c>
      <c r="G166" s="10">
        <v>125880.90000000001</v>
      </c>
      <c r="H166" s="11">
        <f>SUMIFS('Лист2'!C:C,'Лист2'!A:A,A166,'Лист2'!B:B,C166)</f>
        <v>36</v>
      </c>
      <c r="I166" s="11">
        <f>SUMIFS('Лист2'!D:D,'Лист2'!A:A,A166,'Лист2'!B:B,C166)</f>
        <v>4918</v>
      </c>
      <c r="J166" s="11">
        <f>SUMIFS('Лист2'!E:E,'Лист2'!A:A,A166,'Лист2'!B:B,C166)</f>
        <v>4554</v>
      </c>
    </row>
    <row r="167" ht="14.25" customHeight="1">
      <c r="A167" s="12">
        <v>43960.0</v>
      </c>
      <c r="B167" s="8">
        <f t="shared" si="1"/>
        <v>19</v>
      </c>
      <c r="C167" s="13" t="s">
        <v>17</v>
      </c>
      <c r="D167" s="13">
        <v>83373.0</v>
      </c>
      <c r="E167" s="13">
        <v>7253427.0</v>
      </c>
      <c r="F167" s="13">
        <v>5531366.381</v>
      </c>
      <c r="G167" s="14">
        <v>221053.87967692307</v>
      </c>
      <c r="H167" s="11">
        <f>SUMIFS('Лист2'!C:C,'Лист2'!A:A,A167,'Лист2'!B:B,C167)</f>
        <v>36</v>
      </c>
      <c r="I167" s="11">
        <f>SUMIFS('Лист2'!D:D,'Лист2'!A:A,A167,'Лист2'!B:B,C167)</f>
        <v>5413</v>
      </c>
      <c r="J167" s="11">
        <f>SUMIFS('Лист2'!E:E,'Лист2'!A:A,A167,'Лист2'!B:B,C167)</f>
        <v>4959</v>
      </c>
    </row>
    <row r="168" ht="14.25" customHeight="1">
      <c r="A168" s="7">
        <v>43955.0</v>
      </c>
      <c r="B168" s="8">
        <f t="shared" si="1"/>
        <v>19</v>
      </c>
      <c r="C168" s="9" t="s">
        <v>17</v>
      </c>
      <c r="D168" s="9">
        <v>64108.5</v>
      </c>
      <c r="E168" s="9">
        <v>5561452.5</v>
      </c>
      <c r="F168" s="9">
        <v>4257859.372</v>
      </c>
      <c r="G168" s="10">
        <v>337872.83273076924</v>
      </c>
      <c r="H168" s="11">
        <f>SUMIFS('Лист2'!C:C,'Лист2'!A:A,A168,'Лист2'!B:B,C168)</f>
        <v>36</v>
      </c>
      <c r="I168" s="11">
        <f>SUMIFS('Лист2'!D:D,'Лист2'!A:A,A168,'Лист2'!B:B,C168)</f>
        <v>4508</v>
      </c>
      <c r="J168" s="11">
        <f>SUMIFS('Лист2'!E:E,'Лист2'!A:A,A168,'Лист2'!B:B,C168)</f>
        <v>4149</v>
      </c>
    </row>
    <row r="169" ht="14.25" customHeight="1">
      <c r="A169" s="12">
        <v>43950.0</v>
      </c>
      <c r="B169" s="8">
        <f t="shared" si="1"/>
        <v>18</v>
      </c>
      <c r="C169" s="13" t="s">
        <v>17</v>
      </c>
      <c r="D169" s="13">
        <v>74707.5</v>
      </c>
      <c r="E169" s="13">
        <v>6454458.0</v>
      </c>
      <c r="F169" s="13">
        <v>4968152.947</v>
      </c>
      <c r="G169" s="14">
        <v>118941.29398461539</v>
      </c>
      <c r="H169" s="11">
        <f>SUMIFS('Лист2'!C:C,'Лист2'!A:A,A169,'Лист2'!B:B,C169)</f>
        <v>36</v>
      </c>
      <c r="I169" s="11">
        <f>SUMIFS('Лист2'!D:D,'Лист2'!A:A,A169,'Лист2'!B:B,C169)</f>
        <v>4937</v>
      </c>
      <c r="J169" s="11">
        <f>SUMIFS('Лист2'!E:E,'Лист2'!A:A,A169,'Лист2'!B:B,C169)</f>
        <v>4561</v>
      </c>
    </row>
    <row r="170" ht="14.25" customHeight="1">
      <c r="A170" s="7">
        <v>43953.0</v>
      </c>
      <c r="B170" s="8">
        <f t="shared" si="1"/>
        <v>18</v>
      </c>
      <c r="C170" s="9" t="s">
        <v>17</v>
      </c>
      <c r="D170" s="9">
        <v>46216.5</v>
      </c>
      <c r="E170" s="9">
        <v>4118251.5</v>
      </c>
      <c r="F170" s="9">
        <v>3133704.928</v>
      </c>
      <c r="G170" s="10">
        <v>179531.89196153847</v>
      </c>
      <c r="H170" s="11">
        <f>SUMIFS('Лист2'!C:C,'Лист2'!A:A,A170,'Лист2'!B:B,C170)</f>
        <v>36</v>
      </c>
      <c r="I170" s="11">
        <f>SUMIFS('Лист2'!D:D,'Лист2'!A:A,A170,'Лист2'!B:B,C170)</f>
        <v>3442</v>
      </c>
      <c r="J170" s="11">
        <f>SUMIFS('Лист2'!E:E,'Лист2'!A:A,A170,'Лист2'!B:B,C170)</f>
        <v>3147</v>
      </c>
    </row>
    <row r="171" ht="14.25" customHeight="1">
      <c r="A171" s="12">
        <v>43977.0</v>
      </c>
      <c r="B171" s="8">
        <f t="shared" si="1"/>
        <v>22</v>
      </c>
      <c r="C171" s="13" t="s">
        <v>17</v>
      </c>
      <c r="D171" s="13">
        <v>67726.5</v>
      </c>
      <c r="E171" s="13">
        <v>5864989.5</v>
      </c>
      <c r="F171" s="13">
        <v>4506085.484</v>
      </c>
      <c r="G171" s="14">
        <v>167003.69436153845</v>
      </c>
      <c r="H171" s="11">
        <f>SUMIFS('Лист2'!C:C,'Лист2'!A:A,A171,'Лист2'!B:B,C171)</f>
        <v>36</v>
      </c>
      <c r="I171" s="11">
        <f>SUMIFS('Лист2'!D:D,'Лист2'!A:A,A171,'Лист2'!B:B,C171)</f>
        <v>4770</v>
      </c>
      <c r="J171" s="11">
        <f>SUMIFS('Лист2'!E:E,'Лист2'!A:A,A171,'Лист2'!B:B,C171)</f>
        <v>4424</v>
      </c>
    </row>
    <row r="172" ht="14.25" customHeight="1">
      <c r="A172" s="7">
        <v>43952.0</v>
      </c>
      <c r="B172" s="8">
        <f t="shared" si="1"/>
        <v>18</v>
      </c>
      <c r="C172" s="9" t="s">
        <v>17</v>
      </c>
      <c r="D172" s="9">
        <v>82228.5</v>
      </c>
      <c r="E172" s="9">
        <v>7032225.0</v>
      </c>
      <c r="F172" s="9">
        <v>5546127.192</v>
      </c>
      <c r="G172" s="10">
        <v>196859.98644615384</v>
      </c>
      <c r="H172" s="11">
        <f>SUMIFS('Лист2'!C:C,'Лист2'!A:A,A172,'Лист2'!B:B,C172)</f>
        <v>36</v>
      </c>
      <c r="I172" s="11">
        <f>SUMIFS('Лист2'!D:D,'Лист2'!A:A,A172,'Лист2'!B:B,C172)</f>
        <v>5457</v>
      </c>
      <c r="J172" s="11">
        <f>SUMIFS('Лист2'!E:E,'Лист2'!A:A,A172,'Лист2'!B:B,C172)</f>
        <v>4916</v>
      </c>
    </row>
    <row r="173" ht="14.25" customHeight="1">
      <c r="A173" s="12">
        <v>43963.0</v>
      </c>
      <c r="B173" s="8">
        <f t="shared" si="1"/>
        <v>20</v>
      </c>
      <c r="C173" s="13" t="s">
        <v>17</v>
      </c>
      <c r="D173" s="13">
        <v>64390.5</v>
      </c>
      <c r="E173" s="13">
        <v>5523145.5</v>
      </c>
      <c r="F173" s="13">
        <v>4230689.2069999995</v>
      </c>
      <c r="G173" s="14">
        <v>183154.05167692306</v>
      </c>
      <c r="H173" s="11">
        <f>SUMIFS('Лист2'!C:C,'Лист2'!A:A,A173,'Лист2'!B:B,C173)</f>
        <v>36</v>
      </c>
      <c r="I173" s="11">
        <f>SUMIFS('Лист2'!D:D,'Лист2'!A:A,A173,'Лист2'!B:B,C173)</f>
        <v>4418</v>
      </c>
      <c r="J173" s="11">
        <f>SUMIFS('Лист2'!E:E,'Лист2'!A:A,A173,'Лист2'!B:B,C173)</f>
        <v>4088</v>
      </c>
    </row>
    <row r="174" ht="14.25" customHeight="1">
      <c r="A174" s="7">
        <v>43972.0</v>
      </c>
      <c r="B174" s="8">
        <f t="shared" si="1"/>
        <v>21</v>
      </c>
      <c r="C174" s="9" t="s">
        <v>17</v>
      </c>
      <c r="D174" s="9">
        <v>73126.5</v>
      </c>
      <c r="E174" s="9">
        <v>5864085.0</v>
      </c>
      <c r="F174" s="9">
        <v>4847142.986</v>
      </c>
      <c r="G174" s="10">
        <v>142998.2095</v>
      </c>
      <c r="H174" s="11">
        <f>SUMIFS('Лист2'!C:C,'Лист2'!A:A,A174,'Лист2'!B:B,C174)</f>
        <v>36</v>
      </c>
      <c r="I174" s="11">
        <f>SUMIFS('Лист2'!D:D,'Лист2'!A:A,A174,'Лист2'!B:B,C174)</f>
        <v>4816</v>
      </c>
      <c r="J174" s="11">
        <f>SUMIFS('Лист2'!E:E,'Лист2'!A:A,A174,'Лист2'!B:B,C174)</f>
        <v>4452</v>
      </c>
    </row>
    <row r="175" ht="14.25" customHeight="1">
      <c r="A175" s="12">
        <v>43971.0</v>
      </c>
      <c r="B175" s="8">
        <f t="shared" si="1"/>
        <v>21</v>
      </c>
      <c r="C175" s="13" t="s">
        <v>17</v>
      </c>
      <c r="D175" s="13">
        <v>99631.5</v>
      </c>
      <c r="E175" s="13">
        <v>7121946.0</v>
      </c>
      <c r="F175" s="13">
        <v>6279205.85</v>
      </c>
      <c r="G175" s="14">
        <v>279127.2760230769</v>
      </c>
      <c r="H175" s="11">
        <f>SUMIFS('Лист2'!C:C,'Лист2'!A:A,A175,'Лист2'!B:B,C175)</f>
        <v>36</v>
      </c>
      <c r="I175" s="11">
        <f>SUMIFS('Лист2'!D:D,'Лист2'!A:A,A175,'Лист2'!B:B,C175)</f>
        <v>5914</v>
      </c>
      <c r="J175" s="11">
        <f>SUMIFS('Лист2'!E:E,'Лист2'!A:A,A175,'Лист2'!B:B,C175)</f>
        <v>5384</v>
      </c>
    </row>
    <row r="176" ht="14.25" customHeight="1">
      <c r="A176" s="7">
        <v>43956.0</v>
      </c>
      <c r="B176" s="8">
        <f t="shared" si="1"/>
        <v>19</v>
      </c>
      <c r="C176" s="9" t="s">
        <v>17</v>
      </c>
      <c r="D176" s="9">
        <v>66396.0</v>
      </c>
      <c r="E176" s="9">
        <v>5770539.0</v>
      </c>
      <c r="F176" s="9">
        <v>4433831.250999999</v>
      </c>
      <c r="G176" s="10">
        <v>232587.42287692308</v>
      </c>
      <c r="H176" s="11">
        <f>SUMIFS('Лист2'!C:C,'Лист2'!A:A,A176,'Лист2'!B:B,C176)</f>
        <v>36</v>
      </c>
      <c r="I176" s="11">
        <f>SUMIFS('Лист2'!D:D,'Лист2'!A:A,A176,'Лист2'!B:B,C176)</f>
        <v>4575</v>
      </c>
      <c r="J176" s="11">
        <f>SUMIFS('Лист2'!E:E,'Лист2'!A:A,A176,'Лист2'!B:B,C176)</f>
        <v>4206</v>
      </c>
    </row>
    <row r="177" ht="14.25" customHeight="1">
      <c r="A177" s="12">
        <v>43949.0</v>
      </c>
      <c r="B177" s="8">
        <f t="shared" si="1"/>
        <v>18</v>
      </c>
      <c r="C177" s="13" t="s">
        <v>17</v>
      </c>
      <c r="D177" s="13">
        <v>73147.5</v>
      </c>
      <c r="E177" s="13">
        <v>6288246.0</v>
      </c>
      <c r="F177" s="13">
        <v>4798265.113</v>
      </c>
      <c r="G177" s="14">
        <v>123081.63515384615</v>
      </c>
      <c r="H177" s="11">
        <f>SUMIFS('Лист2'!C:C,'Лист2'!A:A,A177,'Лист2'!B:B,C177)</f>
        <v>36</v>
      </c>
      <c r="I177" s="11">
        <f>SUMIFS('Лист2'!D:D,'Лист2'!A:A,A177,'Лист2'!B:B,C177)</f>
        <v>4923</v>
      </c>
      <c r="J177" s="11">
        <f>SUMIFS('Лист2'!E:E,'Лист2'!A:A,A177,'Лист2'!B:B,C177)</f>
        <v>4560</v>
      </c>
    </row>
    <row r="178" ht="14.25" customHeight="1">
      <c r="A178" s="7">
        <v>43964.0</v>
      </c>
      <c r="B178" s="8">
        <f t="shared" si="1"/>
        <v>20</v>
      </c>
      <c r="C178" s="9" t="s">
        <v>17</v>
      </c>
      <c r="D178" s="9">
        <v>73062.0</v>
      </c>
      <c r="E178" s="9">
        <v>6333828.0</v>
      </c>
      <c r="F178" s="9">
        <v>4890619.262</v>
      </c>
      <c r="G178" s="10">
        <v>181964.6876923077</v>
      </c>
      <c r="H178" s="11">
        <f>SUMIFS('Лист2'!C:C,'Лист2'!A:A,A178,'Лист2'!B:B,C178)</f>
        <v>36</v>
      </c>
      <c r="I178" s="11">
        <f>SUMIFS('Лист2'!D:D,'Лист2'!A:A,A178,'Лист2'!B:B,C178)</f>
        <v>4967</v>
      </c>
      <c r="J178" s="11">
        <f>SUMIFS('Лист2'!E:E,'Лист2'!A:A,A178,'Лист2'!B:B,C178)</f>
        <v>4583</v>
      </c>
    </row>
    <row r="179" ht="14.25" customHeight="1">
      <c r="A179" s="12">
        <v>43982.0</v>
      </c>
      <c r="B179" s="8">
        <f t="shared" si="1"/>
        <v>22</v>
      </c>
      <c r="C179" s="13" t="s">
        <v>16</v>
      </c>
      <c r="D179" s="13">
        <v>379663.5</v>
      </c>
      <c r="E179" s="13">
        <v>3.9380178E7</v>
      </c>
      <c r="F179" s="13">
        <v>2.9726473223999996E7</v>
      </c>
      <c r="G179" s="14">
        <v>305744.9884307692</v>
      </c>
      <c r="H179" s="11">
        <f>SUMIFS('Лист2'!C:C,'Лист2'!A:A,A179,'Лист2'!B:B,C179)</f>
        <v>124</v>
      </c>
      <c r="I179" s="11">
        <f>SUMIFS('Лист2'!D:D,'Лист2'!A:A,A179,'Лист2'!B:B,C179)</f>
        <v>21392</v>
      </c>
      <c r="J179" s="11">
        <f>SUMIFS('Лист2'!E:E,'Лист2'!A:A,A179,'Лист2'!B:B,C179)</f>
        <v>19869</v>
      </c>
    </row>
    <row r="180" ht="14.25" customHeight="1">
      <c r="A180" s="7">
        <v>43954.0</v>
      </c>
      <c r="B180" s="8">
        <f t="shared" si="1"/>
        <v>18</v>
      </c>
      <c r="C180" s="9" t="s">
        <v>17</v>
      </c>
      <c r="D180" s="9">
        <v>70581.0</v>
      </c>
      <c r="E180" s="9">
        <v>6221320.5</v>
      </c>
      <c r="F180" s="9">
        <v>4762185.061</v>
      </c>
      <c r="G180" s="10">
        <v>172821.83076923076</v>
      </c>
      <c r="H180" s="11">
        <f>SUMIFS('Лист2'!C:C,'Лист2'!A:A,A180,'Лист2'!B:B,C180)</f>
        <v>36</v>
      </c>
      <c r="I180" s="11">
        <f>SUMIFS('Лист2'!D:D,'Лист2'!A:A,A180,'Лист2'!B:B,C180)</f>
        <v>4751</v>
      </c>
      <c r="J180" s="11">
        <f>SUMIFS('Лист2'!E:E,'Лист2'!A:A,A180,'Лист2'!B:B,C180)</f>
        <v>4370</v>
      </c>
    </row>
    <row r="181" ht="14.25" customHeight="1">
      <c r="A181" s="12">
        <v>43981.0</v>
      </c>
      <c r="B181" s="8">
        <f t="shared" si="1"/>
        <v>22</v>
      </c>
      <c r="C181" s="13" t="s">
        <v>16</v>
      </c>
      <c r="D181" s="13">
        <v>453123.0</v>
      </c>
      <c r="E181" s="13">
        <v>4.6370904E7</v>
      </c>
      <c r="F181" s="13">
        <v>3.5190775285000004E7</v>
      </c>
      <c r="G181" s="14">
        <v>552625.8</v>
      </c>
      <c r="H181" s="11">
        <f>SUMIFS('Лист2'!C:C,'Лист2'!A:A,A181,'Лист2'!B:B,C181)</f>
        <v>124</v>
      </c>
      <c r="I181" s="11">
        <f>SUMIFS('Лист2'!D:D,'Лист2'!A:A,A181,'Лист2'!B:B,C181)</f>
        <v>24325</v>
      </c>
      <c r="J181" s="11">
        <f>SUMIFS('Лист2'!E:E,'Лист2'!A:A,A181,'Лист2'!B:B,C181)</f>
        <v>22469</v>
      </c>
    </row>
    <row r="182" ht="14.25" customHeight="1">
      <c r="A182" s="7">
        <v>43957.0</v>
      </c>
      <c r="B182" s="8">
        <f t="shared" si="1"/>
        <v>19</v>
      </c>
      <c r="C182" s="9" t="s">
        <v>17</v>
      </c>
      <c r="D182" s="9">
        <v>63012.0</v>
      </c>
      <c r="E182" s="9">
        <v>5454121.5</v>
      </c>
      <c r="F182" s="9">
        <v>4155234.554</v>
      </c>
      <c r="G182" s="10">
        <v>234787.5564923077</v>
      </c>
      <c r="H182" s="11">
        <f>SUMIFS('Лист2'!C:C,'Лист2'!A:A,A182,'Лист2'!B:B,C182)</f>
        <v>36</v>
      </c>
      <c r="I182" s="11">
        <f>SUMIFS('Лист2'!D:D,'Лист2'!A:A,A182,'Лист2'!B:B,C182)</f>
        <v>4384</v>
      </c>
      <c r="J182" s="11">
        <f>SUMIFS('Лист2'!E:E,'Лист2'!A:A,A182,'Лист2'!B:B,C182)</f>
        <v>4025</v>
      </c>
    </row>
    <row r="183" ht="14.25" customHeight="1">
      <c r="A183" s="12">
        <v>43974.0</v>
      </c>
      <c r="B183" s="8">
        <f t="shared" si="1"/>
        <v>21</v>
      </c>
      <c r="C183" s="13" t="s">
        <v>17</v>
      </c>
      <c r="D183" s="13">
        <v>89556.0</v>
      </c>
      <c r="E183" s="13">
        <v>7173117.0</v>
      </c>
      <c r="F183" s="13">
        <v>6068194.523</v>
      </c>
      <c r="G183" s="14">
        <v>139983.69019999998</v>
      </c>
      <c r="H183" s="11">
        <f>SUMIFS('Лист2'!C:C,'Лист2'!A:A,A183,'Лист2'!B:B,C183)</f>
        <v>36</v>
      </c>
      <c r="I183" s="11">
        <f>SUMIFS('Лист2'!D:D,'Лист2'!A:A,A183,'Лист2'!B:B,C183)</f>
        <v>5651</v>
      </c>
      <c r="J183" s="11">
        <f>SUMIFS('Лист2'!E:E,'Лист2'!A:A,A183,'Лист2'!B:B,C183)</f>
        <v>5212</v>
      </c>
    </row>
    <row r="184" ht="14.25" customHeight="1">
      <c r="A184" s="7">
        <v>43979.0</v>
      </c>
      <c r="B184" s="8">
        <f t="shared" si="1"/>
        <v>22</v>
      </c>
      <c r="C184" s="9" t="s">
        <v>16</v>
      </c>
      <c r="D184" s="9">
        <v>364638.0</v>
      </c>
      <c r="E184" s="9">
        <v>3.79476885E7</v>
      </c>
      <c r="F184" s="9">
        <v>2.7829971363E7</v>
      </c>
      <c r="G184" s="10">
        <v>628647.3307692307</v>
      </c>
      <c r="H184" s="11">
        <f>SUMIFS('Лист2'!C:C,'Лист2'!A:A,A184,'Лист2'!B:B,C184)</f>
        <v>124</v>
      </c>
      <c r="I184" s="11">
        <f>SUMIFS('Лист2'!D:D,'Лист2'!A:A,A184,'Лист2'!B:B,C184)</f>
        <v>20868</v>
      </c>
      <c r="J184" s="11">
        <f>SUMIFS('Лист2'!E:E,'Лист2'!A:A,A184,'Лист2'!B:B,C184)</f>
        <v>19342</v>
      </c>
    </row>
    <row r="185" ht="14.25" customHeight="1">
      <c r="A185" s="12">
        <v>43976.0</v>
      </c>
      <c r="B185" s="8">
        <f t="shared" si="1"/>
        <v>22</v>
      </c>
      <c r="C185" s="13" t="s">
        <v>17</v>
      </c>
      <c r="D185" s="13">
        <v>66316.5</v>
      </c>
      <c r="E185" s="13">
        <v>5704650.0</v>
      </c>
      <c r="F185" s="13">
        <v>4375924.236</v>
      </c>
      <c r="G185" s="14">
        <v>135246.95929230767</v>
      </c>
      <c r="H185" s="11">
        <f>SUMIFS('Лист2'!C:C,'Лист2'!A:A,A185,'Лист2'!B:B,C185)</f>
        <v>36</v>
      </c>
      <c r="I185" s="11">
        <f>SUMIFS('Лист2'!D:D,'Лист2'!A:A,A185,'Лист2'!B:B,C185)</f>
        <v>4641</v>
      </c>
      <c r="J185" s="11">
        <f>SUMIFS('Лист2'!E:E,'Лист2'!A:A,A185,'Лист2'!B:B,C185)</f>
        <v>4274</v>
      </c>
    </row>
    <row r="186" ht="14.25" customHeight="1">
      <c r="A186" s="7">
        <v>43951.0</v>
      </c>
      <c r="B186" s="8">
        <f t="shared" si="1"/>
        <v>18</v>
      </c>
      <c r="C186" s="9" t="s">
        <v>17</v>
      </c>
      <c r="D186" s="9">
        <v>78235.5</v>
      </c>
      <c r="E186" s="9">
        <v>6819594.0</v>
      </c>
      <c r="F186" s="9">
        <v>5260171.534999999</v>
      </c>
      <c r="G186" s="10">
        <v>70931.81667692307</v>
      </c>
      <c r="H186" s="11">
        <f>SUMIFS('Лист2'!C:C,'Лист2'!A:A,A186,'Лист2'!B:B,C186)</f>
        <v>36</v>
      </c>
      <c r="I186" s="11">
        <f>SUMIFS('Лист2'!D:D,'Лист2'!A:A,A186,'Лист2'!B:B,C186)</f>
        <v>5143</v>
      </c>
      <c r="J186" s="11">
        <f>SUMIFS('Лист2'!E:E,'Лист2'!A:A,A186,'Лист2'!B:B,C186)</f>
        <v>4715</v>
      </c>
    </row>
    <row r="187" ht="14.25" customHeight="1">
      <c r="A187" s="12">
        <v>43961.0</v>
      </c>
      <c r="B187" s="8">
        <f t="shared" si="1"/>
        <v>19</v>
      </c>
      <c r="C187" s="13" t="s">
        <v>17</v>
      </c>
      <c r="D187" s="13">
        <v>88311.0</v>
      </c>
      <c r="E187" s="13">
        <v>7726069.5</v>
      </c>
      <c r="F187" s="13">
        <v>5922893.721</v>
      </c>
      <c r="G187" s="14">
        <v>161614.12454615385</v>
      </c>
      <c r="H187" s="11">
        <f>SUMIFS('Лист2'!C:C,'Лист2'!A:A,A187,'Лист2'!B:B,C187)</f>
        <v>36</v>
      </c>
      <c r="I187" s="11">
        <f>SUMIFS('Лист2'!D:D,'Лист2'!A:A,A187,'Лист2'!B:B,C187)</f>
        <v>5746</v>
      </c>
      <c r="J187" s="11">
        <f>SUMIFS('Лист2'!E:E,'Лист2'!A:A,A187,'Лист2'!B:B,C187)</f>
        <v>5277</v>
      </c>
    </row>
    <row r="188" ht="14.25" customHeight="1">
      <c r="A188" s="7">
        <v>43959.0</v>
      </c>
      <c r="B188" s="8">
        <f t="shared" si="1"/>
        <v>19</v>
      </c>
      <c r="C188" s="9" t="s">
        <v>17</v>
      </c>
      <c r="D188" s="9">
        <v>61804.5</v>
      </c>
      <c r="E188" s="9">
        <v>5365708.5</v>
      </c>
      <c r="F188" s="9">
        <v>4091691.3249999997</v>
      </c>
      <c r="G188" s="10">
        <v>232169.67161538458</v>
      </c>
      <c r="H188" s="11">
        <f>SUMIFS('Лист2'!C:C,'Лист2'!A:A,A188,'Лист2'!B:B,C188)</f>
        <v>36</v>
      </c>
      <c r="I188" s="11">
        <f>SUMIFS('Лист2'!D:D,'Лист2'!A:A,A188,'Лист2'!B:B,C188)</f>
        <v>4199</v>
      </c>
      <c r="J188" s="11">
        <f>SUMIFS('Лист2'!E:E,'Лист2'!A:A,A188,'Лист2'!B:B,C188)</f>
        <v>3867</v>
      </c>
    </row>
    <row r="189" ht="14.25" customHeight="1">
      <c r="A189" s="12">
        <v>43958.0</v>
      </c>
      <c r="B189" s="8">
        <f t="shared" si="1"/>
        <v>19</v>
      </c>
      <c r="C189" s="13" t="s">
        <v>17</v>
      </c>
      <c r="D189" s="13">
        <v>71067.0</v>
      </c>
      <c r="E189" s="13">
        <v>6175837.5</v>
      </c>
      <c r="F189" s="13">
        <v>4747959.614</v>
      </c>
      <c r="G189" s="14">
        <v>157793.27424615383</v>
      </c>
      <c r="H189" s="11">
        <f>SUMIFS('Лист2'!C:C,'Лист2'!A:A,A189,'Лист2'!B:B,C189)</f>
        <v>36</v>
      </c>
      <c r="I189" s="11">
        <f>SUMIFS('Лист2'!D:D,'Лист2'!A:A,A189,'Лист2'!B:B,C189)</f>
        <v>4826</v>
      </c>
      <c r="J189" s="11">
        <f>SUMIFS('Лист2'!E:E,'Лист2'!A:A,A189,'Лист2'!B:B,C189)</f>
        <v>4426</v>
      </c>
    </row>
    <row r="190" ht="14.25" customHeight="1">
      <c r="A190" s="7">
        <v>43975.0</v>
      </c>
      <c r="B190" s="8">
        <f t="shared" si="1"/>
        <v>21</v>
      </c>
      <c r="C190" s="9" t="s">
        <v>17</v>
      </c>
      <c r="D190" s="9">
        <v>74649.0</v>
      </c>
      <c r="E190" s="9">
        <v>6098236.5</v>
      </c>
      <c r="F190" s="9">
        <v>5042435.841</v>
      </c>
      <c r="G190" s="10">
        <v>156805.8346153846</v>
      </c>
      <c r="H190" s="11">
        <f>SUMIFS('Лист2'!C:C,'Лист2'!A:A,A190,'Лист2'!B:B,C190)</f>
        <v>36</v>
      </c>
      <c r="I190" s="11">
        <f>SUMIFS('Лист2'!D:D,'Лист2'!A:A,A190,'Лист2'!B:B,C190)</f>
        <v>4915</v>
      </c>
      <c r="J190" s="11">
        <f>SUMIFS('Лист2'!E:E,'Лист2'!A:A,A190,'Лист2'!B:B,C190)</f>
        <v>4562</v>
      </c>
    </row>
    <row r="191" ht="14.25" customHeight="1">
      <c r="A191" s="12">
        <v>43967.0</v>
      </c>
      <c r="B191" s="8">
        <f t="shared" si="1"/>
        <v>20</v>
      </c>
      <c r="C191" s="13" t="s">
        <v>18</v>
      </c>
      <c r="D191" s="13">
        <v>44560.5</v>
      </c>
      <c r="E191" s="13">
        <v>4025148.0</v>
      </c>
      <c r="F191" s="13">
        <v>3259483.304</v>
      </c>
      <c r="G191" s="14">
        <v>145385.33866923075</v>
      </c>
      <c r="H191" s="11">
        <f>SUMIFS('Лист2'!C:C,'Лист2'!A:A,A191,'Лист2'!B:B,C191)</f>
        <v>21</v>
      </c>
      <c r="I191" s="11">
        <f>SUMIFS('Лист2'!D:D,'Лист2'!A:A,A191,'Лист2'!B:B,C191)</f>
        <v>2427</v>
      </c>
      <c r="J191" s="11">
        <f>SUMIFS('Лист2'!E:E,'Лист2'!A:A,A191,'Лист2'!B:B,C191)</f>
        <v>2213</v>
      </c>
    </row>
    <row r="192" ht="14.25" customHeight="1">
      <c r="A192" s="7">
        <v>43970.0</v>
      </c>
      <c r="B192" s="8">
        <f t="shared" si="1"/>
        <v>21</v>
      </c>
      <c r="C192" s="9" t="s">
        <v>18</v>
      </c>
      <c r="D192" s="9">
        <v>38250.0</v>
      </c>
      <c r="E192" s="9">
        <v>3552937.5</v>
      </c>
      <c r="F192" s="9">
        <v>2795344.17</v>
      </c>
      <c r="G192" s="10">
        <v>245048.2600769231</v>
      </c>
      <c r="H192" s="11">
        <f>SUMIFS('Лист2'!C:C,'Лист2'!A:A,A192,'Лист2'!B:B,C192)</f>
        <v>21</v>
      </c>
      <c r="I192" s="11">
        <f>SUMIFS('Лист2'!D:D,'Лист2'!A:A,A192,'Лист2'!B:B,C192)</f>
        <v>2245</v>
      </c>
      <c r="J192" s="11">
        <f>SUMIFS('Лист2'!E:E,'Лист2'!A:A,A192,'Лист2'!B:B,C192)</f>
        <v>2053</v>
      </c>
    </row>
    <row r="193" ht="14.25" customHeight="1">
      <c r="A193" s="12">
        <v>43968.0</v>
      </c>
      <c r="B193" s="8">
        <f t="shared" si="1"/>
        <v>20</v>
      </c>
      <c r="C193" s="13" t="s">
        <v>18</v>
      </c>
      <c r="D193" s="13">
        <v>34830.0</v>
      </c>
      <c r="E193" s="13">
        <v>3191155.5</v>
      </c>
      <c r="F193" s="13">
        <v>2528990.584</v>
      </c>
      <c r="G193" s="14">
        <v>292821.2230769231</v>
      </c>
      <c r="H193" s="11">
        <f>SUMIFS('Лист2'!C:C,'Лист2'!A:A,A193,'Лист2'!B:B,C193)</f>
        <v>21</v>
      </c>
      <c r="I193" s="11">
        <f>SUMIFS('Лист2'!D:D,'Лист2'!A:A,A193,'Лист2'!B:B,C193)</f>
        <v>2054</v>
      </c>
      <c r="J193" s="11">
        <f>SUMIFS('Лист2'!E:E,'Лист2'!A:A,A193,'Лист2'!B:B,C193)</f>
        <v>1883</v>
      </c>
    </row>
    <row r="194" ht="14.25" customHeight="1">
      <c r="A194" s="7">
        <v>43960.0</v>
      </c>
      <c r="B194" s="8">
        <f t="shared" si="1"/>
        <v>19</v>
      </c>
      <c r="C194" s="9" t="s">
        <v>18</v>
      </c>
      <c r="D194" s="9">
        <v>32239.5</v>
      </c>
      <c r="E194" s="9">
        <v>3084892.5</v>
      </c>
      <c r="F194" s="9">
        <v>2384575.363</v>
      </c>
      <c r="G194" s="10">
        <v>184346.05176923078</v>
      </c>
      <c r="H194" s="11">
        <f>SUMIFS('Лист2'!C:C,'Лист2'!A:A,A194,'Лист2'!B:B,C194)</f>
        <v>21</v>
      </c>
      <c r="I194" s="11">
        <f>SUMIFS('Лист2'!D:D,'Лист2'!A:A,A194,'Лист2'!B:B,C194)</f>
        <v>1891</v>
      </c>
      <c r="J194" s="11">
        <f>SUMIFS('Лист2'!E:E,'Лист2'!A:A,A194,'Лист2'!B:B,C194)</f>
        <v>1709</v>
      </c>
    </row>
    <row r="195" ht="14.25" customHeight="1">
      <c r="A195" s="12">
        <v>43955.0</v>
      </c>
      <c r="B195" s="8">
        <f t="shared" si="1"/>
        <v>19</v>
      </c>
      <c r="C195" s="13" t="s">
        <v>18</v>
      </c>
      <c r="D195" s="13">
        <v>30780.0</v>
      </c>
      <c r="E195" s="13">
        <v>2817853.5</v>
      </c>
      <c r="F195" s="13">
        <v>2169377.225</v>
      </c>
      <c r="G195" s="14">
        <v>215836.18461538458</v>
      </c>
      <c r="H195" s="11">
        <f>SUMIFS('Лист2'!C:C,'Лист2'!A:A,A195,'Лист2'!B:B,C195)</f>
        <v>20</v>
      </c>
      <c r="I195" s="11">
        <f>SUMIFS('Лист2'!D:D,'Лист2'!A:A,A195,'Лист2'!B:B,C195)</f>
        <v>1804</v>
      </c>
      <c r="J195" s="11">
        <f>SUMIFS('Лист2'!E:E,'Лист2'!A:A,A195,'Лист2'!B:B,C195)</f>
        <v>1638</v>
      </c>
    </row>
    <row r="196" ht="14.25" customHeight="1">
      <c r="A196" s="7">
        <v>43950.0</v>
      </c>
      <c r="B196" s="8">
        <f t="shared" si="1"/>
        <v>18</v>
      </c>
      <c r="C196" s="9" t="s">
        <v>18</v>
      </c>
      <c r="D196" s="9">
        <v>29142.0</v>
      </c>
      <c r="E196" s="9">
        <v>2627595.0</v>
      </c>
      <c r="F196" s="9">
        <v>2033299.2799999998</v>
      </c>
      <c r="G196" s="10">
        <v>202681.39594615382</v>
      </c>
      <c r="H196" s="11">
        <f>SUMIFS('Лист2'!C:C,'Лист2'!A:A,A196,'Лист2'!B:B,C196)</f>
        <v>19</v>
      </c>
      <c r="I196" s="11">
        <f>SUMIFS('Лист2'!D:D,'Лист2'!A:A,A196,'Лист2'!B:B,C196)</f>
        <v>1676</v>
      </c>
      <c r="J196" s="11">
        <f>SUMIFS('Лист2'!E:E,'Лист2'!A:A,A196,'Лист2'!B:B,C196)</f>
        <v>1516</v>
      </c>
    </row>
    <row r="197" ht="14.25" customHeight="1">
      <c r="A197" s="12">
        <v>43953.0</v>
      </c>
      <c r="B197" s="8">
        <f t="shared" si="1"/>
        <v>18</v>
      </c>
      <c r="C197" s="13" t="s">
        <v>18</v>
      </c>
      <c r="D197" s="13">
        <v>26428.5</v>
      </c>
      <c r="E197" s="13">
        <v>2470465.5</v>
      </c>
      <c r="F197" s="13">
        <v>1911613.144</v>
      </c>
      <c r="G197" s="14">
        <v>187667.93086153845</v>
      </c>
      <c r="H197" s="11">
        <f>SUMIFS('Лист2'!C:C,'Лист2'!A:A,A197,'Лист2'!B:B,C197)</f>
        <v>20</v>
      </c>
      <c r="I197" s="11">
        <f>SUMIFS('Лист2'!D:D,'Лист2'!A:A,A197,'Лист2'!B:B,C197)</f>
        <v>1613</v>
      </c>
      <c r="J197" s="11">
        <f>SUMIFS('Лист2'!E:E,'Лист2'!A:A,A197,'Лист2'!B:B,C197)</f>
        <v>1457</v>
      </c>
    </row>
    <row r="198" ht="14.25" customHeight="1">
      <c r="A198" s="7">
        <v>43977.0</v>
      </c>
      <c r="B198" s="8">
        <f t="shared" si="1"/>
        <v>22</v>
      </c>
      <c r="C198" s="9" t="s">
        <v>18</v>
      </c>
      <c r="D198" s="9">
        <v>40744.5</v>
      </c>
      <c r="E198" s="9">
        <v>3700311.0</v>
      </c>
      <c r="F198" s="9">
        <v>2861069.8419999997</v>
      </c>
      <c r="G198" s="10">
        <v>170303.62015384613</v>
      </c>
      <c r="H198" s="11">
        <f>SUMIFS('Лист2'!C:C,'Лист2'!A:A,A198,'Лист2'!B:B,C198)</f>
        <v>21</v>
      </c>
      <c r="I198" s="11">
        <f>SUMIFS('Лист2'!D:D,'Лист2'!A:A,A198,'Лист2'!B:B,C198)</f>
        <v>2418</v>
      </c>
      <c r="J198" s="11">
        <f>SUMIFS('Лист2'!E:E,'Лист2'!A:A,A198,'Лист2'!B:B,C198)</f>
        <v>2215</v>
      </c>
    </row>
    <row r="199" ht="14.25" customHeight="1">
      <c r="A199" s="12">
        <v>43952.0</v>
      </c>
      <c r="B199" s="8">
        <f t="shared" si="1"/>
        <v>18</v>
      </c>
      <c r="C199" s="13" t="s">
        <v>18</v>
      </c>
      <c r="D199" s="13">
        <v>46620.0</v>
      </c>
      <c r="E199" s="13">
        <v>4293241.5</v>
      </c>
      <c r="F199" s="13">
        <v>3389723.959</v>
      </c>
      <c r="G199" s="14">
        <v>329717.03827692306</v>
      </c>
      <c r="H199" s="11">
        <f>SUMIFS('Лист2'!C:C,'Лист2'!A:A,A199,'Лист2'!B:B,C199)</f>
        <v>20</v>
      </c>
      <c r="I199" s="11">
        <f>SUMIFS('Лист2'!D:D,'Лист2'!A:A,A199,'Лист2'!B:B,C199)</f>
        <v>2468</v>
      </c>
      <c r="J199" s="11">
        <f>SUMIFS('Лист2'!E:E,'Лист2'!A:A,A199,'Лист2'!B:B,C199)</f>
        <v>2221</v>
      </c>
    </row>
    <row r="200" ht="14.25" customHeight="1">
      <c r="A200" s="7">
        <v>43963.0</v>
      </c>
      <c r="B200" s="8">
        <f t="shared" si="1"/>
        <v>20</v>
      </c>
      <c r="C200" s="9" t="s">
        <v>18</v>
      </c>
      <c r="D200" s="9">
        <v>32419.5</v>
      </c>
      <c r="E200" s="9">
        <v>3080614.5</v>
      </c>
      <c r="F200" s="9">
        <v>2363955.7909999997</v>
      </c>
      <c r="G200" s="10">
        <v>200042.36143846155</v>
      </c>
      <c r="H200" s="11">
        <f>SUMIFS('Лист2'!C:C,'Лист2'!A:A,A200,'Лист2'!B:B,C200)</f>
        <v>21</v>
      </c>
      <c r="I200" s="11">
        <f>SUMIFS('Лист2'!D:D,'Лист2'!A:A,A200,'Лист2'!B:B,C200)</f>
        <v>1926</v>
      </c>
      <c r="J200" s="11">
        <f>SUMIFS('Лист2'!E:E,'Лист2'!A:A,A200,'Лист2'!B:B,C200)</f>
        <v>1745</v>
      </c>
    </row>
    <row r="201" ht="14.25" customHeight="1">
      <c r="A201" s="12">
        <v>43972.0</v>
      </c>
      <c r="B201" s="8">
        <f t="shared" si="1"/>
        <v>21</v>
      </c>
      <c r="C201" s="13" t="s">
        <v>18</v>
      </c>
      <c r="D201" s="13">
        <v>40819.5</v>
      </c>
      <c r="E201" s="13">
        <v>3810394.5</v>
      </c>
      <c r="F201" s="13">
        <v>3046897.794</v>
      </c>
      <c r="G201" s="14">
        <v>144594.4076923077</v>
      </c>
      <c r="H201" s="11">
        <f>SUMIFS('Лист2'!C:C,'Лист2'!A:A,A201,'Лист2'!B:B,C201)</f>
        <v>21</v>
      </c>
      <c r="I201" s="11">
        <f>SUMIFS('Лист2'!D:D,'Лист2'!A:A,A201,'Лист2'!B:B,C201)</f>
        <v>2335</v>
      </c>
      <c r="J201" s="11">
        <f>SUMIFS('Лист2'!E:E,'Лист2'!A:A,A201,'Лист2'!B:B,C201)</f>
        <v>2126</v>
      </c>
    </row>
    <row r="202" ht="14.25" customHeight="1">
      <c r="A202" s="7">
        <v>43971.0</v>
      </c>
      <c r="B202" s="8">
        <f t="shared" si="1"/>
        <v>21</v>
      </c>
      <c r="C202" s="9" t="s">
        <v>18</v>
      </c>
      <c r="D202" s="9">
        <v>41391.0</v>
      </c>
      <c r="E202" s="9">
        <v>3918987.0</v>
      </c>
      <c r="F202" s="9">
        <v>3141103.957</v>
      </c>
      <c r="G202" s="10">
        <v>205451.17950769232</v>
      </c>
      <c r="H202" s="11">
        <f>SUMIFS('Лист2'!C:C,'Лист2'!A:A,A202,'Лист2'!B:B,C202)</f>
        <v>21</v>
      </c>
      <c r="I202" s="11">
        <f>SUMIFS('Лист2'!D:D,'Лист2'!A:A,A202,'Лист2'!B:B,C202)</f>
        <v>2410</v>
      </c>
      <c r="J202" s="11">
        <f>SUMIFS('Лист2'!E:E,'Лист2'!A:A,A202,'Лист2'!B:B,C202)</f>
        <v>2202</v>
      </c>
    </row>
    <row r="203" ht="14.25" customHeight="1">
      <c r="A203" s="12">
        <v>43956.0</v>
      </c>
      <c r="B203" s="8">
        <f t="shared" si="1"/>
        <v>19</v>
      </c>
      <c r="C203" s="13" t="s">
        <v>18</v>
      </c>
      <c r="D203" s="13">
        <v>29482.5</v>
      </c>
      <c r="E203" s="13">
        <v>2648688.0</v>
      </c>
      <c r="F203" s="13">
        <v>2021918.12</v>
      </c>
      <c r="G203" s="14">
        <v>219587.1531846154</v>
      </c>
      <c r="H203" s="11">
        <f>SUMIFS('Лист2'!C:C,'Лист2'!A:A,A203,'Лист2'!B:B,C203)</f>
        <v>20</v>
      </c>
      <c r="I203" s="11">
        <f>SUMIFS('Лист2'!D:D,'Лист2'!A:A,A203,'Лист2'!B:B,C203)</f>
        <v>1757</v>
      </c>
      <c r="J203" s="11">
        <f>SUMIFS('Лист2'!E:E,'Лист2'!A:A,A203,'Лист2'!B:B,C203)</f>
        <v>1596</v>
      </c>
    </row>
    <row r="204" ht="14.25" customHeight="1">
      <c r="A204" s="7">
        <v>43949.0</v>
      </c>
      <c r="B204" s="8">
        <f t="shared" si="1"/>
        <v>18</v>
      </c>
      <c r="C204" s="9" t="s">
        <v>18</v>
      </c>
      <c r="D204" s="9">
        <v>32181.0</v>
      </c>
      <c r="E204" s="9">
        <v>2863600.5</v>
      </c>
      <c r="F204" s="9">
        <v>2246478.617</v>
      </c>
      <c r="G204" s="10">
        <v>140503.93076923076</v>
      </c>
      <c r="H204" s="11">
        <f>SUMIFS('Лист2'!C:C,'Лист2'!A:A,A204,'Лист2'!B:B,C204)</f>
        <v>19</v>
      </c>
      <c r="I204" s="11">
        <f>SUMIFS('Лист2'!D:D,'Лист2'!A:A,A204,'Лист2'!B:B,C204)</f>
        <v>1846</v>
      </c>
      <c r="J204" s="11">
        <f>SUMIFS('Лист2'!E:E,'Лист2'!A:A,A204,'Лист2'!B:B,C204)</f>
        <v>1681</v>
      </c>
    </row>
    <row r="205" ht="14.25" customHeight="1">
      <c r="A205" s="12">
        <v>43964.0</v>
      </c>
      <c r="B205" s="8">
        <f t="shared" si="1"/>
        <v>20</v>
      </c>
      <c r="C205" s="13" t="s">
        <v>18</v>
      </c>
      <c r="D205" s="13">
        <v>35535.0</v>
      </c>
      <c r="E205" s="13">
        <v>3288069.0</v>
      </c>
      <c r="F205" s="13">
        <v>2580984.03</v>
      </c>
      <c r="G205" s="14">
        <v>208081.82515384615</v>
      </c>
      <c r="H205" s="11">
        <f>SUMIFS('Лист2'!C:C,'Лист2'!A:A,A205,'Лист2'!B:B,C205)</f>
        <v>21</v>
      </c>
      <c r="I205" s="11">
        <f>SUMIFS('Лист2'!D:D,'Лист2'!A:A,A205,'Лист2'!B:B,C205)</f>
        <v>2061</v>
      </c>
      <c r="J205" s="11">
        <f>SUMIFS('Лист2'!E:E,'Лист2'!A:A,A205,'Лист2'!B:B,C205)</f>
        <v>1876</v>
      </c>
    </row>
    <row r="206" ht="14.25" customHeight="1">
      <c r="A206" s="7">
        <v>43982.0</v>
      </c>
      <c r="B206" s="8">
        <f t="shared" si="1"/>
        <v>22</v>
      </c>
      <c r="C206" s="9" t="s">
        <v>17</v>
      </c>
      <c r="D206" s="9">
        <v>76234.5</v>
      </c>
      <c r="E206" s="9">
        <v>6500848.5</v>
      </c>
      <c r="F206" s="9">
        <v>5172874.443999999</v>
      </c>
      <c r="G206" s="10">
        <v>60556.25153846153</v>
      </c>
      <c r="H206" s="11">
        <f>SUMIFS('Лист2'!C:C,'Лист2'!A:A,A206,'Лист2'!B:B,C206)</f>
        <v>37</v>
      </c>
      <c r="I206" s="11">
        <f>SUMIFS('Лист2'!D:D,'Лист2'!A:A,A206,'Лист2'!B:B,C206)</f>
        <v>5215</v>
      </c>
      <c r="J206" s="11">
        <f>SUMIFS('Лист2'!E:E,'Лист2'!A:A,A206,'Лист2'!B:B,C206)</f>
        <v>4848</v>
      </c>
    </row>
    <row r="207" ht="14.25" customHeight="1">
      <c r="A207" s="12">
        <v>43954.0</v>
      </c>
      <c r="B207" s="8">
        <f t="shared" si="1"/>
        <v>18</v>
      </c>
      <c r="C207" s="13" t="s">
        <v>18</v>
      </c>
      <c r="D207" s="13">
        <v>29935.5</v>
      </c>
      <c r="E207" s="13">
        <v>2720002.5</v>
      </c>
      <c r="F207" s="13">
        <v>2102974.001</v>
      </c>
      <c r="G207" s="14">
        <v>175338.6411076923</v>
      </c>
      <c r="H207" s="11">
        <f>SUMIFS('Лист2'!C:C,'Лист2'!A:A,A207,'Лист2'!B:B,C207)</f>
        <v>20</v>
      </c>
      <c r="I207" s="11">
        <f>SUMIFS('Лист2'!D:D,'Лист2'!A:A,A207,'Лист2'!B:B,C207)</f>
        <v>1716</v>
      </c>
      <c r="J207" s="11">
        <f>SUMIFS('Лист2'!E:E,'Лист2'!A:A,A207,'Лист2'!B:B,C207)</f>
        <v>1561</v>
      </c>
    </row>
    <row r="208" ht="14.25" customHeight="1">
      <c r="A208" s="7">
        <v>43981.0</v>
      </c>
      <c r="B208" s="8">
        <f t="shared" si="1"/>
        <v>22</v>
      </c>
      <c r="C208" s="9" t="s">
        <v>17</v>
      </c>
      <c r="D208" s="9">
        <v>106926.0</v>
      </c>
      <c r="E208" s="9">
        <v>9098386.5</v>
      </c>
      <c r="F208" s="9">
        <v>7354572.011</v>
      </c>
      <c r="G208" s="10">
        <v>193869.5929230769</v>
      </c>
      <c r="H208" s="11">
        <f>SUMIFS('Лист2'!C:C,'Лист2'!A:A,A208,'Лист2'!B:B,C208)</f>
        <v>37</v>
      </c>
      <c r="I208" s="11">
        <f>SUMIFS('Лист2'!D:D,'Лист2'!A:A,A208,'Лист2'!B:B,C208)</f>
        <v>6645</v>
      </c>
      <c r="J208" s="11">
        <f>SUMIFS('Лист2'!E:E,'Лист2'!A:A,A208,'Лист2'!B:B,C208)</f>
        <v>6122</v>
      </c>
    </row>
    <row r="209" ht="14.25" customHeight="1">
      <c r="A209" s="12">
        <v>43957.0</v>
      </c>
      <c r="B209" s="8">
        <f t="shared" si="1"/>
        <v>19</v>
      </c>
      <c r="C209" s="13" t="s">
        <v>18</v>
      </c>
      <c r="D209" s="13">
        <v>30342.0</v>
      </c>
      <c r="E209" s="13">
        <v>2738127.0</v>
      </c>
      <c r="F209" s="13">
        <v>2094375.01</v>
      </c>
      <c r="G209" s="14">
        <v>174068.47879999998</v>
      </c>
      <c r="H209" s="11">
        <f>SUMIFS('Лист2'!C:C,'Лист2'!A:A,A209,'Лист2'!B:B,C209)</f>
        <v>20</v>
      </c>
      <c r="I209" s="11">
        <f>SUMIFS('Лист2'!D:D,'Лист2'!A:A,A209,'Лист2'!B:B,C209)</f>
        <v>1747</v>
      </c>
      <c r="J209" s="11">
        <f>SUMIFS('Лист2'!E:E,'Лист2'!A:A,A209,'Лист2'!B:B,C209)</f>
        <v>1570</v>
      </c>
    </row>
    <row r="210" ht="14.25" customHeight="1">
      <c r="A210" s="7">
        <v>43974.0</v>
      </c>
      <c r="B210" s="8">
        <f t="shared" si="1"/>
        <v>21</v>
      </c>
      <c r="C210" s="9" t="s">
        <v>18</v>
      </c>
      <c r="D210" s="9">
        <v>42999.0</v>
      </c>
      <c r="E210" s="9">
        <v>3883215.0</v>
      </c>
      <c r="F210" s="9">
        <v>3151914.3419999997</v>
      </c>
      <c r="G210" s="10">
        <v>162279.9956153846</v>
      </c>
      <c r="H210" s="11">
        <f>SUMIFS('Лист2'!C:C,'Лист2'!A:A,A210,'Лист2'!B:B,C210)</f>
        <v>21</v>
      </c>
      <c r="I210" s="11">
        <f>SUMIFS('Лист2'!D:D,'Лист2'!A:A,A210,'Лист2'!B:B,C210)</f>
        <v>2460</v>
      </c>
      <c r="J210" s="11">
        <f>SUMIFS('Лист2'!E:E,'Лист2'!A:A,A210,'Лист2'!B:B,C210)</f>
        <v>2226</v>
      </c>
    </row>
    <row r="211" ht="14.25" customHeight="1">
      <c r="A211" s="12">
        <v>43979.0</v>
      </c>
      <c r="B211" s="8">
        <f t="shared" si="1"/>
        <v>22</v>
      </c>
      <c r="C211" s="13" t="s">
        <v>17</v>
      </c>
      <c r="D211" s="13">
        <v>69945.0</v>
      </c>
      <c r="E211" s="13">
        <v>6101931.0</v>
      </c>
      <c r="F211" s="13">
        <v>4743581.977999999</v>
      </c>
      <c r="G211" s="14">
        <v>226018.5524384615</v>
      </c>
      <c r="H211" s="11">
        <f>SUMIFS('Лист2'!C:C,'Лист2'!A:A,A211,'Лист2'!B:B,C211)</f>
        <v>37</v>
      </c>
      <c r="I211" s="11">
        <f>SUMIFS('Лист2'!D:D,'Лист2'!A:A,A211,'Лист2'!B:B,C211)</f>
        <v>4840</v>
      </c>
      <c r="J211" s="11">
        <f>SUMIFS('Лист2'!E:E,'Лист2'!A:A,A211,'Лист2'!B:B,C211)</f>
        <v>4475</v>
      </c>
    </row>
    <row r="212" ht="14.25" customHeight="1">
      <c r="A212" s="7">
        <v>43976.0</v>
      </c>
      <c r="B212" s="8">
        <f t="shared" si="1"/>
        <v>22</v>
      </c>
      <c r="C212" s="9" t="s">
        <v>18</v>
      </c>
      <c r="D212" s="9">
        <v>38740.5</v>
      </c>
      <c r="E212" s="9">
        <v>3561655.5</v>
      </c>
      <c r="F212" s="9">
        <v>2769041.2770000002</v>
      </c>
      <c r="G212" s="10">
        <v>180495.52483076922</v>
      </c>
      <c r="H212" s="11">
        <f>SUMIFS('Лист2'!C:C,'Лист2'!A:A,A212,'Лист2'!B:B,C212)</f>
        <v>21</v>
      </c>
      <c r="I212" s="11">
        <f>SUMIFS('Лист2'!D:D,'Лист2'!A:A,A212,'Лист2'!B:B,C212)</f>
        <v>2330</v>
      </c>
      <c r="J212" s="11">
        <f>SUMIFS('Лист2'!E:E,'Лист2'!A:A,A212,'Лист2'!B:B,C212)</f>
        <v>2142</v>
      </c>
    </row>
    <row r="213" ht="14.25" customHeight="1">
      <c r="A213" s="12">
        <v>43951.0</v>
      </c>
      <c r="B213" s="8">
        <f t="shared" si="1"/>
        <v>18</v>
      </c>
      <c r="C213" s="13" t="s">
        <v>18</v>
      </c>
      <c r="D213" s="13">
        <v>31231.5</v>
      </c>
      <c r="E213" s="13">
        <v>2853310.5</v>
      </c>
      <c r="F213" s="13">
        <v>2211817.6569999997</v>
      </c>
      <c r="G213" s="14">
        <v>63441.68461538461</v>
      </c>
      <c r="H213" s="11">
        <f>SUMIFS('Лист2'!C:C,'Лист2'!A:A,A213,'Лист2'!B:B,C213)</f>
        <v>20</v>
      </c>
      <c r="I213" s="11">
        <f>SUMIFS('Лист2'!D:D,'Лист2'!A:A,A213,'Лист2'!B:B,C213)</f>
        <v>1756</v>
      </c>
      <c r="J213" s="11">
        <f>SUMIFS('Лист2'!E:E,'Лист2'!A:A,A213,'Лист2'!B:B,C213)</f>
        <v>1586</v>
      </c>
    </row>
    <row r="214" ht="14.25" customHeight="1">
      <c r="A214" s="7">
        <v>43961.0</v>
      </c>
      <c r="B214" s="8">
        <f t="shared" si="1"/>
        <v>19</v>
      </c>
      <c r="C214" s="9" t="s">
        <v>18</v>
      </c>
      <c r="D214" s="9">
        <v>37489.5</v>
      </c>
      <c r="E214" s="9">
        <v>3549097.5</v>
      </c>
      <c r="F214" s="9">
        <v>2745646.948</v>
      </c>
      <c r="G214" s="10">
        <v>258287.05384615384</v>
      </c>
      <c r="H214" s="11">
        <f>SUMIFS('Лист2'!C:C,'Лист2'!A:A,A214,'Лист2'!B:B,C214)</f>
        <v>21</v>
      </c>
      <c r="I214" s="11">
        <f>SUMIFS('Лист2'!D:D,'Лист2'!A:A,A214,'Лист2'!B:B,C214)</f>
        <v>2120</v>
      </c>
      <c r="J214" s="11">
        <f>SUMIFS('Лист2'!E:E,'Лист2'!A:A,A214,'Лист2'!B:B,C214)</f>
        <v>1921</v>
      </c>
    </row>
    <row r="215" ht="14.25" customHeight="1">
      <c r="A215" s="12">
        <v>43959.0</v>
      </c>
      <c r="B215" s="8">
        <f t="shared" si="1"/>
        <v>19</v>
      </c>
      <c r="C215" s="13" t="s">
        <v>18</v>
      </c>
      <c r="D215" s="13">
        <v>34399.5</v>
      </c>
      <c r="E215" s="13">
        <v>3201358.5</v>
      </c>
      <c r="F215" s="13">
        <v>2481896.334</v>
      </c>
      <c r="G215" s="14">
        <v>156377.12456923077</v>
      </c>
      <c r="H215" s="11">
        <f>SUMIFS('Лист2'!C:C,'Лист2'!A:A,A215,'Лист2'!B:B,C215)</f>
        <v>21</v>
      </c>
      <c r="I215" s="11">
        <f>SUMIFS('Лист2'!D:D,'Лист2'!A:A,A215,'Лист2'!B:B,C215)</f>
        <v>1957</v>
      </c>
      <c r="J215" s="11">
        <f>SUMIFS('Лист2'!E:E,'Лист2'!A:A,A215,'Лист2'!B:B,C215)</f>
        <v>1755</v>
      </c>
    </row>
    <row r="216" ht="14.25" customHeight="1">
      <c r="A216" s="7">
        <v>43958.0</v>
      </c>
      <c r="B216" s="8">
        <f t="shared" si="1"/>
        <v>19</v>
      </c>
      <c r="C216" s="9" t="s">
        <v>18</v>
      </c>
      <c r="D216" s="9">
        <v>32851.5</v>
      </c>
      <c r="E216" s="9">
        <v>2934504.0</v>
      </c>
      <c r="F216" s="9">
        <v>2253872.138</v>
      </c>
      <c r="G216" s="10">
        <v>160756.50769230767</v>
      </c>
      <c r="H216" s="11">
        <f>SUMIFS('Лист2'!C:C,'Лист2'!A:A,A216,'Лист2'!B:B,C216)</f>
        <v>21</v>
      </c>
      <c r="I216" s="11">
        <f>SUMIFS('Лист2'!D:D,'Лист2'!A:A,A216,'Лист2'!B:B,C216)</f>
        <v>1879</v>
      </c>
      <c r="J216" s="11">
        <f>SUMIFS('Лист2'!E:E,'Лист2'!A:A,A216,'Лист2'!B:B,C216)</f>
        <v>1695</v>
      </c>
    </row>
    <row r="217" ht="14.25" customHeight="1">
      <c r="A217" s="12">
        <v>43975.0</v>
      </c>
      <c r="B217" s="8">
        <f t="shared" si="1"/>
        <v>21</v>
      </c>
      <c r="C217" s="13" t="s">
        <v>18</v>
      </c>
      <c r="D217" s="13">
        <v>38194.5</v>
      </c>
      <c r="E217" s="13">
        <v>3449302.5</v>
      </c>
      <c r="F217" s="13">
        <v>2798056.2479999997</v>
      </c>
      <c r="G217" s="14">
        <v>174707.83838461537</v>
      </c>
      <c r="H217" s="11">
        <f>SUMIFS('Лист2'!C:C,'Лист2'!A:A,A217,'Лист2'!B:B,C217)</f>
        <v>21</v>
      </c>
      <c r="I217" s="11">
        <f>SUMIFS('Лист2'!D:D,'Лист2'!A:A,A217,'Лист2'!B:B,C217)</f>
        <v>2254</v>
      </c>
      <c r="J217" s="11">
        <f>SUMIFS('Лист2'!E:E,'Лист2'!A:A,A217,'Лист2'!B:B,C217)</f>
        <v>2061</v>
      </c>
    </row>
    <row r="218" ht="14.25" customHeight="1">
      <c r="A218" s="7">
        <v>43982.0</v>
      </c>
      <c r="B218" s="8">
        <f t="shared" si="1"/>
        <v>22</v>
      </c>
      <c r="C218" s="9" t="s">
        <v>18</v>
      </c>
      <c r="D218" s="9">
        <v>42423.0</v>
      </c>
      <c r="E218" s="9">
        <v>3994153.5</v>
      </c>
      <c r="F218" s="9">
        <v>3105853.9129999997</v>
      </c>
      <c r="G218" s="10">
        <v>53605.71215384615</v>
      </c>
      <c r="H218" s="11">
        <f>SUMIFS('Лист2'!C:C,'Лист2'!A:A,A218,'Лист2'!B:B,C218)</f>
        <v>23</v>
      </c>
      <c r="I218" s="11">
        <f>SUMIFS('Лист2'!D:D,'Лист2'!A:A,A218,'Лист2'!B:B,C218)</f>
        <v>2522</v>
      </c>
      <c r="J218" s="11">
        <f>SUMIFS('Лист2'!E:E,'Лист2'!A:A,A218,'Лист2'!B:B,C218)</f>
        <v>2295</v>
      </c>
    </row>
    <row r="219" ht="14.25" customHeight="1">
      <c r="A219" s="12">
        <v>43981.0</v>
      </c>
      <c r="B219" s="8">
        <f t="shared" si="1"/>
        <v>22</v>
      </c>
      <c r="C219" s="13" t="s">
        <v>18</v>
      </c>
      <c r="D219" s="13">
        <v>48286.5</v>
      </c>
      <c r="E219" s="13">
        <v>4456441.5</v>
      </c>
      <c r="F219" s="13">
        <v>3473157.545</v>
      </c>
      <c r="G219" s="14">
        <v>205639.55141538463</v>
      </c>
      <c r="H219" s="11">
        <f>SUMIFS('Лист2'!C:C,'Лист2'!A:A,A219,'Лист2'!B:B,C219)</f>
        <v>22</v>
      </c>
      <c r="I219" s="11">
        <f>SUMIFS('Лист2'!D:D,'Лист2'!A:A,A219,'Лист2'!B:B,C219)</f>
        <v>2793</v>
      </c>
      <c r="J219" s="11">
        <f>SUMIFS('Лист2'!E:E,'Лист2'!A:A,A219,'Лист2'!B:B,C219)</f>
        <v>2539</v>
      </c>
    </row>
    <row r="220" ht="14.25" customHeight="1">
      <c r="A220" s="7">
        <v>43979.0</v>
      </c>
      <c r="B220" s="8">
        <f t="shared" si="1"/>
        <v>22</v>
      </c>
      <c r="C220" s="9" t="s">
        <v>18</v>
      </c>
      <c r="D220" s="9">
        <v>41442.0</v>
      </c>
      <c r="E220" s="9">
        <v>3893680.5</v>
      </c>
      <c r="F220" s="9">
        <v>3004872.349</v>
      </c>
      <c r="G220" s="10">
        <v>190911.88401538462</v>
      </c>
      <c r="H220" s="11">
        <f>SUMIFS('Лист2'!C:C,'Лист2'!A:A,A220,'Лист2'!B:B,C220)</f>
        <v>22</v>
      </c>
      <c r="I220" s="11">
        <f>SUMIFS('Лист2'!D:D,'Лист2'!A:A,A220,'Лист2'!B:B,C220)</f>
        <v>2454</v>
      </c>
      <c r="J220" s="11">
        <f>SUMIFS('Лист2'!E:E,'Лист2'!A:A,A220,'Лист2'!B:B,C220)</f>
        <v>2239</v>
      </c>
    </row>
    <row r="221" ht="14.25" customHeight="1">
      <c r="A221" s="12">
        <v>43967.0</v>
      </c>
      <c r="B221" s="8">
        <f t="shared" si="1"/>
        <v>20</v>
      </c>
      <c r="C221" s="13" t="s">
        <v>19</v>
      </c>
      <c r="D221" s="13">
        <v>18600.0</v>
      </c>
      <c r="E221" s="13">
        <v>1601425.5</v>
      </c>
      <c r="F221" s="13">
        <v>1268422.666</v>
      </c>
      <c r="G221" s="14">
        <v>189642.93076923076</v>
      </c>
      <c r="H221" s="11">
        <f>SUMIFS('Лист2'!C:C,'Лист2'!A:A,A221,'Лист2'!B:B,C221)</f>
        <v>15</v>
      </c>
      <c r="I221" s="11">
        <f>SUMIFS('Лист2'!D:D,'Лист2'!A:A,A221,'Лист2'!B:B,C221)</f>
        <v>1111</v>
      </c>
      <c r="J221" s="11">
        <f>SUMIFS('Лист2'!E:E,'Лист2'!A:A,A221,'Лист2'!B:B,C221)</f>
        <v>992</v>
      </c>
    </row>
    <row r="222" ht="14.25" customHeight="1">
      <c r="A222" s="7">
        <v>43970.0</v>
      </c>
      <c r="B222" s="8">
        <f t="shared" si="1"/>
        <v>21</v>
      </c>
      <c r="C222" s="9" t="s">
        <v>19</v>
      </c>
      <c r="D222" s="9">
        <v>16638.0</v>
      </c>
      <c r="E222" s="9">
        <v>1364847.0</v>
      </c>
      <c r="F222" s="9">
        <v>1137103.412</v>
      </c>
      <c r="G222" s="10">
        <v>258642.5153846154</v>
      </c>
      <c r="H222" s="11">
        <f>SUMIFS('Лист2'!C:C,'Лист2'!A:A,A222,'Лист2'!B:B,C222)</f>
        <v>16</v>
      </c>
      <c r="I222" s="11">
        <f>SUMIFS('Лист2'!D:D,'Лист2'!A:A,A222,'Лист2'!B:B,C222)</f>
        <v>1012</v>
      </c>
      <c r="J222" s="11">
        <f>SUMIFS('Лист2'!E:E,'Лист2'!A:A,A222,'Лист2'!B:B,C222)</f>
        <v>900</v>
      </c>
    </row>
    <row r="223" ht="14.25" customHeight="1">
      <c r="A223" s="12">
        <v>43968.0</v>
      </c>
      <c r="B223" s="8">
        <f t="shared" si="1"/>
        <v>20</v>
      </c>
      <c r="C223" s="13" t="s">
        <v>19</v>
      </c>
      <c r="D223" s="13">
        <v>15609.0</v>
      </c>
      <c r="E223" s="13">
        <v>1377577.5</v>
      </c>
      <c r="F223" s="13">
        <v>1086345.0159999998</v>
      </c>
      <c r="G223" s="14">
        <v>224718.4076923077</v>
      </c>
      <c r="H223" s="11">
        <f>SUMIFS('Лист2'!C:C,'Лист2'!A:A,A223,'Лист2'!B:B,C223)</f>
        <v>15</v>
      </c>
      <c r="I223" s="11">
        <f>SUMIFS('Лист2'!D:D,'Лист2'!A:A,A223,'Лист2'!B:B,C223)</f>
        <v>971</v>
      </c>
      <c r="J223" s="11">
        <f>SUMIFS('Лист2'!E:E,'Лист2'!A:A,A223,'Лист2'!B:B,C223)</f>
        <v>856</v>
      </c>
    </row>
    <row r="224" ht="14.25" customHeight="1">
      <c r="A224" s="7">
        <v>43960.0</v>
      </c>
      <c r="B224" s="8">
        <f t="shared" si="1"/>
        <v>19</v>
      </c>
      <c r="C224" s="9" t="s">
        <v>19</v>
      </c>
      <c r="D224" s="9">
        <v>13948.5</v>
      </c>
      <c r="E224" s="9">
        <v>1222932.0</v>
      </c>
      <c r="F224" s="9">
        <v>974409.1449999999</v>
      </c>
      <c r="G224" s="10">
        <v>299208.26923076925</v>
      </c>
      <c r="H224" s="11">
        <f>SUMIFS('Лист2'!C:C,'Лист2'!A:A,A224,'Лист2'!B:B,C224)</f>
        <v>15</v>
      </c>
      <c r="I224" s="11">
        <f>SUMIFS('Лист2'!D:D,'Лист2'!A:A,A224,'Лист2'!B:B,C224)</f>
        <v>849</v>
      </c>
      <c r="J224" s="11">
        <f>SUMIFS('Лист2'!E:E,'Лист2'!A:A,A224,'Лист2'!B:B,C224)</f>
        <v>740</v>
      </c>
    </row>
    <row r="225" ht="14.25" customHeight="1">
      <c r="A225" s="12">
        <v>43955.0</v>
      </c>
      <c r="B225" s="8">
        <f t="shared" si="1"/>
        <v>19</v>
      </c>
      <c r="C225" s="13" t="s">
        <v>19</v>
      </c>
      <c r="D225" s="13">
        <v>12301.5</v>
      </c>
      <c r="E225" s="13">
        <v>1085211.0</v>
      </c>
      <c r="F225" s="13">
        <v>874153.345</v>
      </c>
      <c r="G225" s="14">
        <v>243709.4826923077</v>
      </c>
      <c r="H225" s="11">
        <f>SUMIFS('Лист2'!C:C,'Лист2'!A:A,A225,'Лист2'!B:B,C225)</f>
        <v>15</v>
      </c>
      <c r="I225" s="11">
        <f>SUMIFS('Лист2'!D:D,'Лист2'!A:A,A225,'Лист2'!B:B,C225)</f>
        <v>750</v>
      </c>
      <c r="J225" s="11">
        <f>SUMIFS('Лист2'!E:E,'Лист2'!A:A,A225,'Лист2'!B:B,C225)</f>
        <v>647</v>
      </c>
    </row>
    <row r="226" ht="14.25" customHeight="1">
      <c r="A226" s="7">
        <v>43950.0</v>
      </c>
      <c r="B226" s="8">
        <f t="shared" si="1"/>
        <v>18</v>
      </c>
      <c r="C226" s="9" t="s">
        <v>19</v>
      </c>
      <c r="D226" s="9">
        <v>13014.0</v>
      </c>
      <c r="E226" s="9">
        <v>1115992.5</v>
      </c>
      <c r="F226" s="9">
        <v>928035.2359999999</v>
      </c>
      <c r="G226" s="10">
        <v>185811.06153846154</v>
      </c>
      <c r="H226" s="11">
        <f>SUMIFS('Лист2'!C:C,'Лист2'!A:A,A226,'Лист2'!B:B,C226)</f>
        <v>15</v>
      </c>
      <c r="I226" s="11">
        <f>SUMIFS('Лист2'!D:D,'Лист2'!A:A,A226,'Лист2'!B:B,C226)</f>
        <v>786</v>
      </c>
      <c r="J226" s="11">
        <f>SUMIFS('Лист2'!E:E,'Лист2'!A:A,A226,'Лист2'!B:B,C226)</f>
        <v>695</v>
      </c>
    </row>
    <row r="227" ht="14.25" customHeight="1">
      <c r="A227" s="12">
        <v>43953.0</v>
      </c>
      <c r="B227" s="8">
        <f t="shared" si="1"/>
        <v>18</v>
      </c>
      <c r="C227" s="13" t="s">
        <v>19</v>
      </c>
      <c r="D227" s="13">
        <v>12313.5</v>
      </c>
      <c r="E227" s="13">
        <v>1053220.5</v>
      </c>
      <c r="F227" s="13">
        <v>843395.109</v>
      </c>
      <c r="G227" s="14">
        <v>137019.6769230769</v>
      </c>
      <c r="H227" s="11">
        <f>SUMIFS('Лист2'!C:C,'Лист2'!A:A,A227,'Лист2'!B:B,C227)</f>
        <v>15</v>
      </c>
      <c r="I227" s="11">
        <f>SUMIFS('Лист2'!D:D,'Лист2'!A:A,A227,'Лист2'!B:B,C227)</f>
        <v>751</v>
      </c>
      <c r="J227" s="11">
        <f>SUMIFS('Лист2'!E:E,'Лист2'!A:A,A227,'Лист2'!B:B,C227)</f>
        <v>651</v>
      </c>
    </row>
    <row r="228" ht="14.25" customHeight="1">
      <c r="A228" s="7">
        <v>43977.0</v>
      </c>
      <c r="B228" s="8">
        <f t="shared" si="1"/>
        <v>22</v>
      </c>
      <c r="C228" s="9" t="s">
        <v>19</v>
      </c>
      <c r="D228" s="9">
        <v>17391.0</v>
      </c>
      <c r="E228" s="9">
        <v>1489132.5</v>
      </c>
      <c r="F228" s="9">
        <v>1209901.0159999998</v>
      </c>
      <c r="G228" s="10">
        <v>272121.8153846154</v>
      </c>
      <c r="H228" s="11">
        <f>SUMIFS('Лист2'!C:C,'Лист2'!A:A,A228,'Лист2'!B:B,C228)</f>
        <v>17</v>
      </c>
      <c r="I228" s="11">
        <f>SUMIFS('Лист2'!D:D,'Лист2'!A:A,A228,'Лист2'!B:B,C228)</f>
        <v>1140</v>
      </c>
      <c r="J228" s="11">
        <f>SUMIFS('Лист2'!E:E,'Лист2'!A:A,A228,'Лист2'!B:B,C228)</f>
        <v>1016</v>
      </c>
    </row>
    <row r="229" ht="14.25" customHeight="1">
      <c r="A229" s="12">
        <v>43952.0</v>
      </c>
      <c r="B229" s="8">
        <f t="shared" si="1"/>
        <v>18</v>
      </c>
      <c r="C229" s="13" t="s">
        <v>19</v>
      </c>
      <c r="D229" s="13">
        <v>17113.5</v>
      </c>
      <c r="E229" s="13">
        <v>1465842.0</v>
      </c>
      <c r="F229" s="13">
        <v>1193019.642</v>
      </c>
      <c r="G229" s="14">
        <v>272484.6307692308</v>
      </c>
      <c r="H229" s="11">
        <f>SUMIFS('Лист2'!C:C,'Лист2'!A:A,A229,'Лист2'!B:B,C229)</f>
        <v>15</v>
      </c>
      <c r="I229" s="11">
        <f>SUMIFS('Лист2'!D:D,'Лист2'!A:A,A229,'Лист2'!B:B,C229)</f>
        <v>996</v>
      </c>
      <c r="J229" s="11">
        <f>SUMIFS('Лист2'!E:E,'Лист2'!A:A,A229,'Лист2'!B:B,C229)</f>
        <v>888</v>
      </c>
    </row>
    <row r="230" ht="14.25" customHeight="1">
      <c r="A230" s="7">
        <v>43963.0</v>
      </c>
      <c r="B230" s="8">
        <f t="shared" si="1"/>
        <v>20</v>
      </c>
      <c r="C230" s="9" t="s">
        <v>19</v>
      </c>
      <c r="D230" s="9">
        <v>12802.5</v>
      </c>
      <c r="E230" s="9">
        <v>1123830.0</v>
      </c>
      <c r="F230" s="9">
        <v>914932.571</v>
      </c>
      <c r="G230" s="10">
        <v>284287.79007692303</v>
      </c>
      <c r="H230" s="11">
        <f>SUMIFS('Лист2'!C:C,'Лист2'!A:A,A230,'Лист2'!B:B,C230)</f>
        <v>15</v>
      </c>
      <c r="I230" s="11">
        <f>SUMIFS('Лист2'!D:D,'Лист2'!A:A,A230,'Лист2'!B:B,C230)</f>
        <v>845</v>
      </c>
      <c r="J230" s="11">
        <f>SUMIFS('Лист2'!E:E,'Лист2'!A:A,A230,'Лист2'!B:B,C230)</f>
        <v>743</v>
      </c>
    </row>
    <row r="231" ht="14.25" customHeight="1">
      <c r="A231" s="12">
        <v>43972.0</v>
      </c>
      <c r="B231" s="8">
        <f t="shared" si="1"/>
        <v>21</v>
      </c>
      <c r="C231" s="13" t="s">
        <v>19</v>
      </c>
      <c r="D231" s="13">
        <v>16554.0</v>
      </c>
      <c r="E231" s="13">
        <v>1380751.5</v>
      </c>
      <c r="F231" s="13">
        <v>1137748.7319999998</v>
      </c>
      <c r="G231" s="14">
        <v>227139.51416923077</v>
      </c>
      <c r="H231" s="11">
        <f>SUMIFS('Лист2'!C:C,'Лист2'!A:A,A231,'Лист2'!B:B,C231)</f>
        <v>17</v>
      </c>
      <c r="I231" s="11">
        <f>SUMIFS('Лист2'!D:D,'Лист2'!A:A,A231,'Лист2'!B:B,C231)</f>
        <v>1045</v>
      </c>
      <c r="J231" s="11">
        <f>SUMIFS('Лист2'!E:E,'Лист2'!A:A,A231,'Лист2'!B:B,C231)</f>
        <v>930</v>
      </c>
    </row>
    <row r="232" ht="14.25" customHeight="1">
      <c r="A232" s="7">
        <v>43971.0</v>
      </c>
      <c r="B232" s="8">
        <f t="shared" si="1"/>
        <v>21</v>
      </c>
      <c r="C232" s="9" t="s">
        <v>19</v>
      </c>
      <c r="D232" s="9">
        <v>17329.5</v>
      </c>
      <c r="E232" s="9">
        <v>1430254.5</v>
      </c>
      <c r="F232" s="9">
        <v>1175778.837</v>
      </c>
      <c r="G232" s="10">
        <v>286968.8769230769</v>
      </c>
      <c r="H232" s="11">
        <f>SUMIFS('Лист2'!C:C,'Лист2'!A:A,A232,'Лист2'!B:B,C232)</f>
        <v>16</v>
      </c>
      <c r="I232" s="11">
        <f>SUMIFS('Лист2'!D:D,'Лист2'!A:A,A232,'Лист2'!B:B,C232)</f>
        <v>1050</v>
      </c>
      <c r="J232" s="11">
        <f>SUMIFS('Лист2'!E:E,'Лист2'!A:A,A232,'Лист2'!B:B,C232)</f>
        <v>938</v>
      </c>
    </row>
    <row r="233" ht="14.25" customHeight="1">
      <c r="A233" s="12">
        <v>43956.0</v>
      </c>
      <c r="B233" s="8">
        <f t="shared" si="1"/>
        <v>19</v>
      </c>
      <c r="C233" s="13" t="s">
        <v>19</v>
      </c>
      <c r="D233" s="13">
        <v>15987.0</v>
      </c>
      <c r="E233" s="13">
        <v>1384179.0</v>
      </c>
      <c r="F233" s="13">
        <v>1116620.792</v>
      </c>
      <c r="G233" s="14">
        <v>220298.15353846154</v>
      </c>
      <c r="H233" s="11">
        <f>SUMIFS('Лист2'!C:C,'Лист2'!A:A,A233,'Лист2'!B:B,C233)</f>
        <v>15</v>
      </c>
      <c r="I233" s="11">
        <f>SUMIFS('Лист2'!D:D,'Лист2'!A:A,A233,'Лист2'!B:B,C233)</f>
        <v>922</v>
      </c>
      <c r="J233" s="11">
        <f>SUMIFS('Лист2'!E:E,'Лист2'!A:A,A233,'Лист2'!B:B,C233)</f>
        <v>823</v>
      </c>
    </row>
    <row r="234" ht="14.25" customHeight="1">
      <c r="A234" s="7">
        <v>43949.0</v>
      </c>
      <c r="B234" s="8">
        <f t="shared" si="1"/>
        <v>18</v>
      </c>
      <c r="C234" s="9" t="s">
        <v>19</v>
      </c>
      <c r="D234" s="9">
        <v>13303.5</v>
      </c>
      <c r="E234" s="9">
        <v>1102887.0</v>
      </c>
      <c r="F234" s="9">
        <v>914116.792</v>
      </c>
      <c r="G234" s="10">
        <v>173095.92049999998</v>
      </c>
      <c r="H234" s="11">
        <f>SUMIFS('Лист2'!C:C,'Лист2'!A:A,A234,'Лист2'!B:B,C234)</f>
        <v>15</v>
      </c>
      <c r="I234" s="11">
        <f>SUMIFS('Лист2'!D:D,'Лист2'!A:A,A234,'Лист2'!B:B,C234)</f>
        <v>780</v>
      </c>
      <c r="J234" s="11">
        <f>SUMIFS('Лист2'!E:E,'Лист2'!A:A,A234,'Лист2'!B:B,C234)</f>
        <v>690</v>
      </c>
    </row>
    <row r="235" ht="14.25" customHeight="1">
      <c r="A235" s="12">
        <v>43964.0</v>
      </c>
      <c r="B235" s="8">
        <f t="shared" si="1"/>
        <v>20</v>
      </c>
      <c r="C235" s="13" t="s">
        <v>19</v>
      </c>
      <c r="D235" s="13">
        <v>14305.5</v>
      </c>
      <c r="E235" s="13">
        <v>1243507.5</v>
      </c>
      <c r="F235" s="13">
        <v>987216.7409999999</v>
      </c>
      <c r="G235" s="14">
        <v>233030.6</v>
      </c>
      <c r="H235" s="11">
        <f>SUMIFS('Лист2'!C:C,'Лист2'!A:A,A235,'Лист2'!B:B,C235)</f>
        <v>15</v>
      </c>
      <c r="I235" s="11">
        <f>SUMIFS('Лист2'!D:D,'Лист2'!A:A,A235,'Лист2'!B:B,C235)</f>
        <v>898</v>
      </c>
      <c r="J235" s="11">
        <f>SUMIFS('Лист2'!E:E,'Лист2'!A:A,A235,'Лист2'!B:B,C235)</f>
        <v>795</v>
      </c>
    </row>
    <row r="236" ht="14.25" customHeight="1">
      <c r="A236" s="7">
        <v>43954.0</v>
      </c>
      <c r="B236" s="8">
        <f t="shared" si="1"/>
        <v>18</v>
      </c>
      <c r="C236" s="9" t="s">
        <v>19</v>
      </c>
      <c r="D236" s="9">
        <v>12924.0</v>
      </c>
      <c r="E236" s="9">
        <v>1120009.5</v>
      </c>
      <c r="F236" s="9">
        <v>902752.717</v>
      </c>
      <c r="G236" s="10">
        <v>193184.6</v>
      </c>
      <c r="H236" s="11">
        <f>SUMIFS('Лист2'!C:C,'Лист2'!A:A,A236,'Лист2'!B:B,C236)</f>
        <v>15</v>
      </c>
      <c r="I236" s="11">
        <f>SUMIFS('Лист2'!D:D,'Лист2'!A:A,A236,'Лист2'!B:B,C236)</f>
        <v>784</v>
      </c>
      <c r="J236" s="11">
        <f>SUMIFS('Лист2'!E:E,'Лист2'!A:A,A236,'Лист2'!B:B,C236)</f>
        <v>696</v>
      </c>
    </row>
    <row r="237" ht="14.25" customHeight="1">
      <c r="A237" s="12">
        <v>43957.0</v>
      </c>
      <c r="B237" s="8">
        <f t="shared" si="1"/>
        <v>19</v>
      </c>
      <c r="C237" s="13" t="s">
        <v>19</v>
      </c>
      <c r="D237" s="13">
        <v>14061.0</v>
      </c>
      <c r="E237" s="13">
        <v>1221057.0</v>
      </c>
      <c r="F237" s="13">
        <v>983096.417</v>
      </c>
      <c r="G237" s="14">
        <v>373408.8334307692</v>
      </c>
      <c r="H237" s="11">
        <f>SUMIFS('Лист2'!C:C,'Лист2'!A:A,A237,'Лист2'!B:B,C237)</f>
        <v>15</v>
      </c>
      <c r="I237" s="11">
        <f>SUMIFS('Лист2'!D:D,'Лист2'!A:A,A237,'Лист2'!B:B,C237)</f>
        <v>839</v>
      </c>
      <c r="J237" s="11">
        <f>SUMIFS('Лист2'!E:E,'Лист2'!A:A,A237,'Лист2'!B:B,C237)</f>
        <v>733</v>
      </c>
    </row>
    <row r="238" ht="14.25" customHeight="1">
      <c r="A238" s="7">
        <v>43974.0</v>
      </c>
      <c r="B238" s="8">
        <f t="shared" si="1"/>
        <v>21</v>
      </c>
      <c r="C238" s="9" t="s">
        <v>19</v>
      </c>
      <c r="D238" s="9">
        <v>21958.5</v>
      </c>
      <c r="E238" s="9">
        <v>1854001.5</v>
      </c>
      <c r="F238" s="9">
        <v>1515956.368</v>
      </c>
      <c r="G238" s="10">
        <v>206787.93638461537</v>
      </c>
      <c r="H238" s="11">
        <f>SUMIFS('Лист2'!C:C,'Лист2'!A:A,A238,'Лист2'!B:B,C238)</f>
        <v>17</v>
      </c>
      <c r="I238" s="11">
        <f>SUMIFS('Лист2'!D:D,'Лист2'!A:A,A238,'Лист2'!B:B,C238)</f>
        <v>1294</v>
      </c>
      <c r="J238" s="11">
        <f>SUMIFS('Лист2'!E:E,'Лист2'!A:A,A238,'Лист2'!B:B,C238)</f>
        <v>1155</v>
      </c>
    </row>
    <row r="239" ht="14.25" customHeight="1">
      <c r="A239" s="12">
        <v>43976.0</v>
      </c>
      <c r="B239" s="8">
        <f t="shared" si="1"/>
        <v>22</v>
      </c>
      <c r="C239" s="13" t="s">
        <v>19</v>
      </c>
      <c r="D239" s="13">
        <v>17211.0</v>
      </c>
      <c r="E239" s="13">
        <v>1507867.5</v>
      </c>
      <c r="F239" s="13">
        <v>1217527.6069999998</v>
      </c>
      <c r="G239" s="14">
        <v>246242.8615384615</v>
      </c>
      <c r="H239" s="11">
        <f>SUMIFS('Лист2'!C:C,'Лист2'!A:A,A239,'Лист2'!B:B,C239)</f>
        <v>17</v>
      </c>
      <c r="I239" s="11">
        <f>SUMIFS('Лист2'!D:D,'Лист2'!A:A,A239,'Лист2'!B:B,C239)</f>
        <v>1142</v>
      </c>
      <c r="J239" s="11">
        <f>SUMIFS('Лист2'!E:E,'Лист2'!A:A,A239,'Лист2'!B:B,C239)</f>
        <v>1020</v>
      </c>
    </row>
    <row r="240" ht="14.25" customHeight="1">
      <c r="A240" s="7">
        <v>43951.0</v>
      </c>
      <c r="B240" s="8">
        <f t="shared" si="1"/>
        <v>18</v>
      </c>
      <c r="C240" s="9" t="s">
        <v>19</v>
      </c>
      <c r="D240" s="9">
        <v>12753.0</v>
      </c>
      <c r="E240" s="9">
        <v>1103068.5</v>
      </c>
      <c r="F240" s="9">
        <v>904501.456</v>
      </c>
      <c r="G240" s="10">
        <v>58978.55866923076</v>
      </c>
      <c r="H240" s="11">
        <f>SUMIFS('Лист2'!C:C,'Лист2'!A:A,A240,'Лист2'!B:B,C240)</f>
        <v>15</v>
      </c>
      <c r="I240" s="11">
        <f>SUMIFS('Лист2'!D:D,'Лист2'!A:A,A240,'Лист2'!B:B,C240)</f>
        <v>791</v>
      </c>
      <c r="J240" s="11">
        <f>SUMIFS('Лист2'!E:E,'Лист2'!A:A,A240,'Лист2'!B:B,C240)</f>
        <v>691</v>
      </c>
    </row>
    <row r="241" ht="14.25" customHeight="1">
      <c r="A241" s="12">
        <v>43961.0</v>
      </c>
      <c r="B241" s="8">
        <f t="shared" si="1"/>
        <v>19</v>
      </c>
      <c r="C241" s="13" t="s">
        <v>19</v>
      </c>
      <c r="D241" s="13">
        <v>16435.5</v>
      </c>
      <c r="E241" s="13">
        <v>1471537.5</v>
      </c>
      <c r="F241" s="13">
        <v>1176721.164</v>
      </c>
      <c r="G241" s="14">
        <v>252262.82307692306</v>
      </c>
      <c r="H241" s="11">
        <f>SUMIFS('Лист2'!C:C,'Лист2'!A:A,A241,'Лист2'!B:B,C241)</f>
        <v>15</v>
      </c>
      <c r="I241" s="11">
        <f>SUMIFS('Лист2'!D:D,'Лист2'!A:A,A241,'Лист2'!B:B,C241)</f>
        <v>950</v>
      </c>
      <c r="J241" s="11">
        <f>SUMIFS('Лист2'!E:E,'Лист2'!A:A,A241,'Лист2'!B:B,C241)</f>
        <v>848</v>
      </c>
    </row>
    <row r="242" ht="14.25" customHeight="1">
      <c r="A242" s="7">
        <v>43959.0</v>
      </c>
      <c r="B242" s="8">
        <f t="shared" si="1"/>
        <v>19</v>
      </c>
      <c r="C242" s="9" t="s">
        <v>19</v>
      </c>
      <c r="D242" s="9">
        <v>14494.5</v>
      </c>
      <c r="E242" s="9">
        <v>1269786.0</v>
      </c>
      <c r="F242" s="9">
        <v>1018857.6680000001</v>
      </c>
      <c r="G242" s="10">
        <v>197493.53076923077</v>
      </c>
      <c r="H242" s="11">
        <f>SUMIFS('Лист2'!C:C,'Лист2'!A:A,A242,'Лист2'!B:B,C242)</f>
        <v>15</v>
      </c>
      <c r="I242" s="11">
        <f>SUMIFS('Лист2'!D:D,'Лист2'!A:A,A242,'Лист2'!B:B,C242)</f>
        <v>879</v>
      </c>
      <c r="J242" s="11">
        <f>SUMIFS('Лист2'!E:E,'Лист2'!A:A,A242,'Лист2'!B:B,C242)</f>
        <v>768</v>
      </c>
    </row>
    <row r="243" ht="14.25" customHeight="1">
      <c r="A243" s="12">
        <v>43958.0</v>
      </c>
      <c r="B243" s="8">
        <f t="shared" si="1"/>
        <v>19</v>
      </c>
      <c r="C243" s="13" t="s">
        <v>19</v>
      </c>
      <c r="D243" s="13">
        <v>12705.0</v>
      </c>
      <c r="E243" s="13">
        <v>1123894.5</v>
      </c>
      <c r="F243" s="13">
        <v>898508.497</v>
      </c>
      <c r="G243" s="14">
        <v>273904.8153076923</v>
      </c>
      <c r="H243" s="11">
        <f>SUMIFS('Лист2'!C:C,'Лист2'!A:A,A243,'Лист2'!B:B,C243)</f>
        <v>15</v>
      </c>
      <c r="I243" s="11">
        <f>SUMIFS('Лист2'!D:D,'Лист2'!A:A,A243,'Лист2'!B:B,C243)</f>
        <v>805</v>
      </c>
      <c r="J243" s="11">
        <f>SUMIFS('Лист2'!E:E,'Лист2'!A:A,A243,'Лист2'!B:B,C243)</f>
        <v>703</v>
      </c>
    </row>
    <row r="244" ht="14.25" customHeight="1">
      <c r="A244" s="7">
        <v>43975.0</v>
      </c>
      <c r="B244" s="8">
        <f t="shared" si="1"/>
        <v>21</v>
      </c>
      <c r="C244" s="9" t="s">
        <v>19</v>
      </c>
      <c r="D244" s="9">
        <v>18075.0</v>
      </c>
      <c r="E244" s="9">
        <v>1548099.0</v>
      </c>
      <c r="F244" s="9">
        <v>1256993.4810000001</v>
      </c>
      <c r="G244" s="10">
        <v>213288.93846153846</v>
      </c>
      <c r="H244" s="11">
        <f>SUMIFS('Лист2'!C:C,'Лист2'!A:A,A244,'Лист2'!B:B,C244)</f>
        <v>17</v>
      </c>
      <c r="I244" s="11">
        <f>SUMIFS('Лист2'!D:D,'Лист2'!A:A,A244,'Лист2'!B:B,C244)</f>
        <v>1128</v>
      </c>
      <c r="J244" s="11">
        <f>SUMIFS('Лист2'!E:E,'Лист2'!A:A,A244,'Лист2'!B:B,C244)</f>
        <v>1001</v>
      </c>
    </row>
    <row r="245" ht="14.25" customHeight="1">
      <c r="A245" s="12">
        <v>43967.0</v>
      </c>
      <c r="B245" s="8">
        <f t="shared" si="1"/>
        <v>20</v>
      </c>
      <c r="C245" s="13" t="s">
        <v>20</v>
      </c>
      <c r="D245" s="13">
        <v>13120.5</v>
      </c>
      <c r="E245" s="13">
        <v>1215033.0</v>
      </c>
      <c r="F245" s="13">
        <v>985281.0359999998</v>
      </c>
      <c r="G245" s="14">
        <v>143418.86295384614</v>
      </c>
      <c r="H245" s="11">
        <f>SUMIFS('Лист2'!C:C,'Лист2'!A:A,A245,'Лист2'!B:B,C245)</f>
        <v>15</v>
      </c>
      <c r="I245" s="11">
        <f>SUMIFS('Лист2'!D:D,'Лист2'!A:A,A245,'Лист2'!B:B,C245)</f>
        <v>747</v>
      </c>
      <c r="J245" s="11">
        <f>SUMIFS('Лист2'!E:E,'Лист2'!A:A,A245,'Лист2'!B:B,C245)</f>
        <v>647</v>
      </c>
    </row>
    <row r="246" ht="14.25" customHeight="1">
      <c r="A246" s="7">
        <v>43970.0</v>
      </c>
      <c r="B246" s="8">
        <f t="shared" si="1"/>
        <v>21</v>
      </c>
      <c r="C246" s="9" t="s">
        <v>20</v>
      </c>
      <c r="D246" s="9">
        <v>16237.5</v>
      </c>
      <c r="E246" s="9">
        <v>1403047.5</v>
      </c>
      <c r="F246" s="9">
        <v>1195875.8800000001</v>
      </c>
      <c r="G246" s="10">
        <v>173178.52204615384</v>
      </c>
      <c r="H246" s="11">
        <f>SUMIFS('Лист2'!C:C,'Лист2'!A:A,A246,'Лист2'!B:B,C246)</f>
        <v>15</v>
      </c>
      <c r="I246" s="11">
        <f>SUMIFS('Лист2'!D:D,'Лист2'!A:A,A246,'Лист2'!B:B,C246)</f>
        <v>930</v>
      </c>
      <c r="J246" s="11">
        <f>SUMIFS('Лист2'!E:E,'Лист2'!A:A,A246,'Лист2'!B:B,C246)</f>
        <v>827</v>
      </c>
    </row>
    <row r="247" ht="14.25" customHeight="1">
      <c r="A247" s="12">
        <v>43968.0</v>
      </c>
      <c r="B247" s="8">
        <f t="shared" si="1"/>
        <v>20</v>
      </c>
      <c r="C247" s="13" t="s">
        <v>20</v>
      </c>
      <c r="D247" s="13">
        <v>11967.0</v>
      </c>
      <c r="E247" s="13">
        <v>1060489.5</v>
      </c>
      <c r="F247" s="13">
        <v>851805.179</v>
      </c>
      <c r="G247" s="14">
        <v>171981.49101538458</v>
      </c>
      <c r="H247" s="11">
        <f>SUMIFS('Лист2'!C:C,'Лист2'!A:A,A247,'Лист2'!B:B,C247)</f>
        <v>15</v>
      </c>
      <c r="I247" s="11">
        <f>SUMIFS('Лист2'!D:D,'Лист2'!A:A,A247,'Лист2'!B:B,C247)</f>
        <v>692</v>
      </c>
      <c r="J247" s="11">
        <f>SUMIFS('Лист2'!E:E,'Лист2'!A:A,A247,'Лист2'!B:B,C247)</f>
        <v>591</v>
      </c>
    </row>
    <row r="248" ht="14.25" customHeight="1">
      <c r="A248" s="7">
        <v>43960.0</v>
      </c>
      <c r="B248" s="8">
        <f t="shared" si="1"/>
        <v>19</v>
      </c>
      <c r="C248" s="9" t="s">
        <v>20</v>
      </c>
      <c r="D248" s="9">
        <v>12037.5</v>
      </c>
      <c r="E248" s="9">
        <v>1081216.5</v>
      </c>
      <c r="F248" s="9">
        <v>910141.155</v>
      </c>
      <c r="G248" s="10">
        <v>143296.04318461538</v>
      </c>
      <c r="H248" s="11">
        <f>SUMIFS('Лист2'!C:C,'Лист2'!A:A,A248,'Лист2'!B:B,C248)</f>
        <v>15</v>
      </c>
      <c r="I248" s="11">
        <f>SUMIFS('Лист2'!D:D,'Лист2'!A:A,A248,'Лист2'!B:B,C248)</f>
        <v>623</v>
      </c>
      <c r="J248" s="11">
        <f>SUMIFS('Лист2'!E:E,'Лист2'!A:A,A248,'Лист2'!B:B,C248)</f>
        <v>535</v>
      </c>
    </row>
    <row r="249" ht="14.25" customHeight="1">
      <c r="A249" s="12">
        <v>43955.0</v>
      </c>
      <c r="B249" s="8">
        <f t="shared" si="1"/>
        <v>19</v>
      </c>
      <c r="C249" s="13" t="s">
        <v>20</v>
      </c>
      <c r="D249" s="13">
        <v>7087.5</v>
      </c>
      <c r="E249" s="13">
        <v>610855.5</v>
      </c>
      <c r="F249" s="13">
        <v>541946.128</v>
      </c>
      <c r="G249" s="14">
        <v>150795.5846153846</v>
      </c>
      <c r="H249" s="11">
        <f>SUMIFS('Лист2'!C:C,'Лист2'!A:A,A249,'Лист2'!B:B,C249)</f>
        <v>15</v>
      </c>
      <c r="I249" s="11">
        <f>SUMIFS('Лист2'!D:D,'Лист2'!A:A,A249,'Лист2'!B:B,C249)</f>
        <v>390</v>
      </c>
      <c r="J249" s="11">
        <f>SUMIFS('Лист2'!E:E,'Лист2'!A:A,A249,'Лист2'!B:B,C249)</f>
        <v>315</v>
      </c>
    </row>
    <row r="250" ht="14.25" customHeight="1">
      <c r="A250" s="7">
        <v>43950.0</v>
      </c>
      <c r="B250" s="8">
        <f t="shared" si="1"/>
        <v>18</v>
      </c>
      <c r="C250" s="9" t="s">
        <v>21</v>
      </c>
      <c r="D250" s="9">
        <v>25816.5</v>
      </c>
      <c r="E250" s="9">
        <v>2360914.5</v>
      </c>
      <c r="F250" s="9">
        <v>1868643.6719999998</v>
      </c>
      <c r="G250" s="10">
        <v>137636.84266153845</v>
      </c>
      <c r="H250" s="11">
        <f>SUMIFS('Лист2'!C:C,'Лист2'!A:A,A250,'Лист2'!B:B,C250)</f>
        <v>18</v>
      </c>
      <c r="I250" s="11">
        <f>SUMIFS('Лист2'!D:D,'Лист2'!A:A,A250,'Лист2'!B:B,C250)</f>
        <v>1599</v>
      </c>
      <c r="J250" s="11">
        <f>SUMIFS('Лист2'!E:E,'Лист2'!A:A,A250,'Лист2'!B:B,C250)</f>
        <v>1450</v>
      </c>
    </row>
    <row r="251" ht="14.25" customHeight="1">
      <c r="A251" s="12">
        <v>43953.0</v>
      </c>
      <c r="B251" s="8">
        <f t="shared" si="1"/>
        <v>18</v>
      </c>
      <c r="C251" s="13" t="s">
        <v>20</v>
      </c>
      <c r="D251" s="13">
        <v>4624.5</v>
      </c>
      <c r="E251" s="13">
        <v>433243.5</v>
      </c>
      <c r="F251" s="13">
        <v>377401.46199999994</v>
      </c>
      <c r="G251" s="14">
        <v>65936.34336923076</v>
      </c>
      <c r="H251" s="11">
        <f>SUMIFS('Лист2'!C:C,'Лист2'!A:A,A251,'Лист2'!B:B,C251)</f>
        <v>15</v>
      </c>
      <c r="I251" s="11">
        <f>SUMIFS('Лист2'!D:D,'Лист2'!A:A,A251,'Лист2'!B:B,C251)</f>
        <v>274</v>
      </c>
      <c r="J251" s="11">
        <f>SUMIFS('Лист2'!E:E,'Лист2'!A:A,A251,'Лист2'!B:B,C251)</f>
        <v>203</v>
      </c>
    </row>
    <row r="252" ht="14.25" customHeight="1">
      <c r="A252" s="7">
        <v>43977.0</v>
      </c>
      <c r="B252" s="8">
        <f t="shared" si="1"/>
        <v>22</v>
      </c>
      <c r="C252" s="9" t="s">
        <v>20</v>
      </c>
      <c r="D252" s="9">
        <v>12259.5</v>
      </c>
      <c r="E252" s="9">
        <v>1152054.0</v>
      </c>
      <c r="F252" s="9">
        <v>906579.6209999999</v>
      </c>
      <c r="G252" s="10">
        <v>217611.18753846153</v>
      </c>
      <c r="H252" s="11">
        <f>SUMIFS('Лист2'!C:C,'Лист2'!A:A,A252,'Лист2'!B:B,C252)</f>
        <v>15</v>
      </c>
      <c r="I252" s="11">
        <f>SUMIFS('Лист2'!D:D,'Лист2'!A:A,A252,'Лист2'!B:B,C252)</f>
        <v>812</v>
      </c>
      <c r="J252" s="11">
        <f>SUMIFS('Лист2'!E:E,'Лист2'!A:A,A252,'Лист2'!B:B,C252)</f>
        <v>711</v>
      </c>
    </row>
    <row r="253" ht="14.25" customHeight="1">
      <c r="A253" s="12">
        <v>43952.0</v>
      </c>
      <c r="B253" s="8">
        <f t="shared" si="1"/>
        <v>18</v>
      </c>
      <c r="C253" s="13" t="s">
        <v>20</v>
      </c>
      <c r="D253" s="13">
        <v>5446.5</v>
      </c>
      <c r="E253" s="13">
        <v>505572.0</v>
      </c>
      <c r="F253" s="13">
        <v>422390.908</v>
      </c>
      <c r="G253" s="14">
        <v>42729.218369230766</v>
      </c>
      <c r="H253" s="11">
        <f>SUMIFS('Лист2'!C:C,'Лист2'!A:A,A253,'Лист2'!B:B,C253)</f>
        <v>15</v>
      </c>
      <c r="I253" s="11">
        <f>SUMIFS('Лист2'!D:D,'Лист2'!A:A,A253,'Лист2'!B:B,C253)</f>
        <v>294</v>
      </c>
      <c r="J253" s="11">
        <f>SUMIFS('Лист2'!E:E,'Лист2'!A:A,A253,'Лист2'!B:B,C253)</f>
        <v>225</v>
      </c>
    </row>
    <row r="254" ht="14.25" customHeight="1">
      <c r="A254" s="7">
        <v>43963.0</v>
      </c>
      <c r="B254" s="8">
        <f t="shared" si="1"/>
        <v>20</v>
      </c>
      <c r="C254" s="9" t="s">
        <v>20</v>
      </c>
      <c r="D254" s="9">
        <v>11296.5</v>
      </c>
      <c r="E254" s="9">
        <v>989632.5</v>
      </c>
      <c r="F254" s="9">
        <v>829947.412</v>
      </c>
      <c r="G254" s="10">
        <v>196319.5046923077</v>
      </c>
      <c r="H254" s="11">
        <f>SUMIFS('Лист2'!C:C,'Лист2'!A:A,A254,'Лист2'!B:B,C254)</f>
        <v>15</v>
      </c>
      <c r="I254" s="11">
        <f>SUMIFS('Лист2'!D:D,'Лист2'!A:A,A254,'Лист2'!B:B,C254)</f>
        <v>624</v>
      </c>
      <c r="J254" s="11">
        <f>SUMIFS('Лист2'!E:E,'Лист2'!A:A,A254,'Лист2'!B:B,C254)</f>
        <v>538</v>
      </c>
    </row>
    <row r="255" ht="14.25" customHeight="1">
      <c r="A255" s="12">
        <v>43972.0</v>
      </c>
      <c r="B255" s="8">
        <f t="shared" si="1"/>
        <v>21</v>
      </c>
      <c r="C255" s="13" t="s">
        <v>20</v>
      </c>
      <c r="D255" s="13">
        <v>12135.0</v>
      </c>
      <c r="E255" s="13">
        <v>1103623.5</v>
      </c>
      <c r="F255" s="13">
        <v>899589.3060000001</v>
      </c>
      <c r="G255" s="14">
        <v>184440.53076923077</v>
      </c>
      <c r="H255" s="11">
        <f>SUMIFS('Лист2'!C:C,'Лист2'!A:A,A255,'Лист2'!B:B,C255)</f>
        <v>15</v>
      </c>
      <c r="I255" s="11">
        <f>SUMIFS('Лист2'!D:D,'Лист2'!A:A,A255,'Лист2'!B:B,C255)</f>
        <v>749</v>
      </c>
      <c r="J255" s="11">
        <f>SUMIFS('Лист2'!E:E,'Лист2'!A:A,A255,'Лист2'!B:B,C255)</f>
        <v>652</v>
      </c>
    </row>
    <row r="256" ht="14.25" customHeight="1">
      <c r="A256" s="7">
        <v>43971.0</v>
      </c>
      <c r="B256" s="8">
        <f t="shared" si="1"/>
        <v>21</v>
      </c>
      <c r="C256" s="9" t="s">
        <v>20</v>
      </c>
      <c r="D256" s="9">
        <v>12630.0</v>
      </c>
      <c r="E256" s="9">
        <v>1104858.0</v>
      </c>
      <c r="F256" s="9">
        <v>915994.1189999998</v>
      </c>
      <c r="G256" s="10">
        <v>161654.46923076923</v>
      </c>
      <c r="H256" s="11">
        <f>SUMIFS('Лист2'!C:C,'Лист2'!A:A,A256,'Лист2'!B:B,C256)</f>
        <v>15</v>
      </c>
      <c r="I256" s="11">
        <f>SUMIFS('Лист2'!D:D,'Лист2'!A:A,A256,'Лист2'!B:B,C256)</f>
        <v>760</v>
      </c>
      <c r="J256" s="11">
        <f>SUMIFS('Лист2'!E:E,'Лист2'!A:A,A256,'Лист2'!B:B,C256)</f>
        <v>664</v>
      </c>
    </row>
    <row r="257" ht="14.25" customHeight="1">
      <c r="A257" s="12">
        <v>43956.0</v>
      </c>
      <c r="B257" s="8">
        <f t="shared" si="1"/>
        <v>19</v>
      </c>
      <c r="C257" s="13" t="s">
        <v>20</v>
      </c>
      <c r="D257" s="13">
        <v>8223.0</v>
      </c>
      <c r="E257" s="13">
        <v>694593.0</v>
      </c>
      <c r="F257" s="13">
        <v>622755.0499999999</v>
      </c>
      <c r="G257" s="14">
        <v>172368.62218461538</v>
      </c>
      <c r="H257" s="11">
        <f>SUMIFS('Лист2'!C:C,'Лист2'!A:A,A257,'Лист2'!B:B,C257)</f>
        <v>15</v>
      </c>
      <c r="I257" s="11">
        <f>SUMIFS('Лист2'!D:D,'Лист2'!A:A,A257,'Лист2'!B:B,C257)</f>
        <v>455</v>
      </c>
      <c r="J257" s="11">
        <f>SUMIFS('Лист2'!E:E,'Лист2'!A:A,A257,'Лист2'!B:B,C257)</f>
        <v>381</v>
      </c>
    </row>
    <row r="258" ht="14.25" customHeight="1">
      <c r="A258" s="7">
        <v>43949.0</v>
      </c>
      <c r="B258" s="8">
        <f t="shared" si="1"/>
        <v>18</v>
      </c>
      <c r="C258" s="9" t="s">
        <v>21</v>
      </c>
      <c r="D258" s="9">
        <v>25149.0</v>
      </c>
      <c r="E258" s="9">
        <v>2277072.0</v>
      </c>
      <c r="F258" s="9">
        <v>1804070.1239999998</v>
      </c>
      <c r="G258" s="10">
        <v>125553.02143076922</v>
      </c>
      <c r="H258" s="11">
        <f>SUMIFS('Лист2'!C:C,'Лист2'!A:A,A258,'Лист2'!B:B,C258)</f>
        <v>18</v>
      </c>
      <c r="I258" s="11">
        <f>SUMIFS('Лист2'!D:D,'Лист2'!A:A,A258,'Лист2'!B:B,C258)</f>
        <v>1505</v>
      </c>
      <c r="J258" s="11">
        <f>SUMIFS('Лист2'!E:E,'Лист2'!A:A,A258,'Лист2'!B:B,C258)</f>
        <v>1368</v>
      </c>
    </row>
    <row r="259" ht="14.25" customHeight="1">
      <c r="A259" s="12">
        <v>43964.0</v>
      </c>
      <c r="B259" s="8">
        <f t="shared" si="1"/>
        <v>20</v>
      </c>
      <c r="C259" s="13" t="s">
        <v>20</v>
      </c>
      <c r="D259" s="13">
        <v>10401.0</v>
      </c>
      <c r="E259" s="13">
        <v>949912.5</v>
      </c>
      <c r="F259" s="13">
        <v>785961.289</v>
      </c>
      <c r="G259" s="14">
        <v>253438.94004615385</v>
      </c>
      <c r="H259" s="11">
        <f>SUMIFS('Лист2'!C:C,'Лист2'!A:A,A259,'Лист2'!B:B,C259)</f>
        <v>15</v>
      </c>
      <c r="I259" s="11">
        <f>SUMIFS('Лист2'!D:D,'Лист2'!A:A,A259,'Лист2'!B:B,C259)</f>
        <v>599</v>
      </c>
      <c r="J259" s="11">
        <f>SUMIFS('Лист2'!E:E,'Лист2'!A:A,A259,'Лист2'!B:B,C259)</f>
        <v>515</v>
      </c>
    </row>
    <row r="260" ht="14.25" customHeight="1">
      <c r="A260" s="7">
        <v>43982.0</v>
      </c>
      <c r="B260" s="8">
        <f t="shared" si="1"/>
        <v>22</v>
      </c>
      <c r="C260" s="9" t="s">
        <v>19</v>
      </c>
      <c r="D260" s="9">
        <v>17689.5</v>
      </c>
      <c r="E260" s="9">
        <v>1592119.5</v>
      </c>
      <c r="F260" s="9">
        <v>1279369.153</v>
      </c>
      <c r="G260" s="10">
        <v>119890.85384615383</v>
      </c>
      <c r="H260" s="11">
        <f>SUMIFS('Лист2'!C:C,'Лист2'!A:A,A260,'Лист2'!B:B,C260)</f>
        <v>17</v>
      </c>
      <c r="I260" s="11">
        <f>SUMIFS('Лист2'!D:D,'Лист2'!A:A,A260,'Лист2'!B:B,C260)</f>
        <v>1186</v>
      </c>
      <c r="J260" s="11">
        <f>SUMIFS('Лист2'!E:E,'Лист2'!A:A,A260,'Лист2'!B:B,C260)</f>
        <v>1054</v>
      </c>
    </row>
    <row r="261" ht="14.25" customHeight="1">
      <c r="A261" s="12">
        <v>43954.0</v>
      </c>
      <c r="B261" s="8">
        <f t="shared" si="1"/>
        <v>18</v>
      </c>
      <c r="C261" s="13" t="s">
        <v>20</v>
      </c>
      <c r="D261" s="13">
        <v>8127.0</v>
      </c>
      <c r="E261" s="13">
        <v>665302.5</v>
      </c>
      <c r="F261" s="13">
        <v>644221.494</v>
      </c>
      <c r="G261" s="14">
        <v>95245.72713846153</v>
      </c>
      <c r="H261" s="11">
        <f>SUMIFS('Лист2'!C:C,'Лист2'!A:A,A261,'Лист2'!B:B,C261)</f>
        <v>15</v>
      </c>
      <c r="I261" s="11">
        <f>SUMIFS('Лист2'!D:D,'Лист2'!A:A,A261,'Лист2'!B:B,C261)</f>
        <v>455</v>
      </c>
      <c r="J261" s="11">
        <f>SUMIFS('Лист2'!E:E,'Лист2'!A:A,A261,'Лист2'!B:B,C261)</f>
        <v>384</v>
      </c>
    </row>
    <row r="262" ht="14.25" customHeight="1">
      <c r="A262" s="7">
        <v>43981.0</v>
      </c>
      <c r="B262" s="8">
        <f t="shared" si="1"/>
        <v>22</v>
      </c>
      <c r="C262" s="9" t="s">
        <v>19</v>
      </c>
      <c r="D262" s="9">
        <v>27250.5</v>
      </c>
      <c r="E262" s="9">
        <v>2457252.0</v>
      </c>
      <c r="F262" s="9">
        <v>1983435.05</v>
      </c>
      <c r="G262" s="10">
        <v>175066.50692307693</v>
      </c>
      <c r="H262" s="11">
        <f>SUMIFS('Лист2'!C:C,'Лист2'!A:A,A262,'Лист2'!B:B,C262)</f>
        <v>17</v>
      </c>
      <c r="I262" s="11">
        <f>SUMIFS('Лист2'!D:D,'Лист2'!A:A,A262,'Лист2'!B:B,C262)</f>
        <v>1697</v>
      </c>
      <c r="J262" s="11">
        <f>SUMIFS('Лист2'!E:E,'Лист2'!A:A,A262,'Лист2'!B:B,C262)</f>
        <v>1499</v>
      </c>
    </row>
    <row r="263" ht="14.25" customHeight="1">
      <c r="A263" s="12">
        <v>43957.0</v>
      </c>
      <c r="B263" s="8">
        <f t="shared" si="1"/>
        <v>19</v>
      </c>
      <c r="C263" s="13" t="s">
        <v>20</v>
      </c>
      <c r="D263" s="13">
        <v>8464.5</v>
      </c>
      <c r="E263" s="13">
        <v>739291.5</v>
      </c>
      <c r="F263" s="13">
        <v>651727.3679999999</v>
      </c>
      <c r="G263" s="14">
        <v>154318.62433846152</v>
      </c>
      <c r="H263" s="11">
        <f>SUMIFS('Лист2'!C:C,'Лист2'!A:A,A263,'Лист2'!B:B,C263)</f>
        <v>15</v>
      </c>
      <c r="I263" s="11">
        <f>SUMIFS('Лист2'!D:D,'Лист2'!A:A,A263,'Лист2'!B:B,C263)</f>
        <v>467</v>
      </c>
      <c r="J263" s="11">
        <f>SUMIFS('Лист2'!E:E,'Лист2'!A:A,A263,'Лист2'!B:B,C263)</f>
        <v>389</v>
      </c>
    </row>
    <row r="264" ht="14.25" customHeight="1">
      <c r="A264" s="7">
        <v>43974.0</v>
      </c>
      <c r="B264" s="8">
        <f t="shared" si="1"/>
        <v>21</v>
      </c>
      <c r="C264" s="9" t="s">
        <v>20</v>
      </c>
      <c r="D264" s="9">
        <v>14167.5</v>
      </c>
      <c r="E264" s="9">
        <v>1315075.5</v>
      </c>
      <c r="F264" s="9">
        <v>1074904.135</v>
      </c>
      <c r="G264" s="10">
        <v>269233.3443692308</v>
      </c>
      <c r="H264" s="11">
        <f>SUMIFS('Лист2'!C:C,'Лист2'!A:A,A264,'Лист2'!B:B,C264)</f>
        <v>15</v>
      </c>
      <c r="I264" s="11">
        <f>SUMIFS('Лист2'!D:D,'Лист2'!A:A,A264,'Лист2'!B:B,C264)</f>
        <v>840</v>
      </c>
      <c r="J264" s="11">
        <f>SUMIFS('Лист2'!E:E,'Лист2'!A:A,A264,'Лист2'!B:B,C264)</f>
        <v>725</v>
      </c>
    </row>
    <row r="265" ht="14.25" customHeight="1">
      <c r="A265" s="12">
        <v>43979.0</v>
      </c>
      <c r="B265" s="8">
        <f t="shared" si="1"/>
        <v>22</v>
      </c>
      <c r="C265" s="13" t="s">
        <v>19</v>
      </c>
      <c r="D265" s="13">
        <v>16500.0</v>
      </c>
      <c r="E265" s="13">
        <v>1487928.0</v>
      </c>
      <c r="F265" s="13">
        <v>1187884.8939999999</v>
      </c>
      <c r="G265" s="14">
        <v>279400.0153846154</v>
      </c>
      <c r="H265" s="11">
        <f>SUMIFS('Лист2'!C:C,'Лист2'!A:A,A265,'Лист2'!B:B,C265)</f>
        <v>17</v>
      </c>
      <c r="I265" s="11">
        <f>SUMIFS('Лист2'!D:D,'Лист2'!A:A,A265,'Лист2'!B:B,C265)</f>
        <v>1097</v>
      </c>
      <c r="J265" s="11">
        <f>SUMIFS('Лист2'!E:E,'Лист2'!A:A,A265,'Лист2'!B:B,C265)</f>
        <v>968</v>
      </c>
    </row>
    <row r="266" ht="14.25" customHeight="1">
      <c r="A266" s="7">
        <v>43976.0</v>
      </c>
      <c r="B266" s="8">
        <f t="shared" si="1"/>
        <v>22</v>
      </c>
      <c r="C266" s="9" t="s">
        <v>20</v>
      </c>
      <c r="D266" s="9">
        <v>13260.0</v>
      </c>
      <c r="E266" s="9">
        <v>1230687.0</v>
      </c>
      <c r="F266" s="9">
        <v>985675.487</v>
      </c>
      <c r="G266" s="10">
        <v>224353.45695384615</v>
      </c>
      <c r="H266" s="11">
        <f>SUMIFS('Лист2'!C:C,'Лист2'!A:A,A266,'Лист2'!B:B,C266)</f>
        <v>15</v>
      </c>
      <c r="I266" s="11">
        <f>SUMIFS('Лист2'!D:D,'Лист2'!A:A,A266,'Лист2'!B:B,C266)</f>
        <v>835</v>
      </c>
      <c r="J266" s="11">
        <f>SUMIFS('Лист2'!E:E,'Лист2'!A:A,A266,'Лист2'!B:B,C266)</f>
        <v>736</v>
      </c>
    </row>
    <row r="267" ht="14.25" customHeight="1">
      <c r="A267" s="12">
        <v>43951.0</v>
      </c>
      <c r="B267" s="8">
        <f t="shared" si="1"/>
        <v>18</v>
      </c>
      <c r="C267" s="13" t="s">
        <v>20</v>
      </c>
      <c r="D267" s="13">
        <v>4285.5</v>
      </c>
      <c r="E267" s="13">
        <v>404691.0</v>
      </c>
      <c r="F267" s="13">
        <v>333054.548</v>
      </c>
      <c r="G267" s="14">
        <v>11494.63076923077</v>
      </c>
      <c r="H267" s="11">
        <f>SUMIFS('Лист2'!C:C,'Лист2'!A:A,A267,'Лист2'!B:B,C267)</f>
        <v>15</v>
      </c>
      <c r="I267" s="11">
        <f>SUMIFS('Лист2'!D:D,'Лист2'!A:A,A267,'Лист2'!B:B,C267)</f>
        <v>262</v>
      </c>
      <c r="J267" s="11">
        <f>SUMIFS('Лист2'!E:E,'Лист2'!A:A,A267,'Лист2'!B:B,C267)</f>
        <v>195</v>
      </c>
    </row>
    <row r="268" ht="14.25" customHeight="1">
      <c r="A268" s="7">
        <v>43961.0</v>
      </c>
      <c r="B268" s="8">
        <f t="shared" si="1"/>
        <v>19</v>
      </c>
      <c r="C268" s="9" t="s">
        <v>20</v>
      </c>
      <c r="D268" s="9">
        <v>13440.0</v>
      </c>
      <c r="E268" s="9">
        <v>1198285.5</v>
      </c>
      <c r="F268" s="9">
        <v>1018063.802</v>
      </c>
      <c r="G268" s="10">
        <v>178012.59307692308</v>
      </c>
      <c r="H268" s="11">
        <f>SUMIFS('Лист2'!C:C,'Лист2'!A:A,A268,'Лист2'!B:B,C268)</f>
        <v>15</v>
      </c>
      <c r="I268" s="11">
        <f>SUMIFS('Лист2'!D:D,'Лист2'!A:A,A268,'Лист2'!B:B,C268)</f>
        <v>706</v>
      </c>
      <c r="J268" s="11">
        <f>SUMIFS('Лист2'!E:E,'Лист2'!A:A,A268,'Лист2'!B:B,C268)</f>
        <v>608</v>
      </c>
    </row>
    <row r="269" ht="14.25" customHeight="1">
      <c r="A269" s="12">
        <v>43959.0</v>
      </c>
      <c r="B269" s="8">
        <f t="shared" si="1"/>
        <v>19</v>
      </c>
      <c r="C269" s="13" t="s">
        <v>20</v>
      </c>
      <c r="D269" s="13">
        <v>9058.5</v>
      </c>
      <c r="E269" s="13">
        <v>798759.0</v>
      </c>
      <c r="F269" s="13">
        <v>669115.9369999999</v>
      </c>
      <c r="G269" s="14">
        <v>171987.47030000002</v>
      </c>
      <c r="H269" s="11">
        <f>SUMIFS('Лист2'!C:C,'Лист2'!A:A,A269,'Лист2'!B:B,C269)</f>
        <v>15</v>
      </c>
      <c r="I269" s="11">
        <f>SUMIFS('Лист2'!D:D,'Лист2'!A:A,A269,'Лист2'!B:B,C269)</f>
        <v>492</v>
      </c>
      <c r="J269" s="11">
        <f>SUMIFS('Лист2'!E:E,'Лист2'!A:A,A269,'Лист2'!B:B,C269)</f>
        <v>412</v>
      </c>
    </row>
    <row r="270" ht="14.25" customHeight="1">
      <c r="A270" s="7">
        <v>43958.0</v>
      </c>
      <c r="B270" s="8">
        <f t="shared" si="1"/>
        <v>19</v>
      </c>
      <c r="C270" s="9" t="s">
        <v>20</v>
      </c>
      <c r="D270" s="9">
        <v>8719.5</v>
      </c>
      <c r="E270" s="9">
        <v>769276.5</v>
      </c>
      <c r="F270" s="9">
        <v>654599.977</v>
      </c>
      <c r="G270" s="10">
        <v>184385.1884923077</v>
      </c>
      <c r="H270" s="11">
        <f>SUMIFS('Лист2'!C:C,'Лист2'!A:A,A270,'Лист2'!B:B,C270)</f>
        <v>15</v>
      </c>
      <c r="I270" s="11">
        <f>SUMIFS('Лист2'!D:D,'Лист2'!A:A,A270,'Лист2'!B:B,C270)</f>
        <v>480</v>
      </c>
      <c r="J270" s="11">
        <f>SUMIFS('Лист2'!E:E,'Лист2'!A:A,A270,'Лист2'!B:B,C270)</f>
        <v>398</v>
      </c>
    </row>
    <row r="271" ht="14.25" customHeight="1">
      <c r="A271" s="12">
        <v>43975.0</v>
      </c>
      <c r="B271" s="8">
        <f t="shared" si="1"/>
        <v>21</v>
      </c>
      <c r="C271" s="13" t="s">
        <v>20</v>
      </c>
      <c r="D271" s="13">
        <v>12666.0</v>
      </c>
      <c r="E271" s="13">
        <v>1184865.0</v>
      </c>
      <c r="F271" s="13">
        <v>953822.6209999999</v>
      </c>
      <c r="G271" s="14">
        <v>340158.78723076923</v>
      </c>
      <c r="H271" s="11">
        <f>SUMIFS('Лист2'!C:C,'Лист2'!A:A,A271,'Лист2'!B:B,C271)</f>
        <v>15</v>
      </c>
      <c r="I271" s="11">
        <f>SUMIFS('Лист2'!D:D,'Лист2'!A:A,A271,'Лист2'!B:B,C271)</f>
        <v>779</v>
      </c>
      <c r="J271" s="11">
        <f>SUMIFS('Лист2'!E:E,'Лист2'!A:A,A271,'Лист2'!B:B,C271)</f>
        <v>673</v>
      </c>
    </row>
    <row r="272" ht="14.25" customHeight="1">
      <c r="A272" s="7">
        <v>43967.0</v>
      </c>
      <c r="B272" s="8">
        <f t="shared" si="1"/>
        <v>20</v>
      </c>
      <c r="C272" s="9" t="s">
        <v>21</v>
      </c>
      <c r="D272" s="9">
        <v>34563.0</v>
      </c>
      <c r="E272" s="9">
        <v>2922883.5</v>
      </c>
      <c r="F272" s="9">
        <v>2340316.3049999997</v>
      </c>
      <c r="G272" s="10">
        <v>109812.45384615385</v>
      </c>
      <c r="H272" s="11">
        <f>SUMIFS('Лист2'!C:C,'Лист2'!A:A,A272,'Лист2'!B:B,C272)</f>
        <v>19</v>
      </c>
      <c r="I272" s="11">
        <f>SUMIFS('Лист2'!D:D,'Лист2'!A:A,A272,'Лист2'!B:B,C272)</f>
        <v>2039</v>
      </c>
      <c r="J272" s="11">
        <f>SUMIFS('Лист2'!E:E,'Лист2'!A:A,A272,'Лист2'!B:B,C272)</f>
        <v>1868</v>
      </c>
    </row>
    <row r="273" ht="14.25" customHeight="1">
      <c r="A273" s="12">
        <v>43970.0</v>
      </c>
      <c r="B273" s="8">
        <f t="shared" si="1"/>
        <v>21</v>
      </c>
      <c r="C273" s="13" t="s">
        <v>21</v>
      </c>
      <c r="D273" s="13">
        <v>28882.5</v>
      </c>
      <c r="E273" s="13">
        <v>2446530.0</v>
      </c>
      <c r="F273" s="13">
        <v>1956748.2629999998</v>
      </c>
      <c r="G273" s="14">
        <v>108543.03143076923</v>
      </c>
      <c r="H273" s="11">
        <f>SUMIFS('Лист2'!C:C,'Лист2'!A:A,A273,'Лист2'!B:B,C273)</f>
        <v>19</v>
      </c>
      <c r="I273" s="11">
        <f>SUMIFS('Лист2'!D:D,'Лист2'!A:A,A273,'Лист2'!B:B,C273)</f>
        <v>1831</v>
      </c>
      <c r="J273" s="11">
        <f>SUMIFS('Лист2'!E:E,'Лист2'!A:A,A273,'Лист2'!B:B,C273)</f>
        <v>1667</v>
      </c>
    </row>
    <row r="274" ht="14.25" customHeight="1">
      <c r="A274" s="7">
        <v>43968.0</v>
      </c>
      <c r="B274" s="8">
        <f t="shared" si="1"/>
        <v>20</v>
      </c>
      <c r="C274" s="9" t="s">
        <v>21</v>
      </c>
      <c r="D274" s="9">
        <v>28275.0</v>
      </c>
      <c r="E274" s="9">
        <v>2435632.5</v>
      </c>
      <c r="F274" s="9">
        <v>1954139.7149999999</v>
      </c>
      <c r="G274" s="10">
        <v>79541.98461538462</v>
      </c>
      <c r="H274" s="11">
        <f>SUMIFS('Лист2'!C:C,'Лист2'!A:A,A274,'Лист2'!B:B,C274)</f>
        <v>19</v>
      </c>
      <c r="I274" s="11">
        <f>SUMIFS('Лист2'!D:D,'Лист2'!A:A,A274,'Лист2'!B:B,C274)</f>
        <v>1790</v>
      </c>
      <c r="J274" s="11">
        <f>SUMIFS('Лист2'!E:E,'Лист2'!A:A,A274,'Лист2'!B:B,C274)</f>
        <v>1633</v>
      </c>
    </row>
    <row r="275" ht="14.25" customHeight="1">
      <c r="A275" s="12">
        <v>43960.0</v>
      </c>
      <c r="B275" s="8">
        <f t="shared" si="1"/>
        <v>19</v>
      </c>
      <c r="C275" s="13" t="s">
        <v>21</v>
      </c>
      <c r="D275" s="13">
        <v>26271.0</v>
      </c>
      <c r="E275" s="13">
        <v>2384937.0</v>
      </c>
      <c r="F275" s="13">
        <v>1880070.5110000002</v>
      </c>
      <c r="G275" s="14">
        <v>141472.14615384614</v>
      </c>
      <c r="H275" s="11">
        <f>SUMIFS('Лист2'!C:C,'Лист2'!A:A,A275,'Лист2'!B:B,C275)</f>
        <v>19</v>
      </c>
      <c r="I275" s="11">
        <f>SUMIFS('Лист2'!D:D,'Лист2'!A:A,A275,'Лист2'!B:B,C275)</f>
        <v>1542</v>
      </c>
      <c r="J275" s="11">
        <f>SUMIFS('Лист2'!E:E,'Лист2'!A:A,A275,'Лист2'!B:B,C275)</f>
        <v>1412</v>
      </c>
    </row>
    <row r="276" ht="14.25" customHeight="1">
      <c r="A276" s="7">
        <v>43955.0</v>
      </c>
      <c r="B276" s="8">
        <f t="shared" si="1"/>
        <v>19</v>
      </c>
      <c r="C276" s="9" t="s">
        <v>21</v>
      </c>
      <c r="D276" s="9">
        <v>23587.5</v>
      </c>
      <c r="E276" s="9">
        <v>2155668.0</v>
      </c>
      <c r="F276" s="9">
        <v>1685753.184</v>
      </c>
      <c r="G276" s="10">
        <v>135489.1581153846</v>
      </c>
      <c r="H276" s="11">
        <f>SUMIFS('Лист2'!C:C,'Лист2'!A:A,A276,'Лист2'!B:B,C276)</f>
        <v>19</v>
      </c>
      <c r="I276" s="11">
        <f>SUMIFS('Лист2'!D:D,'Лист2'!A:A,A276,'Лист2'!B:B,C276)</f>
        <v>1479</v>
      </c>
      <c r="J276" s="11">
        <f>SUMIFS('Лист2'!E:E,'Лист2'!A:A,A276,'Лист2'!B:B,C276)</f>
        <v>1346</v>
      </c>
    </row>
    <row r="277" ht="14.25" customHeight="1">
      <c r="A277" s="12">
        <v>43953.0</v>
      </c>
      <c r="B277" s="8">
        <f t="shared" si="1"/>
        <v>18</v>
      </c>
      <c r="C277" s="13" t="s">
        <v>21</v>
      </c>
      <c r="D277" s="13">
        <v>18427.5</v>
      </c>
      <c r="E277" s="13">
        <v>1682851.5</v>
      </c>
      <c r="F277" s="13">
        <v>1337535.2989999999</v>
      </c>
      <c r="G277" s="14">
        <v>121636.08074615385</v>
      </c>
      <c r="H277" s="11">
        <f>SUMIFS('Лист2'!C:C,'Лист2'!A:A,A277,'Лист2'!B:B,C277)</f>
        <v>19</v>
      </c>
      <c r="I277" s="11">
        <f>SUMIFS('Лист2'!D:D,'Лист2'!A:A,A277,'Лист2'!B:B,C277)</f>
        <v>1206</v>
      </c>
      <c r="J277" s="11">
        <f>SUMIFS('Лист2'!E:E,'Лист2'!A:A,A277,'Лист2'!B:B,C277)</f>
        <v>1080</v>
      </c>
    </row>
    <row r="278" ht="14.25" customHeight="1">
      <c r="A278" s="7">
        <v>43977.0</v>
      </c>
      <c r="B278" s="8">
        <f t="shared" si="1"/>
        <v>22</v>
      </c>
      <c r="C278" s="9" t="s">
        <v>21</v>
      </c>
      <c r="D278" s="9">
        <v>27156.0</v>
      </c>
      <c r="E278" s="9">
        <v>2410803.0</v>
      </c>
      <c r="F278" s="9">
        <v>1897998.252</v>
      </c>
      <c r="G278" s="10">
        <v>96303.4</v>
      </c>
      <c r="H278" s="11">
        <f>SUMIFS('Лист2'!C:C,'Лист2'!A:A,A278,'Лист2'!B:B,C278)</f>
        <v>20</v>
      </c>
      <c r="I278" s="11">
        <f>SUMIFS('Лист2'!D:D,'Лист2'!A:A,A278,'Лист2'!B:B,C278)</f>
        <v>1814</v>
      </c>
      <c r="J278" s="11">
        <f>SUMIFS('Лист2'!E:E,'Лист2'!A:A,A278,'Лист2'!B:B,C278)</f>
        <v>1655</v>
      </c>
    </row>
    <row r="279" ht="14.25" customHeight="1">
      <c r="A279" s="12">
        <v>43952.0</v>
      </c>
      <c r="B279" s="8">
        <f t="shared" si="1"/>
        <v>18</v>
      </c>
      <c r="C279" s="13" t="s">
        <v>21</v>
      </c>
      <c r="D279" s="13">
        <v>35190.0</v>
      </c>
      <c r="E279" s="13">
        <v>3168510.0</v>
      </c>
      <c r="F279" s="13">
        <v>2533138.72</v>
      </c>
      <c r="G279" s="14">
        <v>102615.49999999999</v>
      </c>
      <c r="H279" s="11">
        <f>SUMIFS('Лист2'!C:C,'Лист2'!A:A,A279,'Лист2'!B:B,C279)</f>
        <v>19</v>
      </c>
      <c r="I279" s="11">
        <f>SUMIFS('Лист2'!D:D,'Лист2'!A:A,A279,'Лист2'!B:B,C279)</f>
        <v>1987</v>
      </c>
      <c r="J279" s="11">
        <f>SUMIFS('Лист2'!E:E,'Лист2'!A:A,A279,'Лист2'!B:B,C279)</f>
        <v>1791</v>
      </c>
    </row>
    <row r="280" ht="14.25" customHeight="1">
      <c r="A280" s="7">
        <v>43963.0</v>
      </c>
      <c r="B280" s="8">
        <f t="shared" si="1"/>
        <v>20</v>
      </c>
      <c r="C280" s="9" t="s">
        <v>21</v>
      </c>
      <c r="D280" s="9">
        <v>25483.5</v>
      </c>
      <c r="E280" s="9">
        <v>2243160.0</v>
      </c>
      <c r="F280" s="9">
        <v>1757185.7729999998</v>
      </c>
      <c r="G280" s="10">
        <v>114933.5923076923</v>
      </c>
      <c r="H280" s="11">
        <f>SUMIFS('Лист2'!C:C,'Лист2'!A:A,A280,'Лист2'!B:B,C280)</f>
        <v>19</v>
      </c>
      <c r="I280" s="11">
        <f>SUMIFS('Лист2'!D:D,'Лист2'!A:A,A280,'Лист2'!B:B,C280)</f>
        <v>1598</v>
      </c>
      <c r="J280" s="11">
        <f>SUMIFS('Лист2'!E:E,'Лист2'!A:A,A280,'Лист2'!B:B,C280)</f>
        <v>1454</v>
      </c>
    </row>
    <row r="281" ht="14.25" customHeight="1">
      <c r="A281" s="12">
        <v>43972.0</v>
      </c>
      <c r="B281" s="8">
        <f t="shared" si="1"/>
        <v>21</v>
      </c>
      <c r="C281" s="13" t="s">
        <v>21</v>
      </c>
      <c r="D281" s="13">
        <v>25362.0</v>
      </c>
      <c r="E281" s="13">
        <v>2198935.5</v>
      </c>
      <c r="F281" s="13">
        <v>1755958.305</v>
      </c>
      <c r="G281" s="14">
        <v>102833.37792307691</v>
      </c>
      <c r="H281" s="11">
        <f>SUMIFS('Лист2'!C:C,'Лист2'!A:A,A281,'Лист2'!B:B,C281)</f>
        <v>19</v>
      </c>
      <c r="I281" s="11">
        <f>SUMIFS('Лист2'!D:D,'Лист2'!A:A,A281,'Лист2'!B:B,C281)</f>
        <v>1650</v>
      </c>
      <c r="J281" s="11">
        <f>SUMIFS('Лист2'!E:E,'Лист2'!A:A,A281,'Лист2'!B:B,C281)</f>
        <v>1505</v>
      </c>
    </row>
    <row r="282" ht="14.25" customHeight="1">
      <c r="A282" s="7">
        <v>43971.0</v>
      </c>
      <c r="B282" s="8">
        <f t="shared" si="1"/>
        <v>21</v>
      </c>
      <c r="C282" s="9" t="s">
        <v>21</v>
      </c>
      <c r="D282" s="9">
        <v>28849.5</v>
      </c>
      <c r="E282" s="9">
        <v>2520759.0</v>
      </c>
      <c r="F282" s="9">
        <v>2010739.0729999999</v>
      </c>
      <c r="G282" s="10">
        <v>106300.0107076923</v>
      </c>
      <c r="H282" s="11">
        <f>SUMIFS('Лист2'!C:C,'Лист2'!A:A,A282,'Лист2'!B:B,C282)</f>
        <v>19</v>
      </c>
      <c r="I282" s="11">
        <f>SUMIFS('Лист2'!D:D,'Лист2'!A:A,A282,'Лист2'!B:B,C282)</f>
        <v>1823</v>
      </c>
      <c r="J282" s="11">
        <f>SUMIFS('Лист2'!E:E,'Лист2'!A:A,A282,'Лист2'!B:B,C282)</f>
        <v>1678</v>
      </c>
    </row>
    <row r="283" ht="14.25" customHeight="1">
      <c r="A283" s="12">
        <v>43956.0</v>
      </c>
      <c r="B283" s="8">
        <f t="shared" si="1"/>
        <v>19</v>
      </c>
      <c r="C283" s="13" t="s">
        <v>21</v>
      </c>
      <c r="D283" s="13">
        <v>26367.0</v>
      </c>
      <c r="E283" s="13">
        <v>2380333.5</v>
      </c>
      <c r="F283" s="13">
        <v>1873451.2719999999</v>
      </c>
      <c r="G283" s="14">
        <v>149632.4937</v>
      </c>
      <c r="H283" s="11">
        <f>SUMIFS('Лист2'!C:C,'Лист2'!A:A,A283,'Лист2'!B:B,C283)</f>
        <v>19</v>
      </c>
      <c r="I283" s="11">
        <f>SUMIFS('Лист2'!D:D,'Лист2'!A:A,A283,'Лист2'!B:B,C283)</f>
        <v>1622</v>
      </c>
      <c r="J283" s="11">
        <f>SUMIFS('Лист2'!E:E,'Лист2'!A:A,A283,'Лист2'!B:B,C283)</f>
        <v>1482</v>
      </c>
    </row>
    <row r="284" ht="14.25" customHeight="1">
      <c r="A284" s="7">
        <v>43964.0</v>
      </c>
      <c r="B284" s="8">
        <f t="shared" si="1"/>
        <v>20</v>
      </c>
      <c r="C284" s="9" t="s">
        <v>21</v>
      </c>
      <c r="D284" s="9">
        <v>25539.0</v>
      </c>
      <c r="E284" s="9">
        <v>2263651.5</v>
      </c>
      <c r="F284" s="9">
        <v>1783039.3049999997</v>
      </c>
      <c r="G284" s="10">
        <v>139331.3192923077</v>
      </c>
      <c r="H284" s="11">
        <f>SUMIFS('Лист2'!C:C,'Лист2'!A:A,A284,'Лист2'!B:B,C284)</f>
        <v>19</v>
      </c>
      <c r="I284" s="11">
        <f>SUMIFS('Лист2'!D:D,'Лист2'!A:A,A284,'Лист2'!B:B,C284)</f>
        <v>1605</v>
      </c>
      <c r="J284" s="11">
        <f>SUMIFS('Лист2'!E:E,'Лист2'!A:A,A284,'Лист2'!B:B,C284)</f>
        <v>1447</v>
      </c>
    </row>
    <row r="285" ht="14.25" customHeight="1">
      <c r="A285" s="12">
        <v>43982.0</v>
      </c>
      <c r="B285" s="8">
        <f t="shared" si="1"/>
        <v>22</v>
      </c>
      <c r="C285" s="13" t="s">
        <v>20</v>
      </c>
      <c r="D285" s="13">
        <v>14808.0</v>
      </c>
      <c r="E285" s="13">
        <v>1336789.5</v>
      </c>
      <c r="F285" s="13">
        <v>1084824.9949999999</v>
      </c>
      <c r="G285" s="14">
        <v>167974.06755384614</v>
      </c>
      <c r="H285" s="11">
        <f>SUMIFS('Лист2'!C:C,'Лист2'!A:A,A285,'Лист2'!B:B,C285)</f>
        <v>16</v>
      </c>
      <c r="I285" s="11">
        <f>SUMIFS('Лист2'!D:D,'Лист2'!A:A,A285,'Лист2'!B:B,C285)</f>
        <v>917</v>
      </c>
      <c r="J285" s="11">
        <f>SUMIFS('Лист2'!E:E,'Лист2'!A:A,A285,'Лист2'!B:B,C285)</f>
        <v>802</v>
      </c>
    </row>
    <row r="286" ht="14.25" customHeight="1">
      <c r="A286" s="7">
        <v>43954.0</v>
      </c>
      <c r="B286" s="8">
        <f t="shared" si="1"/>
        <v>18</v>
      </c>
      <c r="C286" s="9" t="s">
        <v>21</v>
      </c>
      <c r="D286" s="9">
        <v>21343.5</v>
      </c>
      <c r="E286" s="9">
        <v>1906557.0</v>
      </c>
      <c r="F286" s="9">
        <v>1485927.8739999998</v>
      </c>
      <c r="G286" s="10">
        <v>100092.68052307691</v>
      </c>
      <c r="H286" s="11">
        <f>SUMIFS('Лист2'!C:C,'Лист2'!A:A,A286,'Лист2'!B:B,C286)</f>
        <v>19</v>
      </c>
      <c r="I286" s="11">
        <f>SUMIFS('Лист2'!D:D,'Лист2'!A:A,A286,'Лист2'!B:B,C286)</f>
        <v>1314</v>
      </c>
      <c r="J286" s="11">
        <f>SUMIFS('Лист2'!E:E,'Лист2'!A:A,A286,'Лист2'!B:B,C286)</f>
        <v>1192</v>
      </c>
    </row>
    <row r="287" ht="14.25" customHeight="1">
      <c r="A287" s="12">
        <v>43981.0</v>
      </c>
      <c r="B287" s="8">
        <f t="shared" si="1"/>
        <v>22</v>
      </c>
      <c r="C287" s="13" t="s">
        <v>20</v>
      </c>
      <c r="D287" s="13">
        <v>17946.0</v>
      </c>
      <c r="E287" s="13">
        <v>1609090.5</v>
      </c>
      <c r="F287" s="13">
        <v>1298844.2</v>
      </c>
      <c r="G287" s="14">
        <v>137945.5276</v>
      </c>
      <c r="H287" s="11">
        <f>SUMIFS('Лист2'!C:C,'Лист2'!A:A,A287,'Лист2'!B:B,C287)</f>
        <v>16</v>
      </c>
      <c r="I287" s="11">
        <f>SUMIFS('Лист2'!D:D,'Лист2'!A:A,A287,'Лист2'!B:B,C287)</f>
        <v>1048</v>
      </c>
      <c r="J287" s="11">
        <f>SUMIFS('Лист2'!E:E,'Лист2'!A:A,A287,'Лист2'!B:B,C287)</f>
        <v>918</v>
      </c>
    </row>
    <row r="288" ht="14.25" customHeight="1">
      <c r="A288" s="7">
        <v>43957.0</v>
      </c>
      <c r="B288" s="8">
        <f t="shared" si="1"/>
        <v>19</v>
      </c>
      <c r="C288" s="9" t="s">
        <v>21</v>
      </c>
      <c r="D288" s="9">
        <v>24337.5</v>
      </c>
      <c r="E288" s="9">
        <v>2159350.5</v>
      </c>
      <c r="F288" s="9">
        <v>1715939.5399999998</v>
      </c>
      <c r="G288" s="10">
        <v>115138.50836153845</v>
      </c>
      <c r="H288" s="11">
        <f>SUMIFS('Лист2'!C:C,'Лист2'!A:A,A288,'Лист2'!B:B,C288)</f>
        <v>19</v>
      </c>
      <c r="I288" s="11">
        <f>SUMIFS('Лист2'!D:D,'Лист2'!A:A,A288,'Лист2'!B:B,C288)</f>
        <v>1509</v>
      </c>
      <c r="J288" s="11">
        <f>SUMIFS('Лист2'!E:E,'Лист2'!A:A,A288,'Лист2'!B:B,C288)</f>
        <v>1374</v>
      </c>
    </row>
    <row r="289" ht="14.25" customHeight="1">
      <c r="A289" s="12">
        <v>43974.0</v>
      </c>
      <c r="B289" s="8">
        <f t="shared" si="1"/>
        <v>21</v>
      </c>
      <c r="C289" s="13" t="s">
        <v>21</v>
      </c>
      <c r="D289" s="13">
        <v>36997.5</v>
      </c>
      <c r="E289" s="13">
        <v>3089140.5</v>
      </c>
      <c r="F289" s="13">
        <v>2533823.174</v>
      </c>
      <c r="G289" s="14">
        <v>109891.53846153845</v>
      </c>
      <c r="H289" s="11">
        <f>SUMIFS('Лист2'!C:C,'Лист2'!A:A,A289,'Лист2'!B:B,C289)</f>
        <v>19</v>
      </c>
      <c r="I289" s="11">
        <f>SUMIFS('Лист2'!D:D,'Лист2'!A:A,A289,'Лист2'!B:B,C289)</f>
        <v>2195</v>
      </c>
      <c r="J289" s="11">
        <f>SUMIFS('Лист2'!E:E,'Лист2'!A:A,A289,'Лист2'!B:B,C289)</f>
        <v>1999</v>
      </c>
    </row>
    <row r="290" ht="14.25" customHeight="1">
      <c r="A290" s="7">
        <v>43979.0</v>
      </c>
      <c r="B290" s="8">
        <f t="shared" si="1"/>
        <v>22</v>
      </c>
      <c r="C290" s="9" t="s">
        <v>20</v>
      </c>
      <c r="D290" s="9">
        <v>13864.5</v>
      </c>
      <c r="E290" s="9">
        <v>1239747.0</v>
      </c>
      <c r="F290" s="9">
        <v>995597.5199999999</v>
      </c>
      <c r="G290" s="10">
        <v>216733.44615384613</v>
      </c>
      <c r="H290" s="11">
        <f>SUMIFS('Лист2'!C:C,'Лист2'!A:A,A290,'Лист2'!B:B,C290)</f>
        <v>16</v>
      </c>
      <c r="I290" s="11">
        <f>SUMIFS('Лист2'!D:D,'Лист2'!A:A,A290,'Лист2'!B:B,C290)</f>
        <v>876</v>
      </c>
      <c r="J290" s="11">
        <f>SUMIFS('Лист2'!E:E,'Лист2'!A:A,A290,'Лист2'!B:B,C290)</f>
        <v>762</v>
      </c>
    </row>
    <row r="291" ht="14.25" customHeight="1">
      <c r="A291" s="12">
        <v>43976.0</v>
      </c>
      <c r="B291" s="8">
        <f t="shared" si="1"/>
        <v>22</v>
      </c>
      <c r="C291" s="13" t="s">
        <v>21</v>
      </c>
      <c r="D291" s="13">
        <v>28494.0</v>
      </c>
      <c r="E291" s="13">
        <v>2512803.0</v>
      </c>
      <c r="F291" s="13">
        <v>1972327.267</v>
      </c>
      <c r="G291" s="14">
        <v>174025.3846153846</v>
      </c>
      <c r="H291" s="11">
        <f>SUMIFS('Лист2'!C:C,'Лист2'!A:A,A291,'Лист2'!B:B,C291)</f>
        <v>20</v>
      </c>
      <c r="I291" s="11">
        <f>SUMIFS('Лист2'!D:D,'Лист2'!A:A,A291,'Лист2'!B:B,C291)</f>
        <v>1899</v>
      </c>
      <c r="J291" s="11">
        <f>SUMIFS('Лист2'!E:E,'Лист2'!A:A,A291,'Лист2'!B:B,C291)</f>
        <v>1738</v>
      </c>
    </row>
    <row r="292" ht="14.25" customHeight="1">
      <c r="A292" s="7">
        <v>43951.0</v>
      </c>
      <c r="B292" s="8">
        <f t="shared" si="1"/>
        <v>18</v>
      </c>
      <c r="C292" s="9" t="s">
        <v>21</v>
      </c>
      <c r="D292" s="9">
        <v>27883.5</v>
      </c>
      <c r="E292" s="9">
        <v>2560080.0</v>
      </c>
      <c r="F292" s="9">
        <v>2016381.645</v>
      </c>
      <c r="G292" s="10">
        <v>41912.70769230769</v>
      </c>
      <c r="H292" s="11">
        <f>SUMIFS('Лист2'!C:C,'Лист2'!A:A,A292,'Лист2'!B:B,C292)</f>
        <v>19</v>
      </c>
      <c r="I292" s="11">
        <f>SUMIFS('Лист2'!D:D,'Лист2'!A:A,A292,'Лист2'!B:B,C292)</f>
        <v>1662</v>
      </c>
      <c r="J292" s="11">
        <f>SUMIFS('Лист2'!E:E,'Лист2'!A:A,A292,'Лист2'!B:B,C292)</f>
        <v>1506</v>
      </c>
    </row>
    <row r="293" ht="14.25" customHeight="1">
      <c r="A293" s="12">
        <v>43961.0</v>
      </c>
      <c r="B293" s="8">
        <f t="shared" si="1"/>
        <v>19</v>
      </c>
      <c r="C293" s="13" t="s">
        <v>21</v>
      </c>
      <c r="D293" s="13">
        <v>31224.0</v>
      </c>
      <c r="E293" s="13">
        <v>2767270.5</v>
      </c>
      <c r="F293" s="13">
        <v>2174380.5969999996</v>
      </c>
      <c r="G293" s="14">
        <v>80170.9809076923</v>
      </c>
      <c r="H293" s="11">
        <f>SUMIFS('Лист2'!C:C,'Лист2'!A:A,A293,'Лист2'!B:B,C293)</f>
        <v>19</v>
      </c>
      <c r="I293" s="11">
        <f>SUMIFS('Лист2'!D:D,'Лист2'!A:A,A293,'Лист2'!B:B,C293)</f>
        <v>1836</v>
      </c>
      <c r="J293" s="11">
        <f>SUMIFS('Лист2'!E:E,'Лист2'!A:A,A293,'Лист2'!B:B,C293)</f>
        <v>1680</v>
      </c>
    </row>
    <row r="294" ht="14.25" customHeight="1">
      <c r="A294" s="7">
        <v>43959.0</v>
      </c>
      <c r="B294" s="8">
        <f t="shared" si="1"/>
        <v>19</v>
      </c>
      <c r="C294" s="9" t="s">
        <v>21</v>
      </c>
      <c r="D294" s="9">
        <v>25020.0</v>
      </c>
      <c r="E294" s="9">
        <v>2235960.0</v>
      </c>
      <c r="F294" s="9">
        <v>1780335.608</v>
      </c>
      <c r="G294" s="10">
        <v>140320.89928461539</v>
      </c>
      <c r="H294" s="11">
        <f>SUMIFS('Лист2'!C:C,'Лист2'!A:A,A294,'Лист2'!B:B,C294)</f>
        <v>19</v>
      </c>
      <c r="I294" s="11">
        <f>SUMIFS('Лист2'!D:D,'Лист2'!A:A,A294,'Лист2'!B:B,C294)</f>
        <v>1520</v>
      </c>
      <c r="J294" s="11">
        <f>SUMIFS('Лист2'!E:E,'Лист2'!A:A,A294,'Лист2'!B:B,C294)</f>
        <v>1380</v>
      </c>
    </row>
    <row r="295" ht="14.25" customHeight="1">
      <c r="A295" s="12">
        <v>43958.0</v>
      </c>
      <c r="B295" s="8">
        <f t="shared" si="1"/>
        <v>19</v>
      </c>
      <c r="C295" s="13" t="s">
        <v>21</v>
      </c>
      <c r="D295" s="13">
        <v>26184.0</v>
      </c>
      <c r="E295" s="13">
        <v>2308336.5</v>
      </c>
      <c r="F295" s="13">
        <v>1837113.1940000001</v>
      </c>
      <c r="G295" s="14">
        <v>115064.43612307693</v>
      </c>
      <c r="H295" s="11">
        <f>SUMIFS('Лист2'!C:C,'Лист2'!A:A,A295,'Лист2'!B:B,C295)</f>
        <v>19</v>
      </c>
      <c r="I295" s="11">
        <f>SUMIFS('Лист2'!D:D,'Лист2'!A:A,A295,'Лист2'!B:B,C295)</f>
        <v>1580</v>
      </c>
      <c r="J295" s="11">
        <f>SUMIFS('Лист2'!E:E,'Лист2'!A:A,A295,'Лист2'!B:B,C295)</f>
        <v>1435</v>
      </c>
    </row>
    <row r="296" ht="14.25" customHeight="1">
      <c r="A296" s="7">
        <v>43975.0</v>
      </c>
      <c r="B296" s="8">
        <f t="shared" si="1"/>
        <v>21</v>
      </c>
      <c r="C296" s="9" t="s">
        <v>21</v>
      </c>
      <c r="D296" s="9">
        <v>29824.5</v>
      </c>
      <c r="E296" s="9">
        <v>2526909.0</v>
      </c>
      <c r="F296" s="9">
        <v>2092407.26</v>
      </c>
      <c r="G296" s="10">
        <v>62346.41538461538</v>
      </c>
      <c r="H296" s="11">
        <f>SUMIFS('Лист2'!C:C,'Лист2'!A:A,A296,'Лист2'!B:B,C296)</f>
        <v>19</v>
      </c>
      <c r="I296" s="11">
        <f>SUMIFS('Лист2'!D:D,'Лист2'!A:A,A296,'Лист2'!B:B,C296)</f>
        <v>1868</v>
      </c>
      <c r="J296" s="11">
        <f>SUMIFS('Лист2'!E:E,'Лист2'!A:A,A296,'Лист2'!B:B,C296)</f>
        <v>1706</v>
      </c>
    </row>
    <row r="297" ht="14.25" customHeight="1">
      <c r="A297" s="12">
        <v>43950.0</v>
      </c>
      <c r="B297" s="8">
        <f t="shared" si="1"/>
        <v>18</v>
      </c>
      <c r="C297" s="13" t="s">
        <v>22</v>
      </c>
      <c r="D297" s="13">
        <v>208351.5</v>
      </c>
      <c r="E297" s="13">
        <v>2.1615333E7</v>
      </c>
      <c r="F297" s="13">
        <v>1.5729720814999998E7</v>
      </c>
      <c r="G297" s="14">
        <v>273156.72</v>
      </c>
      <c r="H297" s="11">
        <f>SUMIFS('Лист2'!C:C,'Лист2'!A:A,A297,'Лист2'!B:B,C297)</f>
        <v>59</v>
      </c>
      <c r="I297" s="11">
        <f>SUMIFS('Лист2'!D:D,'Лист2'!A:A,A297,'Лист2'!B:B,C297)</f>
        <v>13186</v>
      </c>
      <c r="J297" s="11">
        <f>SUMIFS('Лист2'!E:E,'Лист2'!A:A,A297,'Лист2'!B:B,C297)</f>
        <v>12251</v>
      </c>
    </row>
    <row r="298" ht="14.25" customHeight="1">
      <c r="A298" s="7">
        <v>43949.0</v>
      </c>
      <c r="B298" s="8">
        <f t="shared" si="1"/>
        <v>18</v>
      </c>
      <c r="C298" s="9" t="s">
        <v>22</v>
      </c>
      <c r="D298" s="9">
        <v>204637.5</v>
      </c>
      <c r="E298" s="9">
        <v>2.11148985E7</v>
      </c>
      <c r="F298" s="9">
        <v>1.5426373359E7</v>
      </c>
      <c r="G298" s="10">
        <v>255889.23846153845</v>
      </c>
      <c r="H298" s="11">
        <f>SUMIFS('Лист2'!C:C,'Лист2'!A:A,A298,'Лист2'!B:B,C298)</f>
        <v>59</v>
      </c>
      <c r="I298" s="11">
        <f>SUMIFS('Лист2'!D:D,'Лист2'!A:A,A298,'Лист2'!B:B,C298)</f>
        <v>12943</v>
      </c>
      <c r="J298" s="11">
        <f>SUMIFS('Лист2'!E:E,'Лист2'!A:A,A298,'Лист2'!B:B,C298)</f>
        <v>12072</v>
      </c>
    </row>
    <row r="299" ht="14.25" customHeight="1">
      <c r="A299" s="12">
        <v>43982.0</v>
      </c>
      <c r="B299" s="8">
        <f t="shared" si="1"/>
        <v>22</v>
      </c>
      <c r="C299" s="13" t="s">
        <v>21</v>
      </c>
      <c r="D299" s="13">
        <v>31372.5</v>
      </c>
      <c r="E299" s="13">
        <v>2794324.5</v>
      </c>
      <c r="F299" s="13">
        <v>2251714.549</v>
      </c>
      <c r="G299" s="14">
        <v>37852.04366923077</v>
      </c>
      <c r="H299" s="11">
        <f>SUMIFS('Лист2'!C:C,'Лист2'!A:A,A299,'Лист2'!B:B,C299)</f>
        <v>21</v>
      </c>
      <c r="I299" s="11">
        <f>SUMIFS('Лист2'!D:D,'Лист2'!A:A,A299,'Лист2'!B:B,C299)</f>
        <v>2056</v>
      </c>
      <c r="J299" s="11">
        <f>SUMIFS('Лист2'!E:E,'Лист2'!A:A,A299,'Лист2'!B:B,C299)</f>
        <v>1879</v>
      </c>
    </row>
    <row r="300" ht="14.25" customHeight="1">
      <c r="A300" s="7">
        <v>43981.0</v>
      </c>
      <c r="B300" s="8">
        <f t="shared" si="1"/>
        <v>22</v>
      </c>
      <c r="C300" s="9" t="s">
        <v>21</v>
      </c>
      <c r="D300" s="9">
        <v>34681.5</v>
      </c>
      <c r="E300" s="9">
        <v>3005334.0</v>
      </c>
      <c r="F300" s="9">
        <v>2408136.819</v>
      </c>
      <c r="G300" s="10">
        <v>113231.09230769232</v>
      </c>
      <c r="H300" s="11">
        <f>SUMIFS('Лист2'!C:C,'Лист2'!A:A,A300,'Лист2'!B:B,C300)</f>
        <v>20</v>
      </c>
      <c r="I300" s="11">
        <f>SUMIFS('Лист2'!D:D,'Лист2'!A:A,A300,'Лист2'!B:B,C300)</f>
        <v>2174</v>
      </c>
      <c r="J300" s="11">
        <f>SUMIFS('Лист2'!E:E,'Лист2'!A:A,A300,'Лист2'!B:B,C300)</f>
        <v>1957</v>
      </c>
    </row>
    <row r="301" ht="14.25" customHeight="1">
      <c r="A301" s="12">
        <v>43979.0</v>
      </c>
      <c r="B301" s="8">
        <f t="shared" si="1"/>
        <v>22</v>
      </c>
      <c r="C301" s="13" t="s">
        <v>21</v>
      </c>
      <c r="D301" s="13">
        <v>28197.0</v>
      </c>
      <c r="E301" s="13">
        <v>2559211.5</v>
      </c>
      <c r="F301" s="13">
        <v>2038847.009</v>
      </c>
      <c r="G301" s="14">
        <v>74270.53076923077</v>
      </c>
      <c r="H301" s="11">
        <f>SUMIFS('Лист2'!C:C,'Лист2'!A:A,A301,'Лист2'!B:B,C301)</f>
        <v>20</v>
      </c>
      <c r="I301" s="11">
        <f>SUMIFS('Лист2'!D:D,'Лист2'!A:A,A301,'Лист2'!B:B,C301)</f>
        <v>1875</v>
      </c>
      <c r="J301" s="11">
        <f>SUMIFS('Лист2'!E:E,'Лист2'!A:A,A301,'Лист2'!B:B,C301)</f>
        <v>1701</v>
      </c>
    </row>
    <row r="302" ht="14.25" customHeight="1">
      <c r="A302" s="7">
        <v>43967.0</v>
      </c>
      <c r="B302" s="8">
        <f t="shared" si="1"/>
        <v>20</v>
      </c>
      <c r="C302" s="9" t="s">
        <v>22</v>
      </c>
      <c r="D302" s="9">
        <v>236551.5</v>
      </c>
      <c r="E302" s="9">
        <v>2.3689383E7</v>
      </c>
      <c r="F302" s="9">
        <v>1.7329462176E7</v>
      </c>
      <c r="G302" s="10">
        <v>258177.63846153844</v>
      </c>
      <c r="H302" s="11">
        <f>SUMIFS('Лист2'!C:C,'Лист2'!A:A,A302,'Лист2'!B:B,C302)</f>
        <v>60</v>
      </c>
      <c r="I302" s="11">
        <f>SUMIFS('Лист2'!D:D,'Лист2'!A:A,A302,'Лист2'!B:B,C302)</f>
        <v>14049</v>
      </c>
      <c r="J302" s="11">
        <f>SUMIFS('Лист2'!E:E,'Лист2'!A:A,A302,'Лист2'!B:B,C302)</f>
        <v>13118</v>
      </c>
    </row>
    <row r="303" ht="14.25" customHeight="1">
      <c r="A303" s="12">
        <v>43970.0</v>
      </c>
      <c r="B303" s="8">
        <f t="shared" si="1"/>
        <v>21</v>
      </c>
      <c r="C303" s="13" t="s">
        <v>22</v>
      </c>
      <c r="D303" s="13">
        <v>223597.5</v>
      </c>
      <c r="E303" s="13">
        <v>2.1945858E7</v>
      </c>
      <c r="F303" s="13">
        <v>1.5975681728E7</v>
      </c>
      <c r="G303" s="14">
        <v>296759.42307692306</v>
      </c>
      <c r="H303" s="11">
        <f>SUMIFS('Лист2'!C:C,'Лист2'!A:A,A303,'Лист2'!B:B,C303)</f>
        <v>60</v>
      </c>
      <c r="I303" s="11">
        <f>SUMIFS('Лист2'!D:D,'Лист2'!A:A,A303,'Лист2'!B:B,C303)</f>
        <v>13867</v>
      </c>
      <c r="J303" s="11">
        <f>SUMIFS('Лист2'!E:E,'Лист2'!A:A,A303,'Лист2'!B:B,C303)</f>
        <v>12987</v>
      </c>
    </row>
    <row r="304" ht="14.25" customHeight="1">
      <c r="A304" s="7">
        <v>43968.0</v>
      </c>
      <c r="B304" s="8">
        <f t="shared" si="1"/>
        <v>20</v>
      </c>
      <c r="C304" s="9" t="s">
        <v>22</v>
      </c>
      <c r="D304" s="9">
        <v>193363.5</v>
      </c>
      <c r="E304" s="9">
        <v>1.9546386E7</v>
      </c>
      <c r="F304" s="9">
        <v>1.4278298844E7</v>
      </c>
      <c r="G304" s="10">
        <v>264289.06153846154</v>
      </c>
      <c r="H304" s="11">
        <f>SUMIFS('Лист2'!C:C,'Лист2'!A:A,A304,'Лист2'!B:B,C304)</f>
        <v>60</v>
      </c>
      <c r="I304" s="11">
        <f>SUMIFS('Лист2'!D:D,'Лист2'!A:A,A304,'Лист2'!B:B,C304)</f>
        <v>11698</v>
      </c>
      <c r="J304" s="11">
        <f>SUMIFS('Лист2'!E:E,'Лист2'!A:A,A304,'Лист2'!B:B,C304)</f>
        <v>10989</v>
      </c>
    </row>
    <row r="305" ht="14.25" customHeight="1">
      <c r="A305" s="12">
        <v>43960.0</v>
      </c>
      <c r="B305" s="8">
        <f t="shared" si="1"/>
        <v>19</v>
      </c>
      <c r="C305" s="13" t="s">
        <v>22</v>
      </c>
      <c r="D305" s="13">
        <v>188319.0</v>
      </c>
      <c r="E305" s="13">
        <v>1.92186315E7</v>
      </c>
      <c r="F305" s="13">
        <v>1.3973128512E7</v>
      </c>
      <c r="G305" s="14">
        <v>403874.8839461538</v>
      </c>
      <c r="H305" s="11">
        <f>SUMIFS('Лист2'!C:C,'Лист2'!A:A,A305,'Лист2'!B:B,C305)</f>
        <v>59</v>
      </c>
      <c r="I305" s="11">
        <f>SUMIFS('Лист2'!D:D,'Лист2'!A:A,A305,'Лист2'!B:B,C305)</f>
        <v>12016</v>
      </c>
      <c r="J305" s="11">
        <f>SUMIFS('Лист2'!E:E,'Лист2'!A:A,A305,'Лист2'!B:B,C305)</f>
        <v>11137</v>
      </c>
    </row>
    <row r="306" ht="14.25" customHeight="1">
      <c r="A306" s="7">
        <v>43955.0</v>
      </c>
      <c r="B306" s="8">
        <f t="shared" si="1"/>
        <v>19</v>
      </c>
      <c r="C306" s="9" t="s">
        <v>22</v>
      </c>
      <c r="D306" s="9">
        <v>237544.5</v>
      </c>
      <c r="E306" s="9">
        <v>2.4292218E7</v>
      </c>
      <c r="F306" s="9">
        <v>1.7650186029E7</v>
      </c>
      <c r="G306" s="10">
        <v>347608.6384615384</v>
      </c>
      <c r="H306" s="11">
        <f>SUMIFS('Лист2'!C:C,'Лист2'!A:A,A306,'Лист2'!B:B,C306)</f>
        <v>59</v>
      </c>
      <c r="I306" s="11">
        <f>SUMIFS('Лист2'!D:D,'Лист2'!A:A,A306,'Лист2'!B:B,C306)</f>
        <v>14423</v>
      </c>
      <c r="J306" s="11">
        <f>SUMIFS('Лист2'!E:E,'Лист2'!A:A,A306,'Лист2'!B:B,C306)</f>
        <v>13432</v>
      </c>
    </row>
    <row r="307" ht="14.25" customHeight="1">
      <c r="A307" s="12">
        <v>43950.0</v>
      </c>
      <c r="B307" s="8">
        <f t="shared" si="1"/>
        <v>18</v>
      </c>
      <c r="C307" s="13" t="s">
        <v>23</v>
      </c>
      <c r="D307" s="13">
        <v>203209.5</v>
      </c>
      <c r="E307" s="13">
        <v>2.08713915E7</v>
      </c>
      <c r="F307" s="13">
        <v>1.5206983089E7</v>
      </c>
      <c r="G307" s="14">
        <v>284467.6615384616</v>
      </c>
      <c r="H307" s="11">
        <f>SUMIFS('Лист2'!C:C,'Лист2'!A:A,A307,'Лист2'!B:B,C307)</f>
        <v>54</v>
      </c>
      <c r="I307" s="11">
        <f>SUMIFS('Лист2'!D:D,'Лист2'!A:A,A307,'Лист2'!B:B,C307)</f>
        <v>12747</v>
      </c>
      <c r="J307" s="11">
        <f>SUMIFS('Лист2'!E:E,'Лист2'!A:A,A307,'Лист2'!B:B,C307)</f>
        <v>11884</v>
      </c>
    </row>
    <row r="308" ht="14.25" customHeight="1">
      <c r="A308" s="7">
        <v>43953.0</v>
      </c>
      <c r="B308" s="8">
        <f t="shared" si="1"/>
        <v>18</v>
      </c>
      <c r="C308" s="9" t="s">
        <v>22</v>
      </c>
      <c r="D308" s="9">
        <v>185979.0</v>
      </c>
      <c r="E308" s="9">
        <v>1.9625364E7</v>
      </c>
      <c r="F308" s="9">
        <v>1.4386025838000001E7</v>
      </c>
      <c r="G308" s="10">
        <v>361439.69230769225</v>
      </c>
      <c r="H308" s="11">
        <f>SUMIFS('Лист2'!C:C,'Лист2'!A:A,A308,'Лист2'!B:B,C308)</f>
        <v>59</v>
      </c>
      <c r="I308" s="11">
        <f>SUMIFS('Лист2'!D:D,'Лист2'!A:A,A308,'Лист2'!B:B,C308)</f>
        <v>12429</v>
      </c>
      <c r="J308" s="11">
        <f>SUMIFS('Лист2'!E:E,'Лист2'!A:A,A308,'Лист2'!B:B,C308)</f>
        <v>11477</v>
      </c>
    </row>
    <row r="309" ht="14.25" customHeight="1">
      <c r="A309" s="12">
        <v>43977.0</v>
      </c>
      <c r="B309" s="8">
        <f t="shared" si="1"/>
        <v>22</v>
      </c>
      <c r="C309" s="13" t="s">
        <v>22</v>
      </c>
      <c r="D309" s="13">
        <v>244905.0</v>
      </c>
      <c r="E309" s="13">
        <v>2.51634315E7</v>
      </c>
      <c r="F309" s="13">
        <v>1.8210825697E7</v>
      </c>
      <c r="G309" s="14">
        <v>272401.2</v>
      </c>
      <c r="H309" s="11">
        <f>SUMIFS('Лист2'!C:C,'Лист2'!A:A,A309,'Лист2'!B:B,C309)</f>
        <v>59</v>
      </c>
      <c r="I309" s="11">
        <f>SUMIFS('Лист2'!D:D,'Лист2'!A:A,A309,'Лист2'!B:B,C309)</f>
        <v>15369</v>
      </c>
      <c r="J309" s="11">
        <f>SUMIFS('Лист2'!E:E,'Лист2'!A:A,A309,'Лист2'!B:B,C309)</f>
        <v>14299</v>
      </c>
    </row>
    <row r="310" ht="14.25" customHeight="1">
      <c r="A310" s="7">
        <v>43952.0</v>
      </c>
      <c r="B310" s="8">
        <f t="shared" si="1"/>
        <v>18</v>
      </c>
      <c r="C310" s="9" t="s">
        <v>22</v>
      </c>
      <c r="D310" s="9">
        <v>239409.0</v>
      </c>
      <c r="E310" s="9">
        <v>2.5413351E7</v>
      </c>
      <c r="F310" s="9">
        <v>1.8463277771E7</v>
      </c>
      <c r="G310" s="10">
        <v>369443.39999999997</v>
      </c>
      <c r="H310" s="11">
        <f>SUMIFS('Лист2'!C:C,'Лист2'!A:A,A310,'Лист2'!B:B,C310)</f>
        <v>59</v>
      </c>
      <c r="I310" s="11">
        <f>SUMIFS('Лист2'!D:D,'Лист2'!A:A,A310,'Лист2'!B:B,C310)</f>
        <v>15222</v>
      </c>
      <c r="J310" s="11">
        <f>SUMIFS('Лист2'!E:E,'Лист2'!A:A,A310,'Лист2'!B:B,C310)</f>
        <v>13873</v>
      </c>
    </row>
    <row r="311" ht="14.25" customHeight="1">
      <c r="A311" s="12">
        <v>43963.0</v>
      </c>
      <c r="B311" s="8">
        <f t="shared" si="1"/>
        <v>20</v>
      </c>
      <c r="C311" s="13" t="s">
        <v>22</v>
      </c>
      <c r="D311" s="13">
        <v>192886.5</v>
      </c>
      <c r="E311" s="13">
        <v>1.92051795E7</v>
      </c>
      <c r="F311" s="13">
        <v>1.3834210462E7</v>
      </c>
      <c r="G311" s="14">
        <v>383344.65076923074</v>
      </c>
      <c r="H311" s="11">
        <f>SUMIFS('Лист2'!C:C,'Лист2'!A:A,A311,'Лист2'!B:B,C311)</f>
        <v>60</v>
      </c>
      <c r="I311" s="11">
        <f>SUMIFS('Лист2'!D:D,'Лист2'!A:A,A311,'Лист2'!B:B,C311)</f>
        <v>12000</v>
      </c>
      <c r="J311" s="11">
        <f>SUMIFS('Лист2'!E:E,'Лист2'!A:A,A311,'Лист2'!B:B,C311)</f>
        <v>11194</v>
      </c>
    </row>
    <row r="312" ht="14.25" customHeight="1">
      <c r="A312" s="7">
        <v>43972.0</v>
      </c>
      <c r="B312" s="8">
        <f t="shared" si="1"/>
        <v>21</v>
      </c>
      <c r="C312" s="9" t="s">
        <v>22</v>
      </c>
      <c r="D312" s="9">
        <v>224233.5</v>
      </c>
      <c r="E312" s="9">
        <v>2.2253295E7</v>
      </c>
      <c r="F312" s="9">
        <v>1.6496134314E7</v>
      </c>
      <c r="G312" s="10">
        <v>334550.50769230764</v>
      </c>
      <c r="H312" s="11">
        <f>SUMIFS('Лист2'!C:C,'Лист2'!A:A,A312,'Лист2'!B:B,C312)</f>
        <v>60</v>
      </c>
      <c r="I312" s="11">
        <f>SUMIFS('Лист2'!D:D,'Лист2'!A:A,A312,'Лист2'!B:B,C312)</f>
        <v>14005</v>
      </c>
      <c r="J312" s="11">
        <f>SUMIFS('Лист2'!E:E,'Лист2'!A:A,A312,'Лист2'!B:B,C312)</f>
        <v>13002</v>
      </c>
    </row>
    <row r="313" ht="14.25" customHeight="1">
      <c r="A313" s="12">
        <v>43971.0</v>
      </c>
      <c r="B313" s="8">
        <f t="shared" si="1"/>
        <v>21</v>
      </c>
      <c r="C313" s="13" t="s">
        <v>22</v>
      </c>
      <c r="D313" s="13">
        <v>219622.5</v>
      </c>
      <c r="E313" s="13">
        <v>2.1959286E7</v>
      </c>
      <c r="F313" s="13">
        <v>1.5958453928E7</v>
      </c>
      <c r="G313" s="14">
        <v>417117.17692307686</v>
      </c>
      <c r="H313" s="11">
        <f>SUMIFS('Лист2'!C:C,'Лист2'!A:A,A313,'Лист2'!B:B,C313)</f>
        <v>60</v>
      </c>
      <c r="I313" s="11">
        <f>SUMIFS('Лист2'!D:D,'Лист2'!A:A,A313,'Лист2'!B:B,C313)</f>
        <v>13792</v>
      </c>
      <c r="J313" s="11">
        <f>SUMIFS('Лист2'!E:E,'Лист2'!A:A,A313,'Лист2'!B:B,C313)</f>
        <v>12834</v>
      </c>
    </row>
    <row r="314" ht="14.25" customHeight="1">
      <c r="A314" s="7">
        <v>43956.0</v>
      </c>
      <c r="B314" s="8">
        <f t="shared" si="1"/>
        <v>19</v>
      </c>
      <c r="C314" s="9" t="s">
        <v>22</v>
      </c>
      <c r="D314" s="9">
        <v>213582.0</v>
      </c>
      <c r="E314" s="9">
        <v>2.19194355E7</v>
      </c>
      <c r="F314" s="9">
        <v>1.5790923194999998E7</v>
      </c>
      <c r="G314" s="10">
        <v>365011.0806153846</v>
      </c>
      <c r="H314" s="11">
        <f>SUMIFS('Лист2'!C:C,'Лист2'!A:A,A314,'Лист2'!B:B,C314)</f>
        <v>59</v>
      </c>
      <c r="I314" s="11">
        <f>SUMIFS('Лист2'!D:D,'Лист2'!A:A,A314,'Лист2'!B:B,C314)</f>
        <v>13469</v>
      </c>
      <c r="J314" s="11">
        <f>SUMIFS('Лист2'!E:E,'Лист2'!A:A,A314,'Лист2'!B:B,C314)</f>
        <v>12486</v>
      </c>
    </row>
    <row r="315" ht="14.25" customHeight="1">
      <c r="A315" s="12">
        <v>43949.0</v>
      </c>
      <c r="B315" s="8">
        <f t="shared" si="1"/>
        <v>18</v>
      </c>
      <c r="C315" s="13" t="s">
        <v>23</v>
      </c>
      <c r="D315" s="13">
        <v>195705.0</v>
      </c>
      <c r="E315" s="13">
        <v>2.00032635E7</v>
      </c>
      <c r="F315" s="13">
        <v>1.4633542982E7</v>
      </c>
      <c r="G315" s="14">
        <v>268185.43076923076</v>
      </c>
      <c r="H315" s="11">
        <f>SUMIFS('Лист2'!C:C,'Лист2'!A:A,A315,'Лист2'!B:B,C315)</f>
        <v>54</v>
      </c>
      <c r="I315" s="11">
        <f>SUMIFS('Лист2'!D:D,'Лист2'!A:A,A315,'Лист2'!B:B,C315)</f>
        <v>12306</v>
      </c>
      <c r="J315" s="11">
        <f>SUMIFS('Лист2'!E:E,'Лист2'!A:A,A315,'Лист2'!B:B,C315)</f>
        <v>11532</v>
      </c>
    </row>
    <row r="316" ht="14.25" customHeight="1">
      <c r="A316" s="7">
        <v>43964.0</v>
      </c>
      <c r="B316" s="8">
        <f t="shared" si="1"/>
        <v>20</v>
      </c>
      <c r="C316" s="9" t="s">
        <v>22</v>
      </c>
      <c r="D316" s="9">
        <v>193722.0</v>
      </c>
      <c r="E316" s="9">
        <v>1.9437273E7</v>
      </c>
      <c r="F316" s="9">
        <v>1.3979092230999999E7</v>
      </c>
      <c r="G316" s="10">
        <v>418713.96153846156</v>
      </c>
      <c r="H316" s="11">
        <f>SUMIFS('Лист2'!C:C,'Лист2'!A:A,A316,'Лист2'!B:B,C316)</f>
        <v>60</v>
      </c>
      <c r="I316" s="11">
        <f>SUMIFS('Лист2'!D:D,'Лист2'!A:A,A316,'Лист2'!B:B,C316)</f>
        <v>12007</v>
      </c>
      <c r="J316" s="11">
        <f>SUMIFS('Лист2'!E:E,'Лист2'!A:A,A316,'Лист2'!B:B,C316)</f>
        <v>11245</v>
      </c>
    </row>
    <row r="317" ht="14.25" customHeight="1">
      <c r="A317" s="12">
        <v>43954.0</v>
      </c>
      <c r="B317" s="8">
        <f t="shared" si="1"/>
        <v>18</v>
      </c>
      <c r="C317" s="13" t="s">
        <v>22</v>
      </c>
      <c r="D317" s="13">
        <v>257215.5</v>
      </c>
      <c r="E317" s="13">
        <v>2.64922785E7</v>
      </c>
      <c r="F317" s="13">
        <v>1.9179229932E7</v>
      </c>
      <c r="G317" s="14">
        <v>254778.07384615383</v>
      </c>
      <c r="H317" s="11">
        <f>SUMIFS('Лист2'!C:C,'Лист2'!A:A,A317,'Лист2'!B:B,C317)</f>
        <v>59</v>
      </c>
      <c r="I317" s="11">
        <f>SUMIFS('Лист2'!D:D,'Лист2'!A:A,A317,'Лист2'!B:B,C317)</f>
        <v>15277</v>
      </c>
      <c r="J317" s="11">
        <f>SUMIFS('Лист2'!E:E,'Лист2'!A:A,A317,'Лист2'!B:B,C317)</f>
        <v>14163</v>
      </c>
    </row>
    <row r="318" ht="14.25" customHeight="1">
      <c r="A318" s="7">
        <v>43957.0</v>
      </c>
      <c r="B318" s="8">
        <f t="shared" si="1"/>
        <v>19</v>
      </c>
      <c r="C318" s="9" t="s">
        <v>22</v>
      </c>
      <c r="D318" s="9">
        <v>224779.5</v>
      </c>
      <c r="E318" s="9">
        <v>2.3032992E7</v>
      </c>
      <c r="F318" s="9">
        <v>1.6792969817999996E7</v>
      </c>
      <c r="G318" s="10">
        <v>443086.2530307692</v>
      </c>
      <c r="H318" s="11">
        <f>SUMIFS('Лист2'!C:C,'Лист2'!A:A,A318,'Лист2'!B:B,C318)</f>
        <v>59</v>
      </c>
      <c r="I318" s="11">
        <f>SUMIFS('Лист2'!D:D,'Лист2'!A:A,A318,'Лист2'!B:B,C318)</f>
        <v>14103</v>
      </c>
      <c r="J318" s="11">
        <f>SUMIFS('Лист2'!E:E,'Лист2'!A:A,A318,'Лист2'!B:B,C318)</f>
        <v>13118</v>
      </c>
    </row>
    <row r="319" ht="14.25" customHeight="1">
      <c r="A319" s="12">
        <v>43974.0</v>
      </c>
      <c r="B319" s="8">
        <f t="shared" si="1"/>
        <v>21</v>
      </c>
      <c r="C319" s="13" t="s">
        <v>22</v>
      </c>
      <c r="D319" s="13">
        <v>292018.5</v>
      </c>
      <c r="E319" s="13">
        <v>2.85909105E7</v>
      </c>
      <c r="F319" s="13">
        <v>2.1740920338999998E7</v>
      </c>
      <c r="G319" s="14">
        <v>206427.73076923075</v>
      </c>
      <c r="H319" s="11">
        <f>SUMIFS('Лист2'!C:C,'Лист2'!A:A,A319,'Лист2'!B:B,C319)</f>
        <v>60</v>
      </c>
      <c r="I319" s="11">
        <f>SUMIFS('Лист2'!D:D,'Лист2'!A:A,A319,'Лист2'!B:B,C319)</f>
        <v>17295</v>
      </c>
      <c r="J319" s="11">
        <f>SUMIFS('Лист2'!E:E,'Лист2'!A:A,A319,'Лист2'!B:B,C319)</f>
        <v>16010</v>
      </c>
    </row>
    <row r="320" ht="14.25" customHeight="1">
      <c r="A320" s="7">
        <v>43976.0</v>
      </c>
      <c r="B320" s="8">
        <f t="shared" si="1"/>
        <v>22</v>
      </c>
      <c r="C320" s="9" t="s">
        <v>22</v>
      </c>
      <c r="D320" s="9">
        <v>198751.5</v>
      </c>
      <c r="E320" s="9">
        <v>2.05827435E7</v>
      </c>
      <c r="F320" s="9">
        <v>1.4894008652E7</v>
      </c>
      <c r="G320" s="10">
        <v>316452.6615384616</v>
      </c>
      <c r="H320" s="11">
        <f>SUMIFS('Лист2'!C:C,'Лист2'!A:A,A320,'Лист2'!B:B,C320)</f>
        <v>59</v>
      </c>
      <c r="I320" s="11">
        <f>SUMIFS('Лист2'!D:D,'Лист2'!A:A,A320,'Лист2'!B:B,C320)</f>
        <v>12983</v>
      </c>
      <c r="J320" s="11">
        <f>SUMIFS('Лист2'!E:E,'Лист2'!A:A,A320,'Лист2'!B:B,C320)</f>
        <v>12056</v>
      </c>
    </row>
    <row r="321" ht="14.25" customHeight="1">
      <c r="A321" s="12">
        <v>43951.0</v>
      </c>
      <c r="B321" s="8">
        <f t="shared" si="1"/>
        <v>18</v>
      </c>
      <c r="C321" s="13" t="s">
        <v>22</v>
      </c>
      <c r="D321" s="13">
        <v>214386.0</v>
      </c>
      <c r="E321" s="13">
        <v>2.253E7</v>
      </c>
      <c r="F321" s="13">
        <v>1.6370527077E7</v>
      </c>
      <c r="G321" s="14">
        <v>115618.05384615384</v>
      </c>
      <c r="H321" s="11">
        <f>SUMIFS('Лист2'!C:C,'Лист2'!A:A,A321,'Лист2'!B:B,C321)</f>
        <v>59</v>
      </c>
      <c r="I321" s="11">
        <f>SUMIFS('Лист2'!D:D,'Лист2'!A:A,A321,'Лист2'!B:B,C321)</f>
        <v>13251</v>
      </c>
      <c r="J321" s="11">
        <f>SUMIFS('Лист2'!E:E,'Лист2'!A:A,A321,'Лист2'!B:B,C321)</f>
        <v>12255</v>
      </c>
    </row>
    <row r="322" ht="14.25" customHeight="1">
      <c r="A322" s="7">
        <v>43961.0</v>
      </c>
      <c r="B322" s="8">
        <f t="shared" si="1"/>
        <v>19</v>
      </c>
      <c r="C322" s="9" t="s">
        <v>22</v>
      </c>
      <c r="D322" s="9">
        <v>243825.0</v>
      </c>
      <c r="E322" s="9">
        <v>2.48904045E7</v>
      </c>
      <c r="F322" s="9">
        <v>1.8159589108E7</v>
      </c>
      <c r="G322" s="10">
        <v>258558.49999999997</v>
      </c>
      <c r="H322" s="11">
        <f>SUMIFS('Лист2'!C:C,'Лист2'!A:A,A322,'Лист2'!B:B,C322)</f>
        <v>59</v>
      </c>
      <c r="I322" s="11">
        <f>SUMIFS('Лист2'!D:D,'Лист2'!A:A,A322,'Лист2'!B:B,C322)</f>
        <v>14569</v>
      </c>
      <c r="J322" s="11">
        <f>SUMIFS('Лист2'!E:E,'Лист2'!A:A,A322,'Лист2'!B:B,C322)</f>
        <v>13566</v>
      </c>
    </row>
    <row r="323" ht="14.25" customHeight="1">
      <c r="A323" s="12">
        <v>43959.0</v>
      </c>
      <c r="B323" s="8">
        <f t="shared" si="1"/>
        <v>19</v>
      </c>
      <c r="C323" s="13" t="s">
        <v>22</v>
      </c>
      <c r="D323" s="13">
        <v>232701.0</v>
      </c>
      <c r="E323" s="13">
        <v>2.38819485E7</v>
      </c>
      <c r="F323" s="13">
        <v>1.7462223404E7</v>
      </c>
      <c r="G323" s="14">
        <v>512464.9846153846</v>
      </c>
      <c r="H323" s="11">
        <f>SUMIFS('Лист2'!C:C,'Лист2'!A:A,A323,'Лист2'!B:B,C323)</f>
        <v>59</v>
      </c>
      <c r="I323" s="11">
        <f>SUMIFS('Лист2'!D:D,'Лист2'!A:A,A323,'Лист2'!B:B,C323)</f>
        <v>14098</v>
      </c>
      <c r="J323" s="11">
        <f>SUMIFS('Лист2'!E:E,'Лист2'!A:A,A323,'Лист2'!B:B,C323)</f>
        <v>13106</v>
      </c>
    </row>
    <row r="324" ht="14.25" customHeight="1">
      <c r="A324" s="7">
        <v>43958.0</v>
      </c>
      <c r="B324" s="8">
        <f t="shared" si="1"/>
        <v>19</v>
      </c>
      <c r="C324" s="9" t="s">
        <v>22</v>
      </c>
      <c r="D324" s="9">
        <v>219411.0</v>
      </c>
      <c r="E324" s="9">
        <v>2.246013E7</v>
      </c>
      <c r="F324" s="9">
        <v>1.6627687641E7</v>
      </c>
      <c r="G324" s="10">
        <v>518998.75384615385</v>
      </c>
      <c r="H324" s="11">
        <f>SUMIFS('Лист2'!C:C,'Лист2'!A:A,A324,'Лист2'!B:B,C324)</f>
        <v>59</v>
      </c>
      <c r="I324" s="11">
        <f>SUMIFS('Лист2'!D:D,'Лист2'!A:A,A324,'Лист2'!B:B,C324)</f>
        <v>13495</v>
      </c>
      <c r="J324" s="11">
        <f>SUMIFS('Лист2'!E:E,'Лист2'!A:A,A324,'Лист2'!B:B,C324)</f>
        <v>12517</v>
      </c>
    </row>
    <row r="325" ht="14.25" customHeight="1">
      <c r="A325" s="12">
        <v>43975.0</v>
      </c>
      <c r="B325" s="8">
        <f t="shared" si="1"/>
        <v>21</v>
      </c>
      <c r="C325" s="13" t="s">
        <v>22</v>
      </c>
      <c r="D325" s="13">
        <v>200029.5</v>
      </c>
      <c r="E325" s="13">
        <v>1.9959801E7</v>
      </c>
      <c r="F325" s="13">
        <v>1.5125624641999999E7</v>
      </c>
      <c r="G325" s="14">
        <v>318671.8546538461</v>
      </c>
      <c r="H325" s="11">
        <f>SUMIFS('Лист2'!C:C,'Лист2'!A:A,A325,'Лист2'!B:B,C325)</f>
        <v>60</v>
      </c>
      <c r="I325" s="11">
        <f>SUMIFS('Лист2'!D:D,'Лист2'!A:A,A325,'Лист2'!B:B,C325)</f>
        <v>12822</v>
      </c>
      <c r="J325" s="11">
        <f>SUMIFS('Лист2'!E:E,'Лист2'!A:A,A325,'Лист2'!B:B,C325)</f>
        <v>11916</v>
      </c>
    </row>
    <row r="326" ht="14.25" customHeight="1">
      <c r="A326" s="7">
        <v>43967.0</v>
      </c>
      <c r="B326" s="8">
        <f t="shared" si="1"/>
        <v>20</v>
      </c>
      <c r="C326" s="9" t="s">
        <v>23</v>
      </c>
      <c r="D326" s="9">
        <v>225480.0</v>
      </c>
      <c r="E326" s="9">
        <v>2.23553385E7</v>
      </c>
      <c r="F326" s="9">
        <v>1.6443448491999999E7</v>
      </c>
      <c r="G326" s="10">
        <v>291468.6</v>
      </c>
      <c r="H326" s="11">
        <f>SUMIFS('Лист2'!C:C,'Лист2'!A:A,A326,'Лист2'!B:B,C326)</f>
        <v>54</v>
      </c>
      <c r="I326" s="11">
        <f>SUMIFS('Лист2'!D:D,'Лист2'!A:A,A326,'Лист2'!B:B,C326)</f>
        <v>13170</v>
      </c>
      <c r="J326" s="11">
        <f>SUMIFS('Лист2'!E:E,'Лист2'!A:A,A326,'Лист2'!B:B,C326)</f>
        <v>12299</v>
      </c>
    </row>
    <row r="327" ht="14.25" customHeight="1">
      <c r="A327" s="12">
        <v>43970.0</v>
      </c>
      <c r="B327" s="8">
        <f t="shared" si="1"/>
        <v>21</v>
      </c>
      <c r="C327" s="13" t="s">
        <v>23</v>
      </c>
      <c r="D327" s="13">
        <v>211453.5</v>
      </c>
      <c r="E327" s="13">
        <v>2.05900725E7</v>
      </c>
      <c r="F327" s="13">
        <v>1.5078027685E7</v>
      </c>
      <c r="G327" s="14">
        <v>293452.2923769231</v>
      </c>
      <c r="H327" s="11">
        <f>SUMIFS('Лист2'!C:C,'Лист2'!A:A,A327,'Лист2'!B:B,C327)</f>
        <v>54</v>
      </c>
      <c r="I327" s="11">
        <f>SUMIFS('Лист2'!D:D,'Лист2'!A:A,A327,'Лист2'!B:B,C327)</f>
        <v>13070</v>
      </c>
      <c r="J327" s="11">
        <f>SUMIFS('Лист2'!E:E,'Лист2'!A:A,A327,'Лист2'!B:B,C327)</f>
        <v>12244</v>
      </c>
    </row>
    <row r="328" ht="14.25" customHeight="1">
      <c r="A328" s="7">
        <v>43968.0</v>
      </c>
      <c r="B328" s="8">
        <f t="shared" si="1"/>
        <v>20</v>
      </c>
      <c r="C328" s="9" t="s">
        <v>23</v>
      </c>
      <c r="D328" s="9">
        <v>184801.5</v>
      </c>
      <c r="E328" s="9">
        <v>1.8449091E7</v>
      </c>
      <c r="F328" s="9">
        <v>1.3533023127999999E7</v>
      </c>
      <c r="G328" s="10">
        <v>246229.69714615386</v>
      </c>
      <c r="H328" s="11">
        <f>SUMIFS('Лист2'!C:C,'Лист2'!A:A,A328,'Лист2'!B:B,C328)</f>
        <v>54</v>
      </c>
      <c r="I328" s="11">
        <f>SUMIFS('Лист2'!D:D,'Лист2'!A:A,A328,'Лист2'!B:B,C328)</f>
        <v>11128</v>
      </c>
      <c r="J328" s="11">
        <f>SUMIFS('Лист2'!E:E,'Лист2'!A:A,A328,'Лист2'!B:B,C328)</f>
        <v>10467</v>
      </c>
    </row>
    <row r="329" ht="14.25" customHeight="1">
      <c r="A329" s="12">
        <v>43960.0</v>
      </c>
      <c r="B329" s="8">
        <f t="shared" si="1"/>
        <v>19</v>
      </c>
      <c r="C329" s="13" t="s">
        <v>23</v>
      </c>
      <c r="D329" s="13">
        <v>177976.5</v>
      </c>
      <c r="E329" s="13">
        <v>1.80857985E7</v>
      </c>
      <c r="F329" s="13">
        <v>1.3150397668E7</v>
      </c>
      <c r="G329" s="14">
        <v>444057.733476923</v>
      </c>
      <c r="H329" s="11">
        <f>SUMIFS('Лист2'!C:C,'Лист2'!A:A,A329,'Лист2'!B:B,C329)</f>
        <v>54</v>
      </c>
      <c r="I329" s="11">
        <f>SUMIFS('Лист2'!D:D,'Лист2'!A:A,A329,'Лист2'!B:B,C329)</f>
        <v>11288</v>
      </c>
      <c r="J329" s="11">
        <f>SUMIFS('Лист2'!E:E,'Лист2'!A:A,A329,'Лист2'!B:B,C329)</f>
        <v>10492</v>
      </c>
    </row>
    <row r="330" ht="14.25" customHeight="1">
      <c r="A330" s="7">
        <v>43955.0</v>
      </c>
      <c r="B330" s="8">
        <f t="shared" si="1"/>
        <v>19</v>
      </c>
      <c r="C330" s="9" t="s">
        <v>23</v>
      </c>
      <c r="D330" s="9">
        <v>223617.0</v>
      </c>
      <c r="E330" s="9">
        <v>2.27968275E7</v>
      </c>
      <c r="F330" s="9">
        <v>1.6597666014999999E7</v>
      </c>
      <c r="G330" s="10">
        <v>404297.7461538461</v>
      </c>
      <c r="H330" s="11">
        <f>SUMIFS('Лист2'!C:C,'Лист2'!A:A,A330,'Лист2'!B:B,C330)</f>
        <v>54</v>
      </c>
      <c r="I330" s="11">
        <f>SUMIFS('Лист2'!D:D,'Лист2'!A:A,A330,'Лист2'!B:B,C330)</f>
        <v>13606</v>
      </c>
      <c r="J330" s="11">
        <f>SUMIFS('Лист2'!E:E,'Лист2'!A:A,A330,'Лист2'!B:B,C330)</f>
        <v>12697</v>
      </c>
    </row>
    <row r="331" ht="14.25" customHeight="1">
      <c r="A331" s="12">
        <v>43953.0</v>
      </c>
      <c r="B331" s="8">
        <f t="shared" si="1"/>
        <v>18</v>
      </c>
      <c r="C331" s="13" t="s">
        <v>23</v>
      </c>
      <c r="D331" s="13">
        <v>176397.0</v>
      </c>
      <c r="E331" s="13">
        <v>1.86259215E7</v>
      </c>
      <c r="F331" s="13">
        <v>1.3628439163999999E7</v>
      </c>
      <c r="G331" s="14">
        <v>370802.93846153846</v>
      </c>
      <c r="H331" s="11">
        <f>SUMIFS('Лист2'!C:C,'Лист2'!A:A,A331,'Лист2'!B:B,C331)</f>
        <v>54</v>
      </c>
      <c r="I331" s="11">
        <f>SUMIFS('Лист2'!D:D,'Лист2'!A:A,A331,'Лист2'!B:B,C331)</f>
        <v>11622</v>
      </c>
      <c r="J331" s="11">
        <f>SUMIFS('Лист2'!E:E,'Лист2'!A:A,A331,'Лист2'!B:B,C331)</f>
        <v>10754</v>
      </c>
    </row>
    <row r="332" ht="14.25" customHeight="1">
      <c r="A332" s="7">
        <v>43977.0</v>
      </c>
      <c r="B332" s="8">
        <f t="shared" si="1"/>
        <v>22</v>
      </c>
      <c r="C332" s="9" t="s">
        <v>23</v>
      </c>
      <c r="D332" s="9">
        <v>232369.5</v>
      </c>
      <c r="E332" s="9">
        <v>2.3856345E7</v>
      </c>
      <c r="F332" s="9">
        <v>1.7297352185000002E7</v>
      </c>
      <c r="G332" s="10">
        <v>279472.1615384615</v>
      </c>
      <c r="H332" s="11">
        <f>SUMIFS('Лист2'!C:C,'Лист2'!A:A,A332,'Лист2'!B:B,C332)</f>
        <v>54</v>
      </c>
      <c r="I332" s="11">
        <f>SUMIFS('Лист2'!D:D,'Лист2'!A:A,A332,'Лист2'!B:B,C332)</f>
        <v>14482</v>
      </c>
      <c r="J332" s="11">
        <f>SUMIFS('Лист2'!E:E,'Лист2'!A:A,A332,'Лист2'!B:B,C332)</f>
        <v>13510</v>
      </c>
    </row>
    <row r="333" ht="14.25" customHeight="1">
      <c r="A333" s="12">
        <v>43952.0</v>
      </c>
      <c r="B333" s="8">
        <f t="shared" si="1"/>
        <v>18</v>
      </c>
      <c r="C333" s="13" t="s">
        <v>23</v>
      </c>
      <c r="D333" s="13">
        <v>226540.5</v>
      </c>
      <c r="E333" s="13">
        <v>2.3953536E7</v>
      </c>
      <c r="F333" s="13">
        <v>1.7342946797E7</v>
      </c>
      <c r="G333" s="14">
        <v>380499.56092307693</v>
      </c>
      <c r="H333" s="11">
        <f>SUMIFS('Лист2'!C:C,'Лист2'!A:A,A333,'Лист2'!B:B,C333)</f>
        <v>54</v>
      </c>
      <c r="I333" s="11">
        <f>SUMIFS('Лист2'!D:D,'Лист2'!A:A,A333,'Лист2'!B:B,C333)</f>
        <v>14205</v>
      </c>
      <c r="J333" s="11">
        <f>SUMIFS('Лист2'!E:E,'Лист2'!A:A,A333,'Лист2'!B:B,C333)</f>
        <v>13026</v>
      </c>
    </row>
    <row r="334" ht="14.25" customHeight="1">
      <c r="A334" s="7">
        <v>43963.0</v>
      </c>
      <c r="B334" s="8">
        <f t="shared" si="1"/>
        <v>20</v>
      </c>
      <c r="C334" s="9" t="s">
        <v>23</v>
      </c>
      <c r="D334" s="9">
        <v>189679.5</v>
      </c>
      <c r="E334" s="9">
        <v>1.87180365E7</v>
      </c>
      <c r="F334" s="9">
        <v>1.3500671991999999E7</v>
      </c>
      <c r="G334" s="10">
        <v>344959.87384615385</v>
      </c>
      <c r="H334" s="11">
        <f>SUMIFS('Лист2'!C:C,'Лист2'!A:A,A334,'Лист2'!B:B,C334)</f>
        <v>54</v>
      </c>
      <c r="I334" s="11">
        <f>SUMIFS('Лист2'!D:D,'Лист2'!A:A,A334,'Лист2'!B:B,C334)</f>
        <v>11614</v>
      </c>
      <c r="J334" s="11">
        <f>SUMIFS('Лист2'!E:E,'Лист2'!A:A,A334,'Лист2'!B:B,C334)</f>
        <v>10862</v>
      </c>
    </row>
    <row r="335" ht="14.25" customHeight="1">
      <c r="A335" s="12">
        <v>43972.0</v>
      </c>
      <c r="B335" s="8">
        <f t="shared" si="1"/>
        <v>21</v>
      </c>
      <c r="C335" s="13" t="s">
        <v>23</v>
      </c>
      <c r="D335" s="13">
        <v>213640.5</v>
      </c>
      <c r="E335" s="13">
        <v>2.10426735E7</v>
      </c>
      <c r="F335" s="13">
        <v>1.5681371557000002E7</v>
      </c>
      <c r="G335" s="14">
        <v>296732.5961538461</v>
      </c>
      <c r="H335" s="11">
        <f>SUMIFS('Лист2'!C:C,'Лист2'!A:A,A335,'Лист2'!B:B,C335)</f>
        <v>54</v>
      </c>
      <c r="I335" s="11">
        <f>SUMIFS('Лист2'!D:D,'Лист2'!A:A,A335,'Лист2'!B:B,C335)</f>
        <v>13240</v>
      </c>
      <c r="J335" s="11">
        <f>SUMIFS('Лист2'!E:E,'Лист2'!A:A,A335,'Лист2'!B:B,C335)</f>
        <v>12360</v>
      </c>
    </row>
    <row r="336" ht="14.25" customHeight="1">
      <c r="A336" s="7">
        <v>43971.0</v>
      </c>
      <c r="B336" s="8">
        <f t="shared" si="1"/>
        <v>21</v>
      </c>
      <c r="C336" s="9" t="s">
        <v>23</v>
      </c>
      <c r="D336" s="9">
        <v>214885.5</v>
      </c>
      <c r="E336" s="9">
        <v>2.14113495E7</v>
      </c>
      <c r="F336" s="9">
        <v>1.5600701422999999E7</v>
      </c>
      <c r="G336" s="10">
        <v>410370.5153846154</v>
      </c>
      <c r="H336" s="11">
        <f>SUMIFS('Лист2'!C:C,'Лист2'!A:A,A336,'Лист2'!B:B,C336)</f>
        <v>54</v>
      </c>
      <c r="I336" s="11">
        <f>SUMIFS('Лист2'!D:D,'Лист2'!A:A,A336,'Лист2'!B:B,C336)</f>
        <v>13298</v>
      </c>
      <c r="J336" s="11">
        <f>SUMIFS('Лист2'!E:E,'Лист2'!A:A,A336,'Лист2'!B:B,C336)</f>
        <v>12428</v>
      </c>
    </row>
    <row r="337" ht="14.25" customHeight="1">
      <c r="A337" s="12">
        <v>43956.0</v>
      </c>
      <c r="B337" s="8">
        <f t="shared" si="1"/>
        <v>19</v>
      </c>
      <c r="C337" s="13" t="s">
        <v>23</v>
      </c>
      <c r="D337" s="13">
        <v>203832.0</v>
      </c>
      <c r="E337" s="13">
        <v>2.08801425E7</v>
      </c>
      <c r="F337" s="13">
        <v>1.5015521489999998E7</v>
      </c>
      <c r="G337" s="14">
        <v>398269.43076923076</v>
      </c>
      <c r="H337" s="11">
        <f>SUMIFS('Лист2'!C:C,'Лист2'!A:A,A337,'Лист2'!B:B,C337)</f>
        <v>54</v>
      </c>
      <c r="I337" s="11">
        <f>SUMIFS('Лист2'!D:D,'Лист2'!A:A,A337,'Лист2'!B:B,C337)</f>
        <v>12775</v>
      </c>
      <c r="J337" s="11">
        <f>SUMIFS('Лист2'!E:E,'Лист2'!A:A,A337,'Лист2'!B:B,C337)</f>
        <v>11887</v>
      </c>
    </row>
    <row r="338" ht="14.25" customHeight="1">
      <c r="A338" s="7">
        <v>43964.0</v>
      </c>
      <c r="B338" s="8">
        <f t="shared" si="1"/>
        <v>20</v>
      </c>
      <c r="C338" s="9" t="s">
        <v>23</v>
      </c>
      <c r="D338" s="9">
        <v>188662.5</v>
      </c>
      <c r="E338" s="9">
        <v>1.87840005E7</v>
      </c>
      <c r="F338" s="9">
        <v>1.3568684673999999E7</v>
      </c>
      <c r="G338" s="10">
        <v>349844.3615384615</v>
      </c>
      <c r="H338" s="11">
        <f>SUMIFS('Лист2'!C:C,'Лист2'!A:A,A338,'Лист2'!B:B,C338)</f>
        <v>54</v>
      </c>
      <c r="I338" s="11">
        <f>SUMIFS('Лист2'!D:D,'Лист2'!A:A,A338,'Лист2'!B:B,C338)</f>
        <v>11522</v>
      </c>
      <c r="J338" s="11">
        <f>SUMIFS('Лист2'!E:E,'Лист2'!A:A,A338,'Лист2'!B:B,C338)</f>
        <v>10803</v>
      </c>
    </row>
    <row r="339" ht="14.25" customHeight="1">
      <c r="A339" s="12">
        <v>43982.0</v>
      </c>
      <c r="B339" s="8">
        <f t="shared" si="1"/>
        <v>22</v>
      </c>
      <c r="C339" s="13" t="s">
        <v>22</v>
      </c>
      <c r="D339" s="13">
        <v>215277.0</v>
      </c>
      <c r="E339" s="13">
        <v>2.15853165E7</v>
      </c>
      <c r="F339" s="13">
        <v>1.6285354714E7</v>
      </c>
      <c r="G339" s="14">
        <v>183249.26153846155</v>
      </c>
      <c r="H339" s="11">
        <f>SUMIFS('Лист2'!C:C,'Лист2'!A:A,A339,'Лист2'!B:B,C339)</f>
        <v>59</v>
      </c>
      <c r="I339" s="11">
        <f>SUMIFS('Лист2'!D:D,'Лист2'!A:A,A339,'Лист2'!B:B,C339)</f>
        <v>13684</v>
      </c>
      <c r="J339" s="11">
        <f>SUMIFS('Лист2'!E:E,'Лист2'!A:A,A339,'Лист2'!B:B,C339)</f>
        <v>12690</v>
      </c>
    </row>
    <row r="340" ht="14.25" customHeight="1">
      <c r="A340" s="7">
        <v>43954.0</v>
      </c>
      <c r="B340" s="8">
        <f t="shared" si="1"/>
        <v>18</v>
      </c>
      <c r="C340" s="9" t="s">
        <v>23</v>
      </c>
      <c r="D340" s="9">
        <v>248148.0</v>
      </c>
      <c r="E340" s="9">
        <v>2.55190725E7</v>
      </c>
      <c r="F340" s="9">
        <v>1.8491870615E7</v>
      </c>
      <c r="G340" s="10">
        <v>270910.05384615384</v>
      </c>
      <c r="H340" s="11">
        <f>SUMIFS('Лист2'!C:C,'Лист2'!A:A,A340,'Лист2'!B:B,C340)</f>
        <v>54</v>
      </c>
      <c r="I340" s="11">
        <f>SUMIFS('Лист2'!D:D,'Лист2'!A:A,A340,'Лист2'!B:B,C340)</f>
        <v>14823</v>
      </c>
      <c r="J340" s="11">
        <f>SUMIFS('Лист2'!E:E,'Лист2'!A:A,A340,'Лист2'!B:B,C340)</f>
        <v>13751</v>
      </c>
    </row>
    <row r="341" ht="14.25" customHeight="1">
      <c r="A341" s="12">
        <v>43981.0</v>
      </c>
      <c r="B341" s="8">
        <f t="shared" si="1"/>
        <v>22</v>
      </c>
      <c r="C341" s="13" t="s">
        <v>22</v>
      </c>
      <c r="D341" s="13">
        <v>246414.0</v>
      </c>
      <c r="E341" s="13">
        <v>2.45272455E7</v>
      </c>
      <c r="F341" s="13">
        <v>1.8595804535E7</v>
      </c>
      <c r="G341" s="14">
        <v>282204.5230769231</v>
      </c>
      <c r="H341" s="11">
        <f>SUMIFS('Лист2'!C:C,'Лист2'!A:A,A341,'Лист2'!B:B,C341)</f>
        <v>59</v>
      </c>
      <c r="I341" s="11">
        <f>SUMIFS('Лист2'!D:D,'Лист2'!A:A,A341,'Лист2'!B:B,C341)</f>
        <v>15030</v>
      </c>
      <c r="J341" s="11">
        <f>SUMIFS('Лист2'!E:E,'Лист2'!A:A,A341,'Лист2'!B:B,C341)</f>
        <v>13956</v>
      </c>
    </row>
    <row r="342" ht="14.25" customHeight="1">
      <c r="A342" s="7">
        <v>43957.0</v>
      </c>
      <c r="B342" s="8">
        <f t="shared" si="1"/>
        <v>19</v>
      </c>
      <c r="C342" s="9" t="s">
        <v>23</v>
      </c>
      <c r="D342" s="9">
        <v>216498.0</v>
      </c>
      <c r="E342" s="9">
        <v>2.21264445E7</v>
      </c>
      <c r="F342" s="9">
        <v>1.6128268832E7</v>
      </c>
      <c r="G342" s="10">
        <v>389877.53846153844</v>
      </c>
      <c r="H342" s="11">
        <f>SUMIFS('Лист2'!C:C,'Лист2'!A:A,A342,'Лист2'!B:B,C342)</f>
        <v>54</v>
      </c>
      <c r="I342" s="11">
        <f>SUMIFS('Лист2'!D:D,'Лист2'!A:A,A342,'Лист2'!B:B,C342)</f>
        <v>13406</v>
      </c>
      <c r="J342" s="11">
        <f>SUMIFS('Лист2'!E:E,'Лист2'!A:A,A342,'Лист2'!B:B,C342)</f>
        <v>12518</v>
      </c>
    </row>
    <row r="343" ht="14.25" customHeight="1">
      <c r="A343" s="12">
        <v>43974.0</v>
      </c>
      <c r="B343" s="8">
        <f t="shared" si="1"/>
        <v>21</v>
      </c>
      <c r="C343" s="13" t="s">
        <v>23</v>
      </c>
      <c r="D343" s="13">
        <v>275793.0</v>
      </c>
      <c r="E343" s="13">
        <v>2.6806626E7</v>
      </c>
      <c r="F343" s="13">
        <v>2.0508194544999998E7</v>
      </c>
      <c r="G343" s="14">
        <v>239346.81538461536</v>
      </c>
      <c r="H343" s="11">
        <f>SUMIFS('Лист2'!C:C,'Лист2'!A:A,A343,'Лист2'!B:B,C343)</f>
        <v>54</v>
      </c>
      <c r="I343" s="11">
        <f>SUMIFS('Лист2'!D:D,'Лист2'!A:A,A343,'Лист2'!B:B,C343)</f>
        <v>16221</v>
      </c>
      <c r="J343" s="11">
        <f>SUMIFS('Лист2'!E:E,'Лист2'!A:A,A343,'Лист2'!B:B,C343)</f>
        <v>15065</v>
      </c>
    </row>
    <row r="344" ht="14.25" customHeight="1">
      <c r="A344" s="7">
        <v>43979.0</v>
      </c>
      <c r="B344" s="8">
        <f t="shared" si="1"/>
        <v>22</v>
      </c>
      <c r="C344" s="9" t="s">
        <v>22</v>
      </c>
      <c r="D344" s="9">
        <v>199753.5</v>
      </c>
      <c r="E344" s="9">
        <v>2.05357335E7</v>
      </c>
      <c r="F344" s="9">
        <v>1.5173462744E7</v>
      </c>
      <c r="G344" s="10">
        <v>257491.36923076925</v>
      </c>
      <c r="H344" s="11">
        <f>SUMIFS('Лист2'!C:C,'Лист2'!A:A,A344,'Лист2'!B:B,C344)</f>
        <v>60</v>
      </c>
      <c r="I344" s="11">
        <f>SUMIFS('Лист2'!D:D,'Лист2'!A:A,A344,'Лист2'!B:B,C344)</f>
        <v>12854</v>
      </c>
      <c r="J344" s="11">
        <f>SUMIFS('Лист2'!E:E,'Лист2'!A:A,A344,'Лист2'!B:B,C344)</f>
        <v>11954</v>
      </c>
    </row>
    <row r="345" ht="14.25" customHeight="1">
      <c r="A345" s="12">
        <v>43976.0</v>
      </c>
      <c r="B345" s="8">
        <f t="shared" si="1"/>
        <v>22</v>
      </c>
      <c r="C345" s="13" t="s">
        <v>23</v>
      </c>
      <c r="D345" s="13">
        <v>192948.0</v>
      </c>
      <c r="E345" s="13">
        <v>1.9806927E7</v>
      </c>
      <c r="F345" s="13">
        <v>1.4358653389999999E7</v>
      </c>
      <c r="G345" s="14">
        <v>319377.7946153846</v>
      </c>
      <c r="H345" s="11">
        <f>SUMIFS('Лист2'!C:C,'Лист2'!A:A,A345,'Лист2'!B:B,C345)</f>
        <v>54</v>
      </c>
      <c r="I345" s="11">
        <f>SUMIFS('Лист2'!D:D,'Лист2'!A:A,A345,'Лист2'!B:B,C345)</f>
        <v>12336</v>
      </c>
      <c r="J345" s="11">
        <f>SUMIFS('Лист2'!E:E,'Лист2'!A:A,A345,'Лист2'!B:B,C345)</f>
        <v>11519</v>
      </c>
    </row>
    <row r="346" ht="14.25" customHeight="1">
      <c r="A346" s="7">
        <v>43951.0</v>
      </c>
      <c r="B346" s="8">
        <f t="shared" si="1"/>
        <v>18</v>
      </c>
      <c r="C346" s="9" t="s">
        <v>23</v>
      </c>
      <c r="D346" s="9">
        <v>206038.5</v>
      </c>
      <c r="E346" s="9">
        <v>2.174046E7</v>
      </c>
      <c r="F346" s="9">
        <v>1.5789926042999998E7</v>
      </c>
      <c r="G346" s="10">
        <v>115102.03846153845</v>
      </c>
      <c r="H346" s="11">
        <f>SUMIFS('Лист2'!C:C,'Лист2'!A:A,A346,'Лист2'!B:B,C346)</f>
        <v>54</v>
      </c>
      <c r="I346" s="11">
        <f>SUMIFS('Лист2'!D:D,'Лист2'!A:A,A346,'Лист2'!B:B,C346)</f>
        <v>12817</v>
      </c>
      <c r="J346" s="11">
        <f>SUMIFS('Лист2'!E:E,'Лист2'!A:A,A346,'Лист2'!B:B,C346)</f>
        <v>11865</v>
      </c>
    </row>
    <row r="347" ht="14.25" customHeight="1">
      <c r="A347" s="12">
        <v>43961.0</v>
      </c>
      <c r="B347" s="8">
        <f t="shared" si="1"/>
        <v>19</v>
      </c>
      <c r="C347" s="13" t="s">
        <v>23</v>
      </c>
      <c r="D347" s="13">
        <v>231559.5</v>
      </c>
      <c r="E347" s="13">
        <v>2.3443725E7</v>
      </c>
      <c r="F347" s="13">
        <v>1.7121204866E7</v>
      </c>
      <c r="G347" s="14">
        <v>269535.7253846154</v>
      </c>
      <c r="H347" s="11">
        <f>SUMIFS('Лист2'!C:C,'Лист2'!A:A,A347,'Лист2'!B:B,C347)</f>
        <v>54</v>
      </c>
      <c r="I347" s="11">
        <f>SUMIFS('Лист2'!D:D,'Лист2'!A:A,A347,'Лист2'!B:B,C347)</f>
        <v>13832</v>
      </c>
      <c r="J347" s="11">
        <f>SUMIFS('Лист2'!E:E,'Лист2'!A:A,A347,'Лист2'!B:B,C347)</f>
        <v>12864</v>
      </c>
    </row>
    <row r="348" ht="14.25" customHeight="1">
      <c r="A348" s="7">
        <v>43959.0</v>
      </c>
      <c r="B348" s="8">
        <f t="shared" si="1"/>
        <v>19</v>
      </c>
      <c r="C348" s="9" t="s">
        <v>23</v>
      </c>
      <c r="D348" s="9">
        <v>225076.5</v>
      </c>
      <c r="E348" s="9">
        <v>2.28460785E7</v>
      </c>
      <c r="F348" s="9">
        <v>1.6722171227E7</v>
      </c>
      <c r="G348" s="10">
        <v>479024.68461538455</v>
      </c>
      <c r="H348" s="11">
        <f>SUMIFS('Лист2'!C:C,'Лист2'!A:A,A348,'Лист2'!B:B,C348)</f>
        <v>54</v>
      </c>
      <c r="I348" s="11">
        <f>SUMIFS('Лист2'!D:D,'Лист2'!A:A,A348,'Лист2'!B:B,C348)</f>
        <v>13563</v>
      </c>
      <c r="J348" s="11">
        <f>SUMIFS('Лист2'!E:E,'Лист2'!A:A,A348,'Лист2'!B:B,C348)</f>
        <v>12604</v>
      </c>
    </row>
    <row r="349" ht="14.25" customHeight="1">
      <c r="A349" s="12">
        <v>43958.0</v>
      </c>
      <c r="B349" s="8">
        <f t="shared" si="1"/>
        <v>19</v>
      </c>
      <c r="C349" s="13" t="s">
        <v>23</v>
      </c>
      <c r="D349" s="13">
        <v>209415.0</v>
      </c>
      <c r="E349" s="13">
        <v>2.1463023E7</v>
      </c>
      <c r="F349" s="13">
        <v>1.5847839739E7</v>
      </c>
      <c r="G349" s="14">
        <v>521163.8769230769</v>
      </c>
      <c r="H349" s="11">
        <f>SUMIFS('Лист2'!C:C,'Лист2'!A:A,A349,'Лист2'!B:B,C349)</f>
        <v>54</v>
      </c>
      <c r="I349" s="11">
        <f>SUMIFS('Лист2'!D:D,'Лист2'!A:A,A349,'Лист2'!B:B,C349)</f>
        <v>12743</v>
      </c>
      <c r="J349" s="11">
        <f>SUMIFS('Лист2'!E:E,'Лист2'!A:A,A349,'Лист2'!B:B,C349)</f>
        <v>11858</v>
      </c>
    </row>
    <row r="350" ht="14.25" customHeight="1">
      <c r="A350" s="7">
        <v>43975.0</v>
      </c>
      <c r="B350" s="8">
        <f t="shared" si="1"/>
        <v>21</v>
      </c>
      <c r="C350" s="9" t="s">
        <v>23</v>
      </c>
      <c r="D350" s="9">
        <v>193719.0</v>
      </c>
      <c r="E350" s="9">
        <v>1.9071117E7</v>
      </c>
      <c r="F350" s="9">
        <v>1.4541424877999999E7</v>
      </c>
      <c r="G350" s="10">
        <v>304806.9854230769</v>
      </c>
      <c r="H350" s="11">
        <f>SUMIFS('Лист2'!C:C,'Лист2'!A:A,A350,'Лист2'!B:B,C350)</f>
        <v>54</v>
      </c>
      <c r="I350" s="11">
        <f>SUMIFS('Лист2'!D:D,'Лист2'!A:A,A350,'Лист2'!B:B,C350)</f>
        <v>12211</v>
      </c>
      <c r="J350" s="11">
        <f>SUMIFS('Лист2'!E:E,'Лист2'!A:A,A350,'Лист2'!B:B,C350)</f>
        <v>11427</v>
      </c>
    </row>
    <row r="351" ht="14.25" customHeight="1">
      <c r="A351" s="12">
        <v>43950.0</v>
      </c>
      <c r="B351" s="8">
        <f t="shared" si="1"/>
        <v>18</v>
      </c>
      <c r="C351" s="13" t="s">
        <v>24</v>
      </c>
      <c r="D351" s="13">
        <v>12250.5</v>
      </c>
      <c r="E351" s="13">
        <v>981519.0</v>
      </c>
      <c r="F351" s="13">
        <v>867080.682</v>
      </c>
      <c r="G351" s="14">
        <v>102160.21538461538</v>
      </c>
      <c r="H351" s="11">
        <f>SUMIFS('Лист2'!C:C,'Лист2'!A:A,A351,'Лист2'!B:B,C351)</f>
        <v>15</v>
      </c>
      <c r="I351" s="11">
        <f>SUMIFS('Лист2'!D:D,'Лист2'!A:A,A351,'Лист2'!B:B,C351)</f>
        <v>659</v>
      </c>
      <c r="J351" s="11">
        <f>SUMIFS('Лист2'!E:E,'Лист2'!A:A,A351,'Лист2'!B:B,C351)</f>
        <v>575</v>
      </c>
    </row>
    <row r="352" ht="14.25" customHeight="1">
      <c r="A352" s="7">
        <v>43949.0</v>
      </c>
      <c r="B352" s="8">
        <f t="shared" si="1"/>
        <v>18</v>
      </c>
      <c r="C352" s="9" t="s">
        <v>24</v>
      </c>
      <c r="D352" s="9">
        <v>12541.5</v>
      </c>
      <c r="E352" s="9">
        <v>992541.0</v>
      </c>
      <c r="F352" s="9">
        <v>874678.696</v>
      </c>
      <c r="G352" s="10">
        <v>83886.67692307691</v>
      </c>
      <c r="H352" s="11">
        <f>SUMIFS('Лист2'!C:C,'Лист2'!A:A,A352,'Лист2'!B:B,C352)</f>
        <v>15</v>
      </c>
      <c r="I352" s="11">
        <f>SUMIFS('Лист2'!D:D,'Лист2'!A:A,A352,'Лист2'!B:B,C352)</f>
        <v>636</v>
      </c>
      <c r="J352" s="11">
        <f>SUMIFS('Лист2'!E:E,'Лист2'!A:A,A352,'Лист2'!B:B,C352)</f>
        <v>547</v>
      </c>
    </row>
    <row r="353" ht="14.25" customHeight="1">
      <c r="A353" s="12">
        <v>43982.0</v>
      </c>
      <c r="B353" s="8">
        <f t="shared" si="1"/>
        <v>22</v>
      </c>
      <c r="C353" s="13" t="s">
        <v>23</v>
      </c>
      <c r="D353" s="13">
        <v>206758.5</v>
      </c>
      <c r="E353" s="13">
        <v>2.07172485E7</v>
      </c>
      <c r="F353" s="13">
        <v>1.5667372685999999E7</v>
      </c>
      <c r="G353" s="14">
        <v>180007.08753846152</v>
      </c>
      <c r="H353" s="11">
        <f>SUMIFS('Лист2'!C:C,'Лист2'!A:A,A353,'Лист2'!B:B,C353)</f>
        <v>54</v>
      </c>
      <c r="I353" s="11">
        <f>SUMIFS('Лист2'!D:D,'Лист2'!A:A,A353,'Лист2'!B:B,C353)</f>
        <v>13106</v>
      </c>
      <c r="J353" s="11">
        <f>SUMIFS('Лист2'!E:E,'Лист2'!A:A,A353,'Лист2'!B:B,C353)</f>
        <v>12164</v>
      </c>
    </row>
    <row r="354" ht="14.25" customHeight="1">
      <c r="A354" s="7">
        <v>43981.0</v>
      </c>
      <c r="B354" s="8">
        <f t="shared" si="1"/>
        <v>22</v>
      </c>
      <c r="C354" s="9" t="s">
        <v>23</v>
      </c>
      <c r="D354" s="9">
        <v>244734.0</v>
      </c>
      <c r="E354" s="9">
        <v>2.415198E7</v>
      </c>
      <c r="F354" s="9">
        <v>1.8429449488E7</v>
      </c>
      <c r="G354" s="10">
        <v>303444.3653846154</v>
      </c>
      <c r="H354" s="11">
        <f>SUMIFS('Лист2'!C:C,'Лист2'!A:A,A354,'Лист2'!B:B,C354)</f>
        <v>54</v>
      </c>
      <c r="I354" s="11">
        <f>SUMIFS('Лист2'!D:D,'Лист2'!A:A,A354,'Лист2'!B:B,C354)</f>
        <v>14590</v>
      </c>
      <c r="J354" s="11">
        <f>SUMIFS('Лист2'!E:E,'Лист2'!A:A,A354,'Лист2'!B:B,C354)</f>
        <v>13551</v>
      </c>
    </row>
    <row r="355" ht="14.25" customHeight="1">
      <c r="A355" s="12">
        <v>43979.0</v>
      </c>
      <c r="B355" s="8">
        <f t="shared" si="1"/>
        <v>22</v>
      </c>
      <c r="C355" s="13" t="s">
        <v>23</v>
      </c>
      <c r="D355" s="13">
        <v>191641.5</v>
      </c>
      <c r="E355" s="13">
        <v>1.95490365E7</v>
      </c>
      <c r="F355" s="13">
        <v>1.448116423E7</v>
      </c>
      <c r="G355" s="14">
        <v>266079.27846153843</v>
      </c>
      <c r="H355" s="11">
        <f>SUMIFS('Лист2'!C:C,'Лист2'!A:A,A355,'Лист2'!B:B,C355)</f>
        <v>54</v>
      </c>
      <c r="I355" s="11">
        <f>SUMIFS('Лист2'!D:D,'Лист2'!A:A,A355,'Лист2'!B:B,C355)</f>
        <v>12409</v>
      </c>
      <c r="J355" s="11">
        <f>SUMIFS('Лист2'!E:E,'Лист2'!A:A,A355,'Лист2'!B:B,C355)</f>
        <v>11582</v>
      </c>
    </row>
    <row r="356" ht="14.25" customHeight="1">
      <c r="A356" s="7">
        <v>43967.0</v>
      </c>
      <c r="B356" s="8">
        <f t="shared" si="1"/>
        <v>20</v>
      </c>
      <c r="C356" s="9" t="s">
        <v>24</v>
      </c>
      <c r="D356" s="9">
        <v>16368.0</v>
      </c>
      <c r="E356" s="9">
        <v>1316350.5</v>
      </c>
      <c r="F356" s="9">
        <v>1092945.283</v>
      </c>
      <c r="G356" s="10">
        <v>175846.6446153846</v>
      </c>
      <c r="H356" s="11">
        <f>SUMIFS('Лист2'!C:C,'Лист2'!A:A,A356,'Лист2'!B:B,C356)</f>
        <v>16</v>
      </c>
      <c r="I356" s="11">
        <f>SUMIFS('Лист2'!D:D,'Лист2'!A:A,A356,'Лист2'!B:B,C356)</f>
        <v>920</v>
      </c>
      <c r="J356" s="11">
        <f>SUMIFS('Лист2'!E:E,'Лист2'!A:A,A356,'Лист2'!B:B,C356)</f>
        <v>818</v>
      </c>
    </row>
    <row r="357" ht="14.25" customHeight="1">
      <c r="A357" s="12">
        <v>43970.0</v>
      </c>
      <c r="B357" s="8">
        <f t="shared" si="1"/>
        <v>21</v>
      </c>
      <c r="C357" s="13" t="s">
        <v>24</v>
      </c>
      <c r="D357" s="13">
        <v>14427.0</v>
      </c>
      <c r="E357" s="13">
        <v>1126810.5</v>
      </c>
      <c r="F357" s="13">
        <v>963035.414</v>
      </c>
      <c r="G357" s="14">
        <v>202056.3451923077</v>
      </c>
      <c r="H357" s="11">
        <f>SUMIFS('Лист2'!C:C,'Лист2'!A:A,A357,'Лист2'!B:B,C357)</f>
        <v>17</v>
      </c>
      <c r="I357" s="11">
        <f>SUMIFS('Лист2'!D:D,'Лист2'!A:A,A357,'Лист2'!B:B,C357)</f>
        <v>857</v>
      </c>
      <c r="J357" s="11">
        <f>SUMIFS('Лист2'!E:E,'Лист2'!A:A,A357,'Лист2'!B:B,C357)</f>
        <v>757</v>
      </c>
    </row>
    <row r="358" ht="14.25" customHeight="1">
      <c r="A358" s="7">
        <v>43968.0</v>
      </c>
      <c r="B358" s="8">
        <f t="shared" si="1"/>
        <v>20</v>
      </c>
      <c r="C358" s="9" t="s">
        <v>24</v>
      </c>
      <c r="D358" s="9">
        <v>13440.0</v>
      </c>
      <c r="E358" s="9">
        <v>1157529.0</v>
      </c>
      <c r="F358" s="9">
        <v>935379.4229999998</v>
      </c>
      <c r="G358" s="10">
        <v>111375.6648</v>
      </c>
      <c r="H358" s="11">
        <f>SUMIFS('Лист2'!C:C,'Лист2'!A:A,A358,'Лист2'!B:B,C358)</f>
        <v>16</v>
      </c>
      <c r="I358" s="11">
        <f>SUMIFS('Лист2'!D:D,'Лист2'!A:A,A358,'Лист2'!B:B,C358)</f>
        <v>859</v>
      </c>
      <c r="J358" s="11">
        <f>SUMIFS('Лист2'!E:E,'Лист2'!A:A,A358,'Лист2'!B:B,C358)</f>
        <v>746</v>
      </c>
    </row>
    <row r="359" ht="14.25" customHeight="1">
      <c r="A359" s="12">
        <v>43960.0</v>
      </c>
      <c r="B359" s="8">
        <f t="shared" si="1"/>
        <v>19</v>
      </c>
      <c r="C359" s="13" t="s">
        <v>24</v>
      </c>
      <c r="D359" s="13">
        <v>11745.0</v>
      </c>
      <c r="E359" s="13">
        <v>955801.5</v>
      </c>
      <c r="F359" s="13">
        <v>795942.652</v>
      </c>
      <c r="G359" s="14">
        <v>165952.05877692305</v>
      </c>
      <c r="H359" s="11">
        <f>SUMIFS('Лист2'!C:C,'Лист2'!A:A,A359,'Лист2'!B:B,C359)</f>
        <v>15</v>
      </c>
      <c r="I359" s="11">
        <f>SUMIFS('Лист2'!D:D,'Лист2'!A:A,A359,'Лист2'!B:B,C359)</f>
        <v>654</v>
      </c>
      <c r="J359" s="11">
        <f>SUMIFS('Лист2'!E:E,'Лист2'!A:A,A359,'Лист2'!B:B,C359)</f>
        <v>570</v>
      </c>
    </row>
    <row r="360" ht="14.25" customHeight="1">
      <c r="A360" s="7">
        <v>43955.0</v>
      </c>
      <c r="B360" s="8">
        <f t="shared" si="1"/>
        <v>19</v>
      </c>
      <c r="C360" s="9" t="s">
        <v>24</v>
      </c>
      <c r="D360" s="9">
        <v>11062.5</v>
      </c>
      <c r="E360" s="9">
        <v>906343.5</v>
      </c>
      <c r="F360" s="9">
        <v>762082.749</v>
      </c>
      <c r="G360" s="10">
        <v>125305.56399230768</v>
      </c>
      <c r="H360" s="11">
        <f>SUMIFS('Лист2'!C:C,'Лист2'!A:A,A360,'Лист2'!B:B,C360)</f>
        <v>15</v>
      </c>
      <c r="I360" s="11">
        <f>SUMIFS('Лист2'!D:D,'Лист2'!A:A,A360,'Лист2'!B:B,C360)</f>
        <v>622</v>
      </c>
      <c r="J360" s="11">
        <f>SUMIFS('Лист2'!E:E,'Лист2'!A:A,A360,'Лист2'!B:B,C360)</f>
        <v>538</v>
      </c>
    </row>
    <row r="361" ht="14.25" customHeight="1">
      <c r="A361" s="12">
        <v>43953.0</v>
      </c>
      <c r="B361" s="8">
        <f t="shared" si="1"/>
        <v>18</v>
      </c>
      <c r="C361" s="13" t="s">
        <v>24</v>
      </c>
      <c r="D361" s="13">
        <v>10018.5</v>
      </c>
      <c r="E361" s="13">
        <v>816859.5</v>
      </c>
      <c r="F361" s="13">
        <v>697541.2969999999</v>
      </c>
      <c r="G361" s="14">
        <v>106508.82307692307</v>
      </c>
      <c r="H361" s="11">
        <f>SUMIFS('Лист2'!C:C,'Лист2'!A:A,A361,'Лист2'!B:B,C361)</f>
        <v>15</v>
      </c>
      <c r="I361" s="11">
        <f>SUMIFS('Лист2'!D:D,'Лист2'!A:A,A361,'Лист2'!B:B,C361)</f>
        <v>567</v>
      </c>
      <c r="J361" s="11">
        <f>SUMIFS('Лист2'!E:E,'Лист2'!A:A,A361,'Лист2'!B:B,C361)</f>
        <v>493</v>
      </c>
    </row>
    <row r="362" ht="14.25" customHeight="1">
      <c r="A362" s="7">
        <v>43977.0</v>
      </c>
      <c r="B362" s="8">
        <f t="shared" si="1"/>
        <v>22</v>
      </c>
      <c r="C362" s="9" t="s">
        <v>25</v>
      </c>
      <c r="D362" s="9">
        <v>10437.0</v>
      </c>
      <c r="E362" s="9">
        <v>833815.5</v>
      </c>
      <c r="F362" s="9">
        <v>737888.3659999999</v>
      </c>
      <c r="G362" s="10">
        <v>39424.85384615384</v>
      </c>
      <c r="H362" s="11">
        <f>SUMIFS('Лист2'!C:C,'Лист2'!A:A,A362,'Лист2'!B:B,C362)</f>
        <v>7</v>
      </c>
      <c r="I362" s="11">
        <f>SUMIFS('Лист2'!D:D,'Лист2'!A:A,A362,'Лист2'!B:B,C362)</f>
        <v>577</v>
      </c>
      <c r="J362" s="11">
        <f>SUMIFS('Лист2'!E:E,'Лист2'!A:A,A362,'Лист2'!B:B,C362)</f>
        <v>389</v>
      </c>
    </row>
    <row r="363" ht="14.25" customHeight="1">
      <c r="A363" s="12">
        <v>43952.0</v>
      </c>
      <c r="B363" s="8">
        <f t="shared" si="1"/>
        <v>18</v>
      </c>
      <c r="C363" s="13" t="s">
        <v>24</v>
      </c>
      <c r="D363" s="13">
        <v>13644.0</v>
      </c>
      <c r="E363" s="13">
        <v>1134444.0</v>
      </c>
      <c r="F363" s="13">
        <v>971710.8709999999</v>
      </c>
      <c r="G363" s="14">
        <v>291527.8831384615</v>
      </c>
      <c r="H363" s="11">
        <f>SUMIFS('Лист2'!C:C,'Лист2'!A:A,A363,'Лист2'!B:B,C363)</f>
        <v>15</v>
      </c>
      <c r="I363" s="11">
        <f>SUMIFS('Лист2'!D:D,'Лист2'!A:A,A363,'Лист2'!B:B,C363)</f>
        <v>721</v>
      </c>
      <c r="J363" s="11">
        <f>SUMIFS('Лист2'!E:E,'Лист2'!A:A,A363,'Лист2'!B:B,C363)</f>
        <v>625</v>
      </c>
    </row>
    <row r="364" ht="14.25" customHeight="1">
      <c r="A364" s="7">
        <v>43963.0</v>
      </c>
      <c r="B364" s="8">
        <f t="shared" si="1"/>
        <v>20</v>
      </c>
      <c r="C364" s="9" t="s">
        <v>24</v>
      </c>
      <c r="D364" s="9">
        <v>13443.0</v>
      </c>
      <c r="E364" s="9">
        <v>1092277.5</v>
      </c>
      <c r="F364" s="9">
        <v>921493.483</v>
      </c>
      <c r="G364" s="10">
        <v>218151.6</v>
      </c>
      <c r="H364" s="11">
        <f>SUMIFS('Лист2'!C:C,'Лист2'!A:A,A364,'Лист2'!B:B,C364)</f>
        <v>15</v>
      </c>
      <c r="I364" s="11">
        <f>SUMIFS('Лист2'!D:D,'Лист2'!A:A,A364,'Лист2'!B:B,C364)</f>
        <v>750</v>
      </c>
      <c r="J364" s="11">
        <f>SUMIFS('Лист2'!E:E,'Лист2'!A:A,A364,'Лист2'!B:B,C364)</f>
        <v>659</v>
      </c>
    </row>
    <row r="365" ht="14.25" customHeight="1">
      <c r="A365" s="12">
        <v>43972.0</v>
      </c>
      <c r="B365" s="8">
        <f t="shared" si="1"/>
        <v>21</v>
      </c>
      <c r="C365" s="13" t="s">
        <v>24</v>
      </c>
      <c r="D365" s="13">
        <v>14182.5</v>
      </c>
      <c r="E365" s="13">
        <v>1172574.0</v>
      </c>
      <c r="F365" s="13">
        <v>968784.8649999999</v>
      </c>
      <c r="G365" s="14">
        <v>94547.0</v>
      </c>
      <c r="H365" s="11">
        <f>SUMIFS('Лист2'!C:C,'Лист2'!A:A,A365,'Лист2'!B:B,C365)</f>
        <v>18</v>
      </c>
      <c r="I365" s="11">
        <f>SUMIFS('Лист2'!D:D,'Лист2'!A:A,A365,'Лист2'!B:B,C365)</f>
        <v>888</v>
      </c>
      <c r="J365" s="11">
        <f>SUMIFS('Лист2'!E:E,'Лист2'!A:A,A365,'Лист2'!B:B,C365)</f>
        <v>786</v>
      </c>
    </row>
    <row r="366" ht="14.25" customHeight="1">
      <c r="A366" s="7">
        <v>43971.0</v>
      </c>
      <c r="B366" s="8">
        <f t="shared" si="1"/>
        <v>21</v>
      </c>
      <c r="C366" s="9" t="s">
        <v>24</v>
      </c>
      <c r="D366" s="9">
        <v>14928.0</v>
      </c>
      <c r="E366" s="9">
        <v>1217749.5</v>
      </c>
      <c r="F366" s="9">
        <v>1025585.5199999999</v>
      </c>
      <c r="G366" s="10">
        <v>84618.75436923077</v>
      </c>
      <c r="H366" s="11">
        <f>SUMIFS('Лист2'!C:C,'Лист2'!A:A,A366,'Лист2'!B:B,C366)</f>
        <v>17</v>
      </c>
      <c r="I366" s="11">
        <f>SUMIFS('Лист2'!D:D,'Лист2'!A:A,A366,'Лист2'!B:B,C366)</f>
        <v>890</v>
      </c>
      <c r="J366" s="11">
        <f>SUMIFS('Лист2'!E:E,'Лист2'!A:A,A366,'Лист2'!B:B,C366)</f>
        <v>794</v>
      </c>
    </row>
    <row r="367" ht="14.25" customHeight="1">
      <c r="A367" s="12">
        <v>43956.0</v>
      </c>
      <c r="B367" s="8">
        <f t="shared" si="1"/>
        <v>19</v>
      </c>
      <c r="C367" s="13" t="s">
        <v>24</v>
      </c>
      <c r="D367" s="13">
        <v>13941.0</v>
      </c>
      <c r="E367" s="13">
        <v>1145575.5</v>
      </c>
      <c r="F367" s="13">
        <v>974448.126</v>
      </c>
      <c r="G367" s="14">
        <v>152152.96544615386</v>
      </c>
      <c r="H367" s="11">
        <f>SUMIFS('Лист2'!C:C,'Лист2'!A:A,A367,'Лист2'!B:B,C367)</f>
        <v>15</v>
      </c>
      <c r="I367" s="11">
        <f>SUMIFS('Лист2'!D:D,'Лист2'!A:A,A367,'Лист2'!B:B,C367)</f>
        <v>750</v>
      </c>
      <c r="J367" s="11">
        <f>SUMIFS('Лист2'!E:E,'Лист2'!A:A,A367,'Лист2'!B:B,C367)</f>
        <v>658</v>
      </c>
    </row>
    <row r="368" ht="14.25" customHeight="1">
      <c r="A368" s="7">
        <v>43964.0</v>
      </c>
      <c r="B368" s="8">
        <f t="shared" si="1"/>
        <v>20</v>
      </c>
      <c r="C368" s="9" t="s">
        <v>24</v>
      </c>
      <c r="D368" s="9">
        <v>14643.0</v>
      </c>
      <c r="E368" s="9">
        <v>1172691.0</v>
      </c>
      <c r="F368" s="9">
        <v>971555.083</v>
      </c>
      <c r="G368" s="10">
        <v>124018.33614615384</v>
      </c>
      <c r="H368" s="11">
        <f>SUMIFS('Лист2'!C:C,'Лист2'!A:A,A368,'Лист2'!B:B,C368)</f>
        <v>15</v>
      </c>
      <c r="I368" s="11">
        <f>SUMIFS('Лист2'!D:D,'Лист2'!A:A,A368,'Лист2'!B:B,C368)</f>
        <v>854</v>
      </c>
      <c r="J368" s="11">
        <f>SUMIFS('Лист2'!E:E,'Лист2'!A:A,A368,'Лист2'!B:B,C368)</f>
        <v>756</v>
      </c>
    </row>
    <row r="369" ht="14.25" customHeight="1">
      <c r="A369" s="12">
        <v>43954.0</v>
      </c>
      <c r="B369" s="8">
        <f t="shared" si="1"/>
        <v>18</v>
      </c>
      <c r="C369" s="13" t="s">
        <v>24</v>
      </c>
      <c r="D369" s="13">
        <v>10032.0</v>
      </c>
      <c r="E369" s="13">
        <v>816150.0</v>
      </c>
      <c r="F369" s="13">
        <v>698626.0329999999</v>
      </c>
      <c r="G369" s="14">
        <v>97812.8923076923</v>
      </c>
      <c r="H369" s="11">
        <f>SUMIFS('Лист2'!C:C,'Лист2'!A:A,A369,'Лист2'!B:B,C369)</f>
        <v>15</v>
      </c>
      <c r="I369" s="11">
        <f>SUMIFS('Лист2'!D:D,'Лист2'!A:A,A369,'Лист2'!B:B,C369)</f>
        <v>585</v>
      </c>
      <c r="J369" s="11">
        <f>SUMIFS('Лист2'!E:E,'Лист2'!A:A,A369,'Лист2'!B:B,C369)</f>
        <v>502</v>
      </c>
    </row>
    <row r="370" ht="14.25" customHeight="1">
      <c r="A370" s="7">
        <v>43957.0</v>
      </c>
      <c r="B370" s="8">
        <f t="shared" si="1"/>
        <v>19</v>
      </c>
      <c r="C370" s="9" t="s">
        <v>24</v>
      </c>
      <c r="D370" s="9">
        <v>12468.0</v>
      </c>
      <c r="E370" s="9">
        <v>1016566.5</v>
      </c>
      <c r="F370" s="9">
        <v>858367.6039999999</v>
      </c>
      <c r="G370" s="10">
        <v>88833.63816923076</v>
      </c>
      <c r="H370" s="11">
        <f>SUMIFS('Лист2'!C:C,'Лист2'!A:A,A370,'Лист2'!B:B,C370)</f>
        <v>15</v>
      </c>
      <c r="I370" s="11">
        <f>SUMIFS('Лист2'!D:D,'Лист2'!A:A,A370,'Лист2'!B:B,C370)</f>
        <v>701</v>
      </c>
      <c r="J370" s="11">
        <f>SUMIFS('Лист2'!E:E,'Лист2'!A:A,A370,'Лист2'!B:B,C370)</f>
        <v>611</v>
      </c>
    </row>
    <row r="371" ht="14.25" customHeight="1">
      <c r="A371" s="12">
        <v>43974.0</v>
      </c>
      <c r="B371" s="8">
        <f t="shared" si="1"/>
        <v>21</v>
      </c>
      <c r="C371" s="13" t="s">
        <v>24</v>
      </c>
      <c r="D371" s="13">
        <v>17943.0</v>
      </c>
      <c r="E371" s="13">
        <v>1457391.0</v>
      </c>
      <c r="F371" s="13">
        <v>1194154.7659999998</v>
      </c>
      <c r="G371" s="14">
        <v>124621.03076923077</v>
      </c>
      <c r="H371" s="11">
        <f>SUMIFS('Лист2'!C:C,'Лист2'!A:A,A371,'Лист2'!B:B,C371)</f>
        <v>18</v>
      </c>
      <c r="I371" s="11">
        <f>SUMIFS('Лист2'!D:D,'Лист2'!A:A,A371,'Лист2'!B:B,C371)</f>
        <v>1031</v>
      </c>
      <c r="J371" s="11">
        <f>SUMIFS('Лист2'!E:E,'Лист2'!A:A,A371,'Лист2'!B:B,C371)</f>
        <v>918</v>
      </c>
    </row>
    <row r="372" ht="14.25" customHeight="1">
      <c r="A372" s="7">
        <v>43976.0</v>
      </c>
      <c r="B372" s="8">
        <f t="shared" si="1"/>
        <v>22</v>
      </c>
      <c r="C372" s="9" t="s">
        <v>24</v>
      </c>
      <c r="D372" s="9">
        <v>15807.0</v>
      </c>
      <c r="E372" s="9">
        <v>1326705.0</v>
      </c>
      <c r="F372" s="9">
        <v>1070563.6439999999</v>
      </c>
      <c r="G372" s="10">
        <v>123343.24153846155</v>
      </c>
      <c r="H372" s="11">
        <f>SUMIFS('Лист2'!C:C,'Лист2'!A:A,A372,'Лист2'!B:B,C372)</f>
        <v>18</v>
      </c>
      <c r="I372" s="11">
        <f>SUMIFS('Лист2'!D:D,'Лист2'!A:A,A372,'Лист2'!B:B,C372)</f>
        <v>989</v>
      </c>
      <c r="J372" s="11">
        <f>SUMIFS('Лист2'!E:E,'Лист2'!A:A,A372,'Лист2'!B:B,C372)</f>
        <v>887</v>
      </c>
    </row>
    <row r="373" ht="14.25" customHeight="1">
      <c r="A373" s="12">
        <v>43951.0</v>
      </c>
      <c r="B373" s="8">
        <f t="shared" si="1"/>
        <v>18</v>
      </c>
      <c r="C373" s="13" t="s">
        <v>24</v>
      </c>
      <c r="D373" s="13">
        <v>11976.0</v>
      </c>
      <c r="E373" s="13">
        <v>1004511.0</v>
      </c>
      <c r="F373" s="13">
        <v>861334.614</v>
      </c>
      <c r="G373" s="14">
        <v>20847.353846153845</v>
      </c>
      <c r="H373" s="11">
        <f>SUMIFS('Лист2'!C:C,'Лист2'!A:A,A373,'Лист2'!B:B,C373)</f>
        <v>15</v>
      </c>
      <c r="I373" s="11">
        <f>SUMIFS('Лист2'!D:D,'Лист2'!A:A,A373,'Лист2'!B:B,C373)</f>
        <v>644</v>
      </c>
      <c r="J373" s="11">
        <f>SUMIFS('Лист2'!E:E,'Лист2'!A:A,A373,'Лист2'!B:B,C373)</f>
        <v>550</v>
      </c>
    </row>
    <row r="374" ht="14.25" customHeight="1">
      <c r="A374" s="7">
        <v>43961.0</v>
      </c>
      <c r="B374" s="8">
        <f t="shared" si="1"/>
        <v>19</v>
      </c>
      <c r="C374" s="9" t="s">
        <v>24</v>
      </c>
      <c r="D374" s="9">
        <v>14566.5</v>
      </c>
      <c r="E374" s="9">
        <v>1216557.0</v>
      </c>
      <c r="F374" s="9">
        <v>1013050.3829999999</v>
      </c>
      <c r="G374" s="10">
        <v>102510.4018923077</v>
      </c>
      <c r="H374" s="11">
        <f>SUMIFS('Лист2'!C:C,'Лист2'!A:A,A374,'Лист2'!B:B,C374)</f>
        <v>15</v>
      </c>
      <c r="I374" s="11">
        <f>SUMIFS('Лист2'!D:D,'Лист2'!A:A,A374,'Лист2'!B:B,C374)</f>
        <v>792</v>
      </c>
      <c r="J374" s="11">
        <f>SUMIFS('Лист2'!E:E,'Лист2'!A:A,A374,'Лист2'!B:B,C374)</f>
        <v>695</v>
      </c>
    </row>
    <row r="375" ht="14.25" customHeight="1">
      <c r="A375" s="12">
        <v>43959.0</v>
      </c>
      <c r="B375" s="8">
        <f t="shared" si="1"/>
        <v>19</v>
      </c>
      <c r="C375" s="13" t="s">
        <v>24</v>
      </c>
      <c r="D375" s="13">
        <v>12976.5</v>
      </c>
      <c r="E375" s="13">
        <v>1046848.5</v>
      </c>
      <c r="F375" s="13">
        <v>892743.7459999999</v>
      </c>
      <c r="G375" s="14">
        <v>396844.24095384614</v>
      </c>
      <c r="H375" s="11">
        <f>SUMIFS('Лист2'!C:C,'Лист2'!A:A,A375,'Лист2'!B:B,C375)</f>
        <v>15</v>
      </c>
      <c r="I375" s="11">
        <f>SUMIFS('Лист2'!D:D,'Лист2'!A:A,A375,'Лист2'!B:B,C375)</f>
        <v>703</v>
      </c>
      <c r="J375" s="11">
        <f>SUMIFS('Лист2'!E:E,'Лист2'!A:A,A375,'Лист2'!B:B,C375)</f>
        <v>609</v>
      </c>
    </row>
    <row r="376" ht="14.25" customHeight="1">
      <c r="A376" s="7">
        <v>43958.0</v>
      </c>
      <c r="B376" s="8">
        <f t="shared" si="1"/>
        <v>19</v>
      </c>
      <c r="C376" s="9" t="s">
        <v>24</v>
      </c>
      <c r="D376" s="9">
        <v>11719.5</v>
      </c>
      <c r="E376" s="9">
        <v>965880.0</v>
      </c>
      <c r="F376" s="9">
        <v>809986.386</v>
      </c>
      <c r="G376" s="10">
        <v>106745.03623846154</v>
      </c>
      <c r="H376" s="11">
        <f>SUMIFS('Лист2'!C:C,'Лист2'!A:A,A376,'Лист2'!B:B,C376)</f>
        <v>15</v>
      </c>
      <c r="I376" s="11">
        <f>SUMIFS('Лист2'!D:D,'Лист2'!A:A,A376,'Лист2'!B:B,C376)</f>
        <v>676</v>
      </c>
      <c r="J376" s="11">
        <f>SUMIFS('Лист2'!E:E,'Лист2'!A:A,A376,'Лист2'!B:B,C376)</f>
        <v>591</v>
      </c>
    </row>
    <row r="377" ht="14.25" customHeight="1">
      <c r="A377" s="12">
        <v>43975.0</v>
      </c>
      <c r="B377" s="8">
        <f t="shared" si="1"/>
        <v>21</v>
      </c>
      <c r="C377" s="13" t="s">
        <v>24</v>
      </c>
      <c r="D377" s="13">
        <v>17197.5</v>
      </c>
      <c r="E377" s="13">
        <v>1386262.5</v>
      </c>
      <c r="F377" s="13">
        <v>1130117.381</v>
      </c>
      <c r="G377" s="14">
        <v>121581.84923076924</v>
      </c>
      <c r="H377" s="11">
        <f>SUMIFS('Лист2'!C:C,'Лист2'!A:A,A377,'Лист2'!B:B,C377)</f>
        <v>18</v>
      </c>
      <c r="I377" s="11">
        <f>SUMIFS('Лист2'!D:D,'Лист2'!A:A,A377,'Лист2'!B:B,C377)</f>
        <v>1006</v>
      </c>
      <c r="J377" s="11">
        <f>SUMIFS('Лист2'!E:E,'Лист2'!A:A,A377,'Лист2'!B:B,C377)</f>
        <v>904</v>
      </c>
    </row>
    <row r="378" ht="14.25" customHeight="1">
      <c r="A378" s="7">
        <v>43977.0</v>
      </c>
      <c r="B378" s="8">
        <f t="shared" si="1"/>
        <v>22</v>
      </c>
      <c r="C378" s="9" t="s">
        <v>24</v>
      </c>
      <c r="D378" s="9">
        <v>14419.5</v>
      </c>
      <c r="E378" s="9">
        <v>1210456.5</v>
      </c>
      <c r="F378" s="9">
        <v>970917.124</v>
      </c>
      <c r="G378" s="10">
        <v>88147.13846153846</v>
      </c>
      <c r="H378" s="11">
        <f>SUMIFS('Лист2'!C:C,'Лист2'!A:A,A378,'Лист2'!B:B,C378)</f>
        <v>18</v>
      </c>
      <c r="I378" s="11">
        <f>SUMIFS('Лист2'!D:D,'Лист2'!A:A,A378,'Лист2'!B:B,C378)</f>
        <v>914</v>
      </c>
      <c r="J378" s="11">
        <f>SUMIFS('Лист2'!E:E,'Лист2'!A:A,A378,'Лист2'!B:B,C378)</f>
        <v>804</v>
      </c>
    </row>
    <row r="379" ht="14.25" customHeight="1">
      <c r="A379" s="12">
        <v>43983.0</v>
      </c>
      <c r="B379" s="8">
        <f t="shared" si="1"/>
        <v>23</v>
      </c>
      <c r="C379" s="13" t="s">
        <v>10</v>
      </c>
      <c r="D379" s="13">
        <v>7816.5</v>
      </c>
      <c r="E379" s="13">
        <v>636345.0</v>
      </c>
      <c r="F379" s="13">
        <v>550528.6630000001</v>
      </c>
      <c r="G379" s="14">
        <v>190344.3008</v>
      </c>
      <c r="H379" s="11">
        <f>SUMIFS('Лист2'!C:C,'Лист2'!A:A,A379,'Лист2'!B:B,C379)</f>
        <v>15</v>
      </c>
      <c r="I379" s="11">
        <f>SUMIFS('Лист2'!D:D,'Лист2'!A:A,A379,'Лист2'!B:B,C379)</f>
        <v>453</v>
      </c>
      <c r="J379" s="11">
        <f>SUMIFS('Лист2'!E:E,'Лист2'!A:A,A379,'Лист2'!B:B,C379)</f>
        <v>370</v>
      </c>
    </row>
    <row r="380" ht="14.25" customHeight="1">
      <c r="A380" s="7">
        <v>43982.0</v>
      </c>
      <c r="B380" s="8">
        <f t="shared" si="1"/>
        <v>22</v>
      </c>
      <c r="C380" s="9" t="s">
        <v>26</v>
      </c>
      <c r="D380" s="9">
        <v>6409.5</v>
      </c>
      <c r="E380" s="9">
        <v>493893.0</v>
      </c>
      <c r="F380" s="9">
        <v>459762.61999999994</v>
      </c>
      <c r="G380" s="10">
        <v>28040.97692307692</v>
      </c>
      <c r="H380" s="11">
        <f>SUMIFS('Лист2'!C:C,'Лист2'!A:A,A380,'Лист2'!B:B,C380)</f>
        <v>9</v>
      </c>
      <c r="I380" s="11">
        <f>SUMIFS('Лист2'!D:D,'Лист2'!A:A,A380,'Лист2'!B:B,C380)</f>
        <v>345</v>
      </c>
      <c r="J380" s="11">
        <f>SUMIFS('Лист2'!E:E,'Лист2'!A:A,A380,'Лист2'!B:B,C380)</f>
        <v>255</v>
      </c>
    </row>
    <row r="381" ht="14.25" customHeight="1">
      <c r="A381" s="12">
        <v>43981.0</v>
      </c>
      <c r="B381" s="8">
        <f t="shared" si="1"/>
        <v>22</v>
      </c>
      <c r="C381" s="13" t="s">
        <v>25</v>
      </c>
      <c r="D381" s="13">
        <v>11220.0</v>
      </c>
      <c r="E381" s="13">
        <v>928675.5</v>
      </c>
      <c r="F381" s="13">
        <v>802403.808</v>
      </c>
      <c r="G381" s="14">
        <v>136423.60523076923</v>
      </c>
      <c r="H381" s="11">
        <f>SUMIFS('Лист2'!C:C,'Лист2'!A:A,A381,'Лист2'!B:B,C381)</f>
        <v>7</v>
      </c>
      <c r="I381" s="11">
        <f>SUMIFS('Лист2'!D:D,'Лист2'!A:A,A381,'Лист2'!B:B,C381)</f>
        <v>532</v>
      </c>
      <c r="J381" s="11">
        <f>SUMIFS('Лист2'!E:E,'Лист2'!A:A,A381,'Лист2'!B:B,C381)</f>
        <v>449</v>
      </c>
    </row>
    <row r="382" ht="14.25" customHeight="1">
      <c r="A382" s="7">
        <v>43980.0</v>
      </c>
      <c r="B382" s="8">
        <f t="shared" si="1"/>
        <v>22</v>
      </c>
      <c r="C382" s="9" t="s">
        <v>10</v>
      </c>
      <c r="D382" s="9">
        <v>8350.5</v>
      </c>
      <c r="E382" s="9">
        <v>651237.0</v>
      </c>
      <c r="F382" s="9">
        <v>601485.126</v>
      </c>
      <c r="G382" s="10">
        <v>83014.63505384616</v>
      </c>
      <c r="H382" s="11">
        <f>SUMIFS('Лист2'!C:C,'Лист2'!A:A,A382,'Лист2'!B:B,C382)</f>
        <v>15</v>
      </c>
      <c r="I382" s="11">
        <f>SUMIFS('Лист2'!D:D,'Лист2'!A:A,A382,'Лист2'!B:B,C382)</f>
        <v>400</v>
      </c>
      <c r="J382" s="11">
        <f>SUMIFS('Лист2'!E:E,'Лист2'!A:A,A382,'Лист2'!B:B,C382)</f>
        <v>329</v>
      </c>
    </row>
    <row r="383" ht="14.25" customHeight="1">
      <c r="A383" s="12">
        <v>43979.0</v>
      </c>
      <c r="B383" s="8">
        <f t="shared" si="1"/>
        <v>22</v>
      </c>
      <c r="C383" s="13" t="s">
        <v>25</v>
      </c>
      <c r="D383" s="13">
        <v>8428.5</v>
      </c>
      <c r="E383" s="13">
        <v>694669.5</v>
      </c>
      <c r="F383" s="13">
        <v>594994.696</v>
      </c>
      <c r="G383" s="14">
        <v>42699.38461538461</v>
      </c>
      <c r="H383" s="11">
        <f>SUMIFS('Лист2'!C:C,'Лист2'!A:A,A383,'Лист2'!B:B,C383)</f>
        <v>7</v>
      </c>
      <c r="I383" s="11">
        <f>SUMIFS('Лист2'!D:D,'Лист2'!A:A,A383,'Лист2'!B:B,C383)</f>
        <v>420</v>
      </c>
      <c r="J383" s="11">
        <f>SUMIFS('Лист2'!E:E,'Лист2'!A:A,A383,'Лист2'!B:B,C383)</f>
        <v>347</v>
      </c>
    </row>
    <row r="384" ht="14.25" customHeight="1">
      <c r="A384" s="7">
        <v>43978.0</v>
      </c>
      <c r="B384" s="8">
        <f t="shared" si="1"/>
        <v>22</v>
      </c>
      <c r="C384" s="9" t="s">
        <v>11</v>
      </c>
      <c r="D384" s="9">
        <v>32817.0</v>
      </c>
      <c r="E384" s="9">
        <v>3015751.5</v>
      </c>
      <c r="F384" s="9">
        <v>2415980.772</v>
      </c>
      <c r="G384" s="10">
        <v>346048.63569230767</v>
      </c>
      <c r="H384" s="11">
        <f>SUMIFS('Лист2'!C:C,'Лист2'!A:A,A384,'Лист2'!B:B,C384)</f>
        <v>20</v>
      </c>
      <c r="I384" s="11">
        <f>SUMIFS('Лист2'!D:D,'Лист2'!A:A,A384,'Лист2'!B:B,C384)</f>
        <v>2079</v>
      </c>
      <c r="J384" s="11">
        <f>SUMIFS('Лист2'!E:E,'Лист2'!A:A,A384,'Лист2'!B:B,C384)</f>
        <v>1893</v>
      </c>
    </row>
    <row r="385" ht="14.25" customHeight="1">
      <c r="A385" s="12">
        <v>43973.0</v>
      </c>
      <c r="B385" s="8">
        <f t="shared" si="1"/>
        <v>21</v>
      </c>
      <c r="C385" s="13" t="s">
        <v>11</v>
      </c>
      <c r="D385" s="13">
        <v>36031.5</v>
      </c>
      <c r="E385" s="13">
        <v>3091069.5</v>
      </c>
      <c r="F385" s="13">
        <v>2549333.4129999997</v>
      </c>
      <c r="G385" s="14">
        <v>289900.0938461538</v>
      </c>
      <c r="H385" s="11">
        <f>SUMIFS('Лист2'!C:C,'Лист2'!A:A,A385,'Лист2'!B:B,C385)</f>
        <v>21</v>
      </c>
      <c r="I385" s="11">
        <f>SUMIFS('Лист2'!D:D,'Лист2'!A:A,A385,'Лист2'!B:B,C385)</f>
        <v>2046</v>
      </c>
      <c r="J385" s="11">
        <f>SUMIFS('Лист2'!E:E,'Лист2'!A:A,A385,'Лист2'!B:B,C385)</f>
        <v>1853</v>
      </c>
    </row>
    <row r="386" ht="14.25" customHeight="1">
      <c r="A386" s="7">
        <v>43982.0</v>
      </c>
      <c r="B386" s="8">
        <f t="shared" si="1"/>
        <v>22</v>
      </c>
      <c r="C386" s="9" t="s">
        <v>27</v>
      </c>
      <c r="D386" s="9">
        <v>5127.0</v>
      </c>
      <c r="E386" s="9">
        <v>468835.5</v>
      </c>
      <c r="F386" s="9">
        <v>412625.887</v>
      </c>
      <c r="G386" s="10">
        <v>8642.376923076923</v>
      </c>
      <c r="H386" s="11">
        <f>SUMIFS('Лист2'!C:C,'Лист2'!A:A,A386,'Лист2'!B:B,C386)</f>
        <v>6</v>
      </c>
      <c r="I386" s="11">
        <f>SUMIFS('Лист2'!D:D,'Лист2'!A:A,A386,'Лист2'!B:B,C386)</f>
        <v>261</v>
      </c>
      <c r="J386" s="11">
        <f>SUMIFS('Лист2'!E:E,'Лист2'!A:A,A386,'Лист2'!B:B,C386)</f>
        <v>188</v>
      </c>
    </row>
    <row r="387" ht="14.25" customHeight="1">
      <c r="A387" s="12">
        <v>43962.0</v>
      </c>
      <c r="B387" s="8">
        <f t="shared" si="1"/>
        <v>20</v>
      </c>
      <c r="C387" s="13" t="s">
        <v>11</v>
      </c>
      <c r="D387" s="13">
        <v>27187.5</v>
      </c>
      <c r="E387" s="13">
        <v>2479396.5</v>
      </c>
      <c r="F387" s="13">
        <v>1950422.9030000002</v>
      </c>
      <c r="G387" s="14">
        <v>381635.95355384616</v>
      </c>
      <c r="H387" s="11">
        <f>SUMIFS('Лист2'!C:C,'Лист2'!A:A,A387,'Лист2'!B:B,C387)</f>
        <v>21</v>
      </c>
      <c r="I387" s="11">
        <f>SUMIFS('Лист2'!D:D,'Лист2'!A:A,A387,'Лист2'!B:B,C387)</f>
        <v>1597</v>
      </c>
      <c r="J387" s="11">
        <f>SUMIFS('Лист2'!E:E,'Лист2'!A:A,A387,'Лист2'!B:B,C387)</f>
        <v>1457</v>
      </c>
    </row>
    <row r="388" ht="14.25" customHeight="1">
      <c r="A388" s="7">
        <v>43981.0</v>
      </c>
      <c r="B388" s="8">
        <f t="shared" si="1"/>
        <v>22</v>
      </c>
      <c r="C388" s="9" t="s">
        <v>24</v>
      </c>
      <c r="D388" s="9">
        <v>20688.0</v>
      </c>
      <c r="E388" s="9">
        <v>1773154.5</v>
      </c>
      <c r="F388" s="9">
        <v>1458979.491</v>
      </c>
      <c r="G388" s="10">
        <v>98432.2134076923</v>
      </c>
      <c r="H388" s="11">
        <f>SUMIFS('Лист2'!C:C,'Лист2'!A:A,A388,'Лист2'!B:B,C388)</f>
        <v>18</v>
      </c>
      <c r="I388" s="11">
        <f>SUMIFS('Лист2'!D:D,'Лист2'!A:A,A388,'Лист2'!B:B,C388)</f>
        <v>1216</v>
      </c>
      <c r="J388" s="11">
        <f>SUMIFS('Лист2'!E:E,'Лист2'!A:A,A388,'Лист2'!B:B,C388)</f>
        <v>1101</v>
      </c>
    </row>
    <row r="389" ht="14.25" customHeight="1">
      <c r="A389" s="12">
        <v>43979.0</v>
      </c>
      <c r="B389" s="8">
        <f t="shared" si="1"/>
        <v>22</v>
      </c>
      <c r="C389" s="13" t="s">
        <v>24</v>
      </c>
      <c r="D389" s="13">
        <v>15678.0</v>
      </c>
      <c r="E389" s="13">
        <v>1387443.0</v>
      </c>
      <c r="F389" s="13">
        <v>1121336.507</v>
      </c>
      <c r="G389" s="14">
        <v>101620.2923076923</v>
      </c>
      <c r="H389" s="11">
        <f>SUMIFS('Лист2'!C:C,'Лист2'!A:A,A389,'Лист2'!B:B,C389)</f>
        <v>18</v>
      </c>
      <c r="I389" s="11">
        <f>SUMIFS('Лист2'!D:D,'Лист2'!A:A,A389,'Лист2'!B:B,C389)</f>
        <v>1020</v>
      </c>
      <c r="J389" s="11">
        <f>SUMIFS('Лист2'!E:E,'Лист2'!A:A,A389,'Лист2'!B:B,C389)</f>
        <v>911</v>
      </c>
    </row>
    <row r="390" ht="14.25" customHeight="1">
      <c r="A390" s="7">
        <v>43969.0</v>
      </c>
      <c r="B390" s="8">
        <f t="shared" si="1"/>
        <v>21</v>
      </c>
      <c r="C390" s="9" t="s">
        <v>11</v>
      </c>
      <c r="D390" s="9">
        <v>31329.0</v>
      </c>
      <c r="E390" s="9">
        <v>2826379.5</v>
      </c>
      <c r="F390" s="9">
        <v>2229453.508</v>
      </c>
      <c r="G390" s="10">
        <v>331756.1807230769</v>
      </c>
      <c r="H390" s="11">
        <f>SUMIFS('Лист2'!C:C,'Лист2'!A:A,A390,'Лист2'!B:B,C390)</f>
        <v>21</v>
      </c>
      <c r="I390" s="11">
        <f>SUMIFS('Лист2'!D:D,'Лист2'!A:A,A390,'Лист2'!B:B,C390)</f>
        <v>1834</v>
      </c>
      <c r="J390" s="11">
        <f>SUMIFS('Лист2'!E:E,'Лист2'!A:A,A390,'Лист2'!B:B,C390)</f>
        <v>1660</v>
      </c>
    </row>
    <row r="391" ht="14.25" customHeight="1">
      <c r="A391" s="12">
        <v>43965.0</v>
      </c>
      <c r="B391" s="8">
        <f t="shared" si="1"/>
        <v>20</v>
      </c>
      <c r="C391" s="13" t="s">
        <v>11</v>
      </c>
      <c r="D391" s="13">
        <v>29658.0</v>
      </c>
      <c r="E391" s="13">
        <v>2703132.0</v>
      </c>
      <c r="F391" s="13">
        <v>2160539.996</v>
      </c>
      <c r="G391" s="14">
        <v>312856.1615384615</v>
      </c>
      <c r="H391" s="11">
        <f>SUMIFS('Лист2'!C:C,'Лист2'!A:A,A391,'Лист2'!B:B,C391)</f>
        <v>21</v>
      </c>
      <c r="I391" s="11">
        <f>SUMIFS('Лист2'!D:D,'Лист2'!A:A,A391,'Лист2'!B:B,C391)</f>
        <v>1706</v>
      </c>
      <c r="J391" s="11">
        <f>SUMIFS('Лист2'!E:E,'Лист2'!A:A,A391,'Лист2'!B:B,C391)</f>
        <v>1548</v>
      </c>
    </row>
    <row r="392" ht="14.25" customHeight="1">
      <c r="A392" s="7">
        <v>43966.0</v>
      </c>
      <c r="B392" s="8">
        <f t="shared" si="1"/>
        <v>20</v>
      </c>
      <c r="C392" s="9" t="s">
        <v>11</v>
      </c>
      <c r="D392" s="9">
        <v>34150.5</v>
      </c>
      <c r="E392" s="9">
        <v>3038293.5</v>
      </c>
      <c r="F392" s="9">
        <v>2442084.561</v>
      </c>
      <c r="G392" s="10">
        <v>277257.14947692305</v>
      </c>
      <c r="H392" s="11">
        <f>SUMIFS('Лист2'!C:C,'Лист2'!A:A,A392,'Лист2'!B:B,C392)</f>
        <v>21</v>
      </c>
      <c r="I392" s="11">
        <f>SUMIFS('Лист2'!D:D,'Лист2'!A:A,A392,'Лист2'!B:B,C392)</f>
        <v>1926</v>
      </c>
      <c r="J392" s="11">
        <f>SUMIFS('Лист2'!E:E,'Лист2'!A:A,A392,'Лист2'!B:B,C392)</f>
        <v>1742</v>
      </c>
    </row>
    <row r="393" ht="14.25" customHeight="1">
      <c r="A393" s="12">
        <v>43983.0</v>
      </c>
      <c r="B393" s="8">
        <f t="shared" si="1"/>
        <v>23</v>
      </c>
      <c r="C393" s="13" t="s">
        <v>11</v>
      </c>
      <c r="D393" s="13">
        <v>31947.0</v>
      </c>
      <c r="E393" s="13">
        <v>2945035.5</v>
      </c>
      <c r="F393" s="13">
        <v>2320195.4450000003</v>
      </c>
      <c r="G393" s="14">
        <v>383761.6669230769</v>
      </c>
      <c r="H393" s="11">
        <f>SUMIFS('Лист2'!C:C,'Лист2'!A:A,A393,'Лист2'!B:B,C393)</f>
        <v>21</v>
      </c>
      <c r="I393" s="11">
        <f>SUMIFS('Лист2'!D:D,'Лист2'!A:A,A393,'Лист2'!B:B,C393)</f>
        <v>2025</v>
      </c>
      <c r="J393" s="11">
        <f>SUMIFS('Лист2'!E:E,'Лист2'!A:A,A393,'Лист2'!B:B,C393)</f>
        <v>1849</v>
      </c>
    </row>
    <row r="394" ht="14.25" customHeight="1">
      <c r="A394" s="7">
        <v>43982.0</v>
      </c>
      <c r="B394" s="8">
        <f t="shared" si="1"/>
        <v>22</v>
      </c>
      <c r="C394" s="9" t="s">
        <v>25</v>
      </c>
      <c r="D394" s="9">
        <v>10416.0</v>
      </c>
      <c r="E394" s="9">
        <v>866023.5</v>
      </c>
      <c r="F394" s="9">
        <v>744833.002</v>
      </c>
      <c r="G394" s="10">
        <v>19998.63846153846</v>
      </c>
      <c r="H394" s="11">
        <f>SUMIFS('Лист2'!C:C,'Лист2'!A:A,A394,'Лист2'!B:B,C394)</f>
        <v>7</v>
      </c>
      <c r="I394" s="11">
        <f>SUMIFS('Лист2'!D:D,'Лист2'!A:A,A394,'Лист2'!B:B,C394)</f>
        <v>530</v>
      </c>
      <c r="J394" s="11">
        <f>SUMIFS('Лист2'!E:E,'Лист2'!A:A,A394,'Лист2'!B:B,C394)</f>
        <v>447</v>
      </c>
    </row>
    <row r="395" ht="14.25" customHeight="1">
      <c r="A395" s="12">
        <v>43980.0</v>
      </c>
      <c r="B395" s="8">
        <f t="shared" si="1"/>
        <v>22</v>
      </c>
      <c r="C395" s="13" t="s">
        <v>11</v>
      </c>
      <c r="D395" s="13">
        <v>35431.5</v>
      </c>
      <c r="E395" s="13">
        <v>3193167.0</v>
      </c>
      <c r="F395" s="13">
        <v>2545757.0549999997</v>
      </c>
      <c r="G395" s="14">
        <v>202281.06923076924</v>
      </c>
      <c r="H395" s="11">
        <f>SUMIFS('Лист2'!C:C,'Лист2'!A:A,A395,'Лист2'!B:B,C395)</f>
        <v>20</v>
      </c>
      <c r="I395" s="11">
        <f>SUMIFS('Лист2'!D:D,'Лист2'!A:A,A395,'Лист2'!B:B,C395)</f>
        <v>2111</v>
      </c>
      <c r="J395" s="11">
        <f>SUMIFS('Лист2'!E:E,'Лист2'!A:A,A395,'Лист2'!B:B,C395)</f>
        <v>1917</v>
      </c>
    </row>
    <row r="396" ht="14.25" customHeight="1">
      <c r="A396" s="7">
        <v>43978.0</v>
      </c>
      <c r="B396" s="8">
        <f t="shared" si="1"/>
        <v>22</v>
      </c>
      <c r="C396" s="9" t="s">
        <v>12</v>
      </c>
      <c r="D396" s="9">
        <v>78544.5</v>
      </c>
      <c r="E396" s="9">
        <v>6701083.5</v>
      </c>
      <c r="F396" s="9">
        <v>5109499.617</v>
      </c>
      <c r="G396" s="10">
        <v>76226.26923076922</v>
      </c>
      <c r="H396" s="11">
        <f>SUMIFS('Лист2'!C:C,'Лист2'!A:A,A396,'Лист2'!B:B,C396)</f>
        <v>31</v>
      </c>
      <c r="I396" s="11">
        <f>SUMIFS('Лист2'!D:D,'Лист2'!A:A,A396,'Лист2'!B:B,C396)</f>
        <v>5330</v>
      </c>
      <c r="J396" s="11">
        <f>SUMIFS('Лист2'!E:E,'Лист2'!A:A,A396,'Лист2'!B:B,C396)</f>
        <v>4977</v>
      </c>
    </row>
    <row r="397" ht="14.25" customHeight="1">
      <c r="A397" s="12">
        <v>43973.0</v>
      </c>
      <c r="B397" s="8">
        <f t="shared" si="1"/>
        <v>21</v>
      </c>
      <c r="C397" s="13" t="s">
        <v>12</v>
      </c>
      <c r="D397" s="13">
        <v>97963.5</v>
      </c>
      <c r="E397" s="13">
        <v>7728465.0</v>
      </c>
      <c r="F397" s="13">
        <v>6415904.924000001</v>
      </c>
      <c r="G397" s="14">
        <v>150138.8230769231</v>
      </c>
      <c r="H397" s="11">
        <f>SUMIFS('Лист2'!C:C,'Лист2'!A:A,A397,'Лист2'!B:B,C397)</f>
        <v>31</v>
      </c>
      <c r="I397" s="11">
        <f>SUMIFS('Лист2'!D:D,'Лист2'!A:A,A397,'Лист2'!B:B,C397)</f>
        <v>5965</v>
      </c>
      <c r="J397" s="11">
        <f>SUMIFS('Лист2'!E:E,'Лист2'!A:A,A397,'Лист2'!B:B,C397)</f>
        <v>5533</v>
      </c>
    </row>
    <row r="398" ht="14.25" customHeight="1">
      <c r="A398" s="7">
        <v>43983.0</v>
      </c>
      <c r="B398" s="8">
        <f t="shared" si="1"/>
        <v>23</v>
      </c>
      <c r="C398" s="9" t="s">
        <v>12</v>
      </c>
      <c r="D398" s="9">
        <v>77269.5</v>
      </c>
      <c r="E398" s="9">
        <v>6829921.5</v>
      </c>
      <c r="F398" s="9">
        <v>5152925.182</v>
      </c>
      <c r="G398" s="10">
        <v>219200.11557692307</v>
      </c>
      <c r="H398" s="11">
        <f>SUMIFS('Лист2'!C:C,'Лист2'!A:A,A398,'Лист2'!B:B,C398)</f>
        <v>31</v>
      </c>
      <c r="I398" s="11">
        <f>SUMIFS('Лист2'!D:D,'Лист2'!A:A,A398,'Лист2'!B:B,C398)</f>
        <v>5468</v>
      </c>
      <c r="J398" s="11">
        <f>SUMIFS('Лист2'!E:E,'Лист2'!A:A,A398,'Лист2'!B:B,C398)</f>
        <v>5081</v>
      </c>
    </row>
    <row r="399" ht="14.25" customHeight="1">
      <c r="A399" s="12">
        <v>43982.0</v>
      </c>
      <c r="B399" s="8">
        <f t="shared" si="1"/>
        <v>22</v>
      </c>
      <c r="C399" s="13" t="s">
        <v>24</v>
      </c>
      <c r="D399" s="13">
        <v>16143.0</v>
      </c>
      <c r="E399" s="13">
        <v>1423410.0</v>
      </c>
      <c r="F399" s="13">
        <v>1183524.938</v>
      </c>
      <c r="G399" s="14">
        <v>41938.95039230769</v>
      </c>
      <c r="H399" s="11">
        <f>SUMIFS('Лист2'!C:C,'Лист2'!A:A,A399,'Лист2'!B:B,C399)</f>
        <v>18</v>
      </c>
      <c r="I399" s="11">
        <f>SUMIFS('Лист2'!D:D,'Лист2'!A:A,A399,'Лист2'!B:B,C399)</f>
        <v>1029</v>
      </c>
      <c r="J399" s="11">
        <f>SUMIFS('Лист2'!E:E,'Лист2'!A:A,A399,'Лист2'!B:B,C399)</f>
        <v>925</v>
      </c>
    </row>
    <row r="400" ht="14.25" customHeight="1">
      <c r="A400" s="7">
        <v>43962.0</v>
      </c>
      <c r="B400" s="8">
        <f t="shared" si="1"/>
        <v>20</v>
      </c>
      <c r="C400" s="9" t="s">
        <v>12</v>
      </c>
      <c r="D400" s="9">
        <v>72220.5</v>
      </c>
      <c r="E400" s="9">
        <v>6398719.5</v>
      </c>
      <c r="F400" s="9">
        <v>4782829.606000001</v>
      </c>
      <c r="G400" s="10">
        <v>186502.14615384614</v>
      </c>
      <c r="H400" s="11">
        <f>SUMIFS('Лист2'!C:C,'Лист2'!A:A,A400,'Лист2'!B:B,C400)</f>
        <v>31</v>
      </c>
      <c r="I400" s="11">
        <f>SUMIFS('Лист2'!D:D,'Лист2'!A:A,A400,'Лист2'!B:B,C400)</f>
        <v>4826</v>
      </c>
      <c r="J400" s="11">
        <f>SUMIFS('Лист2'!E:E,'Лист2'!A:A,A400,'Лист2'!B:B,C400)</f>
        <v>4483</v>
      </c>
    </row>
    <row r="401" ht="14.25" customHeight="1">
      <c r="A401" s="12">
        <v>43969.0</v>
      </c>
      <c r="B401" s="8">
        <f t="shared" si="1"/>
        <v>21</v>
      </c>
      <c r="C401" s="13" t="s">
        <v>12</v>
      </c>
      <c r="D401" s="13">
        <v>78058.5</v>
      </c>
      <c r="E401" s="13">
        <v>6609714.0</v>
      </c>
      <c r="F401" s="13">
        <v>5024858.793</v>
      </c>
      <c r="G401" s="14">
        <v>140406.0769230769</v>
      </c>
      <c r="H401" s="11">
        <f>SUMIFS('Лист2'!C:C,'Лист2'!A:A,A401,'Лист2'!B:B,C401)</f>
        <v>31</v>
      </c>
      <c r="I401" s="11">
        <f>SUMIFS('Лист2'!D:D,'Лист2'!A:A,A401,'Лист2'!B:B,C401)</f>
        <v>5165</v>
      </c>
      <c r="J401" s="11">
        <f>SUMIFS('Лист2'!E:E,'Лист2'!A:A,A401,'Лист2'!B:B,C401)</f>
        <v>4813</v>
      </c>
    </row>
    <row r="402" ht="14.25" customHeight="1">
      <c r="A402" s="7">
        <v>43965.0</v>
      </c>
      <c r="B402" s="8">
        <f t="shared" si="1"/>
        <v>20</v>
      </c>
      <c r="C402" s="9" t="s">
        <v>12</v>
      </c>
      <c r="D402" s="9">
        <v>70498.5</v>
      </c>
      <c r="E402" s="9">
        <v>6053649.0</v>
      </c>
      <c r="F402" s="9">
        <v>4580254.154999999</v>
      </c>
      <c r="G402" s="10">
        <v>131801.93944615382</v>
      </c>
      <c r="H402" s="11">
        <f>SUMIFS('Лист2'!C:C,'Лист2'!A:A,A402,'Лист2'!B:B,C402)</f>
        <v>31</v>
      </c>
      <c r="I402" s="11">
        <f>SUMIFS('Лист2'!D:D,'Лист2'!A:A,A402,'Лист2'!B:B,C402)</f>
        <v>4695</v>
      </c>
      <c r="J402" s="11">
        <f>SUMIFS('Лист2'!E:E,'Лист2'!A:A,A402,'Лист2'!B:B,C402)</f>
        <v>4372</v>
      </c>
    </row>
    <row r="403" ht="14.25" customHeight="1">
      <c r="A403" s="12">
        <v>43966.0</v>
      </c>
      <c r="B403" s="8">
        <f t="shared" si="1"/>
        <v>20</v>
      </c>
      <c r="C403" s="13" t="s">
        <v>12</v>
      </c>
      <c r="D403" s="13">
        <v>78961.5</v>
      </c>
      <c r="E403" s="13">
        <v>6876454.5</v>
      </c>
      <c r="F403" s="13">
        <v>5258162.288</v>
      </c>
      <c r="G403" s="14">
        <v>162133.1846153846</v>
      </c>
      <c r="H403" s="11">
        <f>SUMIFS('Лист2'!C:C,'Лист2'!A:A,A403,'Лист2'!B:B,C403)</f>
        <v>31</v>
      </c>
      <c r="I403" s="11">
        <f>SUMIFS('Лист2'!D:D,'Лист2'!A:A,A403,'Лист2'!B:B,C403)</f>
        <v>5184</v>
      </c>
      <c r="J403" s="11">
        <f>SUMIFS('Лист2'!E:E,'Лист2'!A:A,A403,'Лист2'!B:B,C403)</f>
        <v>4778</v>
      </c>
    </row>
    <row r="404" ht="14.25" customHeight="1">
      <c r="A404" s="7">
        <v>43978.0</v>
      </c>
      <c r="B404" s="8">
        <f t="shared" si="1"/>
        <v>22</v>
      </c>
      <c r="C404" s="9" t="s">
        <v>13</v>
      </c>
      <c r="D404" s="9">
        <v>12490.5</v>
      </c>
      <c r="E404" s="9">
        <v>1054798.5</v>
      </c>
      <c r="F404" s="9">
        <v>878389.065</v>
      </c>
      <c r="G404" s="10">
        <v>67454.76536923076</v>
      </c>
      <c r="H404" s="11">
        <f>SUMIFS('Лист2'!C:C,'Лист2'!A:A,A404,'Лист2'!B:B,C404)</f>
        <v>10</v>
      </c>
      <c r="I404" s="11">
        <f>SUMIFS('Лист2'!D:D,'Лист2'!A:A,A404,'Лист2'!B:B,C404)</f>
        <v>757</v>
      </c>
      <c r="J404" s="11">
        <f>SUMIFS('Лист2'!E:E,'Лист2'!A:A,A404,'Лист2'!B:B,C404)</f>
        <v>660</v>
      </c>
    </row>
    <row r="405" ht="14.25" customHeight="1">
      <c r="A405" s="12">
        <v>43973.0</v>
      </c>
      <c r="B405" s="8">
        <f t="shared" si="1"/>
        <v>21</v>
      </c>
      <c r="C405" s="13" t="s">
        <v>13</v>
      </c>
      <c r="D405" s="13">
        <v>18036.0</v>
      </c>
      <c r="E405" s="13">
        <v>1455049.5</v>
      </c>
      <c r="F405" s="13">
        <v>1301439.284</v>
      </c>
      <c r="G405" s="14">
        <v>69189.12307692308</v>
      </c>
      <c r="H405" s="11">
        <f>SUMIFS('Лист2'!C:C,'Лист2'!A:A,A405,'Лист2'!B:B,C405)</f>
        <v>10</v>
      </c>
      <c r="I405" s="11">
        <f>SUMIFS('Лист2'!D:D,'Лист2'!A:A,A405,'Лист2'!B:B,C405)</f>
        <v>965</v>
      </c>
      <c r="J405" s="11">
        <f>SUMIFS('Лист2'!E:E,'Лист2'!A:A,A405,'Лист2'!B:B,C405)</f>
        <v>861</v>
      </c>
    </row>
    <row r="406" ht="14.25" customHeight="1">
      <c r="A406" s="7">
        <v>43983.0</v>
      </c>
      <c r="B406" s="8">
        <f t="shared" si="1"/>
        <v>23</v>
      </c>
      <c r="C406" s="9" t="s">
        <v>13</v>
      </c>
      <c r="D406" s="9">
        <v>11416.5</v>
      </c>
      <c r="E406" s="9">
        <v>1007742.0</v>
      </c>
      <c r="F406" s="9">
        <v>815296.88</v>
      </c>
      <c r="G406" s="10">
        <v>145147.84546153847</v>
      </c>
      <c r="H406" s="11">
        <f>SUMIFS('Лист2'!C:C,'Лист2'!A:A,A406,'Лист2'!B:B,C406)</f>
        <v>10</v>
      </c>
      <c r="I406" s="11">
        <f>SUMIFS('Лист2'!D:D,'Лист2'!A:A,A406,'Лист2'!B:B,C406)</f>
        <v>719</v>
      </c>
      <c r="J406" s="11">
        <f>SUMIFS('Лист2'!E:E,'Лист2'!A:A,A406,'Лист2'!B:B,C406)</f>
        <v>627</v>
      </c>
    </row>
    <row r="407" ht="14.25" customHeight="1">
      <c r="A407" s="12">
        <v>43962.0</v>
      </c>
      <c r="B407" s="8">
        <f t="shared" si="1"/>
        <v>20</v>
      </c>
      <c r="C407" s="13" t="s">
        <v>13</v>
      </c>
      <c r="D407" s="13">
        <v>9007.5</v>
      </c>
      <c r="E407" s="13">
        <v>734335.5</v>
      </c>
      <c r="F407" s="13">
        <v>622482.404</v>
      </c>
      <c r="G407" s="14">
        <v>113093.66153846154</v>
      </c>
      <c r="H407" s="11">
        <f>SUMIFS('Лист2'!C:C,'Лист2'!A:A,A407,'Лист2'!B:B,C407)</f>
        <v>10</v>
      </c>
      <c r="I407" s="11">
        <f>SUMIFS('Лист2'!D:D,'Лист2'!A:A,A407,'Лист2'!B:B,C407)</f>
        <v>494</v>
      </c>
      <c r="J407" s="11">
        <f>SUMIFS('Лист2'!E:E,'Лист2'!A:A,A407,'Лист2'!B:B,C407)</f>
        <v>421</v>
      </c>
    </row>
    <row r="408" ht="14.25" customHeight="1">
      <c r="A408" s="7">
        <v>43980.0</v>
      </c>
      <c r="B408" s="8">
        <f t="shared" si="1"/>
        <v>22</v>
      </c>
      <c r="C408" s="9" t="s">
        <v>12</v>
      </c>
      <c r="D408" s="9">
        <v>87552.0</v>
      </c>
      <c r="E408" s="9">
        <v>7387116.0</v>
      </c>
      <c r="F408" s="9">
        <v>5815890.3319999995</v>
      </c>
      <c r="G408" s="10">
        <v>161811.8923076923</v>
      </c>
      <c r="H408" s="11">
        <f>SUMIFS('Лист2'!C:C,'Лист2'!A:A,A408,'Лист2'!B:B,C408)</f>
        <v>31</v>
      </c>
      <c r="I408" s="11">
        <f>SUMIFS('Лист2'!D:D,'Лист2'!A:A,A408,'Лист2'!B:B,C408)</f>
        <v>5751</v>
      </c>
      <c r="J408" s="11">
        <f>SUMIFS('Лист2'!E:E,'Лист2'!A:A,A408,'Лист2'!B:B,C408)</f>
        <v>5319</v>
      </c>
    </row>
    <row r="409" ht="14.25" customHeight="1">
      <c r="A409" s="12">
        <v>43969.0</v>
      </c>
      <c r="B409" s="8">
        <f t="shared" si="1"/>
        <v>21</v>
      </c>
      <c r="C409" s="13" t="s">
        <v>13</v>
      </c>
      <c r="D409" s="13">
        <v>11680.5</v>
      </c>
      <c r="E409" s="13">
        <v>936427.5</v>
      </c>
      <c r="F409" s="13">
        <v>813406.684</v>
      </c>
      <c r="G409" s="14">
        <v>117272.7846153846</v>
      </c>
      <c r="H409" s="11">
        <f>SUMIFS('Лист2'!C:C,'Лист2'!A:A,A409,'Лист2'!B:B,C409)</f>
        <v>10</v>
      </c>
      <c r="I409" s="11">
        <f>SUMIFS('Лист2'!D:D,'Лист2'!A:A,A409,'Лист2'!B:B,C409)</f>
        <v>645</v>
      </c>
      <c r="J409" s="11">
        <f>SUMIFS('Лист2'!E:E,'Лист2'!A:A,A409,'Лист2'!B:B,C409)</f>
        <v>565</v>
      </c>
    </row>
    <row r="410" ht="14.25" customHeight="1">
      <c r="A410" s="7">
        <v>43965.0</v>
      </c>
      <c r="B410" s="8">
        <f t="shared" si="1"/>
        <v>20</v>
      </c>
      <c r="C410" s="9" t="s">
        <v>13</v>
      </c>
      <c r="D410" s="9">
        <v>12037.5</v>
      </c>
      <c r="E410" s="9">
        <v>981564.0</v>
      </c>
      <c r="F410" s="9">
        <v>877726.201</v>
      </c>
      <c r="G410" s="10">
        <v>69249.01181538461</v>
      </c>
      <c r="H410" s="11">
        <f>SUMIFS('Лист2'!C:C,'Лист2'!A:A,A410,'Лист2'!B:B,C410)</f>
        <v>10</v>
      </c>
      <c r="I410" s="11">
        <f>SUMIFS('Лист2'!D:D,'Лист2'!A:A,A410,'Лист2'!B:B,C410)</f>
        <v>627</v>
      </c>
      <c r="J410" s="11">
        <f>SUMIFS('Лист2'!E:E,'Лист2'!A:A,A410,'Лист2'!B:B,C410)</f>
        <v>545</v>
      </c>
    </row>
    <row r="411" ht="14.25" customHeight="1">
      <c r="A411" s="12">
        <v>43966.0</v>
      </c>
      <c r="B411" s="8">
        <f t="shared" si="1"/>
        <v>20</v>
      </c>
      <c r="C411" s="13" t="s">
        <v>13</v>
      </c>
      <c r="D411" s="13">
        <v>14421.0</v>
      </c>
      <c r="E411" s="13">
        <v>1150579.5</v>
      </c>
      <c r="F411" s="13">
        <v>1038033.7869999999</v>
      </c>
      <c r="G411" s="14">
        <v>68487.35856923077</v>
      </c>
      <c r="H411" s="11">
        <f>SUMIFS('Лист2'!C:C,'Лист2'!A:A,A411,'Лист2'!B:B,C411)</f>
        <v>10</v>
      </c>
      <c r="I411" s="11">
        <f>SUMIFS('Лист2'!D:D,'Лист2'!A:A,A411,'Лист2'!B:B,C411)</f>
        <v>743</v>
      </c>
      <c r="J411" s="11">
        <f>SUMIFS('Лист2'!E:E,'Лист2'!A:A,A411,'Лист2'!B:B,C411)</f>
        <v>652</v>
      </c>
    </row>
    <row r="412" ht="14.25" customHeight="1">
      <c r="A412" s="7">
        <v>43980.0</v>
      </c>
      <c r="B412" s="8">
        <f t="shared" si="1"/>
        <v>22</v>
      </c>
      <c r="C412" s="9" t="s">
        <v>13</v>
      </c>
      <c r="D412" s="9">
        <v>14823.0</v>
      </c>
      <c r="E412" s="9">
        <v>1273464.0</v>
      </c>
      <c r="F412" s="9">
        <v>1068326.937</v>
      </c>
      <c r="G412" s="10">
        <v>76299.02338461539</v>
      </c>
      <c r="H412" s="11">
        <f>SUMIFS('Лист2'!C:C,'Лист2'!A:A,A412,'Лист2'!B:B,C412)</f>
        <v>10</v>
      </c>
      <c r="I412" s="11">
        <f>SUMIFS('Лист2'!D:D,'Лист2'!A:A,A412,'Лист2'!B:B,C412)</f>
        <v>873</v>
      </c>
      <c r="J412" s="11">
        <f>SUMIFS('Лист2'!E:E,'Лист2'!A:A,A412,'Лист2'!B:B,C412)</f>
        <v>770</v>
      </c>
    </row>
    <row r="413" ht="14.25" customHeight="1">
      <c r="A413" s="12">
        <v>43978.0</v>
      </c>
      <c r="B413" s="8">
        <f t="shared" si="1"/>
        <v>22</v>
      </c>
      <c r="C413" s="13" t="s">
        <v>14</v>
      </c>
      <c r="D413" s="13">
        <v>31257.0</v>
      </c>
      <c r="E413" s="13">
        <v>2924133.0</v>
      </c>
      <c r="F413" s="13">
        <v>2311405.017</v>
      </c>
      <c r="G413" s="14">
        <v>148582.33846153846</v>
      </c>
      <c r="H413" s="11">
        <f>SUMIFS('Лист2'!C:C,'Лист2'!A:A,A413,'Лист2'!B:B,C413)</f>
        <v>20</v>
      </c>
      <c r="I413" s="11">
        <f>SUMIFS('Лист2'!D:D,'Лист2'!A:A,A413,'Лист2'!B:B,C413)</f>
        <v>2079</v>
      </c>
      <c r="J413" s="11">
        <f>SUMIFS('Лист2'!E:E,'Лист2'!A:A,A413,'Лист2'!B:B,C413)</f>
        <v>1856</v>
      </c>
    </row>
    <row r="414" ht="14.25" customHeight="1">
      <c r="A414" s="7">
        <v>43973.0</v>
      </c>
      <c r="B414" s="8">
        <f t="shared" si="1"/>
        <v>21</v>
      </c>
      <c r="C414" s="9" t="s">
        <v>14</v>
      </c>
      <c r="D414" s="9">
        <v>38074.5</v>
      </c>
      <c r="E414" s="9">
        <v>3414180.0</v>
      </c>
      <c r="F414" s="9">
        <v>2805831.5209999997</v>
      </c>
      <c r="G414" s="10">
        <v>124540.74078461538</v>
      </c>
      <c r="H414" s="11">
        <f>SUMIFS('Лист2'!C:C,'Лист2'!A:A,A414,'Лист2'!B:B,C414)</f>
        <v>20</v>
      </c>
      <c r="I414" s="11">
        <f>SUMIFS('Лист2'!D:D,'Лист2'!A:A,A414,'Лист2'!B:B,C414)</f>
        <v>2306</v>
      </c>
      <c r="J414" s="11">
        <f>SUMIFS('Лист2'!E:E,'Лист2'!A:A,A414,'Лист2'!B:B,C414)</f>
        <v>2054</v>
      </c>
    </row>
    <row r="415" ht="14.25" customHeight="1">
      <c r="A415" s="12">
        <v>43983.0</v>
      </c>
      <c r="B415" s="8">
        <f t="shared" si="1"/>
        <v>23</v>
      </c>
      <c r="C415" s="13" t="s">
        <v>14</v>
      </c>
      <c r="D415" s="13">
        <v>32170.5</v>
      </c>
      <c r="E415" s="13">
        <v>3013512.0</v>
      </c>
      <c r="F415" s="13">
        <v>2355616.679</v>
      </c>
      <c r="G415" s="14">
        <v>219429.2774153846</v>
      </c>
      <c r="H415" s="11">
        <f>SUMIFS('Лист2'!C:C,'Лист2'!A:A,A415,'Лист2'!B:B,C415)</f>
        <v>20</v>
      </c>
      <c r="I415" s="11">
        <f>SUMIFS('Лист2'!D:D,'Лист2'!A:A,A415,'Лист2'!B:B,C415)</f>
        <v>2136</v>
      </c>
      <c r="J415" s="11">
        <f>SUMIFS('Лист2'!E:E,'Лист2'!A:A,A415,'Лист2'!B:B,C415)</f>
        <v>1899</v>
      </c>
    </row>
    <row r="416" ht="14.25" customHeight="1">
      <c r="A416" s="7">
        <v>43962.0</v>
      </c>
      <c r="B416" s="8">
        <f t="shared" si="1"/>
        <v>20</v>
      </c>
      <c r="C416" s="9" t="s">
        <v>14</v>
      </c>
      <c r="D416" s="9">
        <v>42397.5</v>
      </c>
      <c r="E416" s="9">
        <v>3911979.0</v>
      </c>
      <c r="F416" s="9">
        <v>3086459.8370000003</v>
      </c>
      <c r="G416" s="10">
        <v>164514.63076923075</v>
      </c>
      <c r="H416" s="11">
        <f>SUMIFS('Лист2'!C:C,'Лист2'!A:A,A416,'Лист2'!B:B,C416)</f>
        <v>19</v>
      </c>
      <c r="I416" s="11">
        <f>SUMIFS('Лист2'!D:D,'Лист2'!A:A,A416,'Лист2'!B:B,C416)</f>
        <v>2530</v>
      </c>
      <c r="J416" s="11">
        <f>SUMIFS('Лист2'!E:E,'Лист2'!A:A,A416,'Лист2'!B:B,C416)</f>
        <v>2270</v>
      </c>
    </row>
    <row r="417" ht="14.25" customHeight="1">
      <c r="A417" s="12">
        <v>43969.0</v>
      </c>
      <c r="B417" s="8">
        <f t="shared" si="1"/>
        <v>21</v>
      </c>
      <c r="C417" s="13" t="s">
        <v>14</v>
      </c>
      <c r="D417" s="13">
        <v>28668.0</v>
      </c>
      <c r="E417" s="13">
        <v>2588148.0</v>
      </c>
      <c r="F417" s="13">
        <v>2042294.167</v>
      </c>
      <c r="G417" s="14">
        <v>160977.42935384615</v>
      </c>
      <c r="H417" s="11">
        <f>SUMIFS('Лист2'!C:C,'Лист2'!A:A,A417,'Лист2'!B:B,C417)</f>
        <v>19</v>
      </c>
      <c r="I417" s="11">
        <f>SUMIFS('Лист2'!D:D,'Лист2'!A:A,A417,'Лист2'!B:B,C417)</f>
        <v>1858</v>
      </c>
      <c r="J417" s="11">
        <f>SUMIFS('Лист2'!E:E,'Лист2'!A:A,A417,'Лист2'!B:B,C417)</f>
        <v>1648</v>
      </c>
    </row>
    <row r="418" ht="14.25" customHeight="1">
      <c r="A418" s="7">
        <v>43965.0</v>
      </c>
      <c r="B418" s="8">
        <f t="shared" si="1"/>
        <v>20</v>
      </c>
      <c r="C418" s="9" t="s">
        <v>14</v>
      </c>
      <c r="D418" s="9">
        <v>27411.0</v>
      </c>
      <c r="E418" s="9">
        <v>2441520.0</v>
      </c>
      <c r="F418" s="9">
        <v>1933378.3459999997</v>
      </c>
      <c r="G418" s="10">
        <v>141658.27661538462</v>
      </c>
      <c r="H418" s="11">
        <f>SUMIFS('Лист2'!C:C,'Лист2'!A:A,A418,'Лист2'!B:B,C418)</f>
        <v>19</v>
      </c>
      <c r="I418" s="11">
        <f>SUMIFS('Лист2'!D:D,'Лист2'!A:A,A418,'Лист2'!B:B,C418)</f>
        <v>1675</v>
      </c>
      <c r="J418" s="11">
        <f>SUMIFS('Лист2'!E:E,'Лист2'!A:A,A418,'Лист2'!B:B,C418)</f>
        <v>1475</v>
      </c>
    </row>
    <row r="419" ht="14.25" customHeight="1">
      <c r="A419" s="12">
        <v>43966.0</v>
      </c>
      <c r="B419" s="8">
        <f t="shared" si="1"/>
        <v>20</v>
      </c>
      <c r="C419" s="13" t="s">
        <v>14</v>
      </c>
      <c r="D419" s="13">
        <v>32854.5</v>
      </c>
      <c r="E419" s="13">
        <v>2949078.0</v>
      </c>
      <c r="F419" s="13">
        <v>2391958.463</v>
      </c>
      <c r="G419" s="14">
        <v>129383.86666153846</v>
      </c>
      <c r="H419" s="11">
        <f>SUMIFS('Лист2'!C:C,'Лист2'!A:A,A419,'Лист2'!B:B,C419)</f>
        <v>19</v>
      </c>
      <c r="I419" s="11">
        <f>SUMIFS('Лист2'!D:D,'Лист2'!A:A,A419,'Лист2'!B:B,C419)</f>
        <v>1940</v>
      </c>
      <c r="J419" s="11">
        <f>SUMIFS('Лист2'!E:E,'Лист2'!A:A,A419,'Лист2'!B:B,C419)</f>
        <v>1715</v>
      </c>
    </row>
    <row r="420" ht="14.25" customHeight="1">
      <c r="A420" s="7">
        <v>43980.0</v>
      </c>
      <c r="B420" s="8">
        <f t="shared" si="1"/>
        <v>22</v>
      </c>
      <c r="C420" s="9" t="s">
        <v>14</v>
      </c>
      <c r="D420" s="9">
        <v>35346.0</v>
      </c>
      <c r="E420" s="9">
        <v>3258054.0</v>
      </c>
      <c r="F420" s="9">
        <v>2595610.66</v>
      </c>
      <c r="G420" s="10">
        <v>195198.78461538462</v>
      </c>
      <c r="H420" s="11">
        <f>SUMIFS('Лист2'!C:C,'Лист2'!A:A,A420,'Лист2'!B:B,C420)</f>
        <v>20</v>
      </c>
      <c r="I420" s="11">
        <f>SUMIFS('Лист2'!D:D,'Лист2'!A:A,A420,'Лист2'!B:B,C420)</f>
        <v>2249</v>
      </c>
      <c r="J420" s="11">
        <f>SUMIFS('Лист2'!E:E,'Лист2'!A:A,A420,'Лист2'!B:B,C420)</f>
        <v>2000</v>
      </c>
    </row>
    <row r="421" ht="14.25" customHeight="1">
      <c r="A421" s="12">
        <v>43978.0</v>
      </c>
      <c r="B421" s="8">
        <f t="shared" si="1"/>
        <v>22</v>
      </c>
      <c r="C421" s="13" t="s">
        <v>15</v>
      </c>
      <c r="D421" s="13">
        <v>286558.5</v>
      </c>
      <c r="E421" s="13">
        <v>2.9256993E7</v>
      </c>
      <c r="F421" s="13">
        <v>2.1169527457000002E7</v>
      </c>
      <c r="G421" s="14">
        <v>646741.2813</v>
      </c>
      <c r="H421" s="11">
        <f>SUMIFS('Лист2'!C:C,'Лист2'!A:A,A421,'Лист2'!B:B,C421)</f>
        <v>129</v>
      </c>
      <c r="I421" s="11">
        <f>SUMIFS('Лист2'!D:D,'Лист2'!A:A,A421,'Лист2'!B:B,C421)</f>
        <v>17115</v>
      </c>
      <c r="J421" s="11">
        <f>SUMIFS('Лист2'!E:E,'Лист2'!A:A,A421,'Лист2'!B:B,C421)</f>
        <v>15962</v>
      </c>
    </row>
    <row r="422" ht="14.25" customHeight="1">
      <c r="A422" s="7">
        <v>43973.0</v>
      </c>
      <c r="B422" s="8">
        <f t="shared" si="1"/>
        <v>21</v>
      </c>
      <c r="C422" s="9" t="s">
        <v>15</v>
      </c>
      <c r="D422" s="9">
        <v>304092.0</v>
      </c>
      <c r="E422" s="9">
        <v>2.9465769E7</v>
      </c>
      <c r="F422" s="9">
        <v>2.2276452264999997E7</v>
      </c>
      <c r="G422" s="10">
        <v>570447.6369538462</v>
      </c>
      <c r="H422" s="11">
        <f>SUMIFS('Лист2'!C:C,'Лист2'!A:A,A422,'Лист2'!B:B,C422)</f>
        <v>129</v>
      </c>
      <c r="I422" s="11">
        <f>SUMIFS('Лист2'!D:D,'Лист2'!A:A,A422,'Лист2'!B:B,C422)</f>
        <v>17088</v>
      </c>
      <c r="J422" s="11">
        <f>SUMIFS('Лист2'!E:E,'Лист2'!A:A,A422,'Лист2'!B:B,C422)</f>
        <v>15804</v>
      </c>
    </row>
    <row r="423" ht="14.25" customHeight="1">
      <c r="A423" s="12">
        <v>43983.0</v>
      </c>
      <c r="B423" s="8">
        <f t="shared" si="1"/>
        <v>23</v>
      </c>
      <c r="C423" s="13" t="s">
        <v>15</v>
      </c>
      <c r="D423" s="13">
        <v>272926.5</v>
      </c>
      <c r="E423" s="13">
        <v>2.77700925E7</v>
      </c>
      <c r="F423" s="13">
        <v>2.0952913508E7</v>
      </c>
      <c r="G423" s="14">
        <v>872904.4042846154</v>
      </c>
      <c r="H423" s="11">
        <f>SUMIFS('Лист2'!C:C,'Лист2'!A:A,A423,'Лист2'!B:B,C423)</f>
        <v>128</v>
      </c>
      <c r="I423" s="11">
        <f>SUMIFS('Лист2'!D:D,'Лист2'!A:A,A423,'Лист2'!B:B,C423)</f>
        <v>16285</v>
      </c>
      <c r="J423" s="11">
        <f>SUMIFS('Лист2'!E:E,'Лист2'!A:A,A423,'Лист2'!B:B,C423)</f>
        <v>15130</v>
      </c>
    </row>
    <row r="424" ht="14.25" customHeight="1">
      <c r="A424" s="7">
        <v>43962.0</v>
      </c>
      <c r="B424" s="8">
        <f t="shared" si="1"/>
        <v>20</v>
      </c>
      <c r="C424" s="9" t="s">
        <v>15</v>
      </c>
      <c r="D424" s="9">
        <v>237099.0</v>
      </c>
      <c r="E424" s="9">
        <v>2.462823322395E7</v>
      </c>
      <c r="F424" s="9">
        <v>1.767993047E7</v>
      </c>
      <c r="G424" s="10">
        <v>622499.3303153847</v>
      </c>
      <c r="H424" s="11">
        <f>SUMIFS('Лист2'!C:C,'Лист2'!A:A,A424,'Лист2'!B:B,C424)</f>
        <v>129</v>
      </c>
      <c r="I424" s="11">
        <f>SUMIFS('Лист2'!D:D,'Лист2'!A:A,A424,'Лист2'!B:B,C424)</f>
        <v>14043</v>
      </c>
      <c r="J424" s="11">
        <f>SUMIFS('Лист2'!E:E,'Лист2'!A:A,A424,'Лист2'!B:B,C424)</f>
        <v>13167</v>
      </c>
    </row>
    <row r="425" ht="14.25" customHeight="1">
      <c r="A425" s="12">
        <v>43969.0</v>
      </c>
      <c r="B425" s="8">
        <f t="shared" si="1"/>
        <v>21</v>
      </c>
      <c r="C425" s="13" t="s">
        <v>15</v>
      </c>
      <c r="D425" s="13">
        <v>273900.0</v>
      </c>
      <c r="E425" s="13">
        <v>2.7535284147600003E7</v>
      </c>
      <c r="F425" s="13">
        <v>1.9680985969E7</v>
      </c>
      <c r="G425" s="14">
        <v>764540.5879230769</v>
      </c>
      <c r="H425" s="11">
        <f>SUMIFS('Лист2'!C:C,'Лист2'!A:A,A425,'Лист2'!B:B,C425)</f>
        <v>129</v>
      </c>
      <c r="I425" s="11">
        <f>SUMIFS('Лист2'!D:D,'Лист2'!A:A,A425,'Лист2'!B:B,C425)</f>
        <v>16110</v>
      </c>
      <c r="J425" s="11">
        <f>SUMIFS('Лист2'!E:E,'Лист2'!A:A,A425,'Лист2'!B:B,C425)</f>
        <v>14992</v>
      </c>
    </row>
    <row r="426" ht="14.25" customHeight="1">
      <c r="A426" s="7">
        <v>43965.0</v>
      </c>
      <c r="B426" s="8">
        <f t="shared" si="1"/>
        <v>20</v>
      </c>
      <c r="C426" s="9" t="s">
        <v>15</v>
      </c>
      <c r="D426" s="9">
        <v>274059.0</v>
      </c>
      <c r="E426" s="9">
        <v>2.8181292E7</v>
      </c>
      <c r="F426" s="9">
        <v>2.0493717226E7</v>
      </c>
      <c r="G426" s="10">
        <v>806120.1933307692</v>
      </c>
      <c r="H426" s="11">
        <f>SUMIFS('Лист2'!C:C,'Лист2'!A:A,A426,'Лист2'!B:B,C426)</f>
        <v>129</v>
      </c>
      <c r="I426" s="11">
        <f>SUMIFS('Лист2'!D:D,'Лист2'!A:A,A426,'Лист2'!B:B,C426)</f>
        <v>15804</v>
      </c>
      <c r="J426" s="11">
        <f>SUMIFS('Лист2'!E:E,'Лист2'!A:A,A426,'Лист2'!B:B,C426)</f>
        <v>14738</v>
      </c>
    </row>
    <row r="427" ht="14.25" customHeight="1">
      <c r="A427" s="12">
        <v>43966.0</v>
      </c>
      <c r="B427" s="8">
        <f t="shared" si="1"/>
        <v>20</v>
      </c>
      <c r="C427" s="13" t="s">
        <v>15</v>
      </c>
      <c r="D427" s="13">
        <v>318816.0</v>
      </c>
      <c r="E427" s="13">
        <v>3.2354331E7</v>
      </c>
      <c r="F427" s="13">
        <v>2.3895072432E7</v>
      </c>
      <c r="G427" s="14">
        <v>616932.9235384614</v>
      </c>
      <c r="H427" s="11">
        <f>SUMIFS('Лист2'!C:C,'Лист2'!A:A,A427,'Лист2'!B:B,C427)</f>
        <v>129</v>
      </c>
      <c r="I427" s="11">
        <f>SUMIFS('Лист2'!D:D,'Лист2'!A:A,A427,'Лист2'!B:B,C427)</f>
        <v>17808</v>
      </c>
      <c r="J427" s="11">
        <f>SUMIFS('Лист2'!E:E,'Лист2'!A:A,A427,'Лист2'!B:B,C427)</f>
        <v>16486</v>
      </c>
    </row>
    <row r="428" ht="14.25" customHeight="1">
      <c r="A428" s="7">
        <v>43978.0</v>
      </c>
      <c r="B428" s="8">
        <f t="shared" si="1"/>
        <v>22</v>
      </c>
      <c r="C428" s="9" t="s">
        <v>16</v>
      </c>
      <c r="D428" s="9">
        <v>370012.5</v>
      </c>
      <c r="E428" s="9">
        <v>3.90348615E7</v>
      </c>
      <c r="F428" s="9">
        <v>2.8040467216000002E7</v>
      </c>
      <c r="G428" s="10">
        <v>681486.5666461538</v>
      </c>
      <c r="H428" s="11">
        <f>SUMIFS('Лист2'!C:C,'Лист2'!A:A,A428,'Лист2'!B:B,C428)</f>
        <v>124</v>
      </c>
      <c r="I428" s="11">
        <f>SUMIFS('Лист2'!D:D,'Лист2'!A:A,A428,'Лист2'!B:B,C428)</f>
        <v>21384</v>
      </c>
      <c r="J428" s="11">
        <f>SUMIFS('Лист2'!E:E,'Лист2'!A:A,A428,'Лист2'!B:B,C428)</f>
        <v>19897</v>
      </c>
    </row>
    <row r="429" ht="14.25" customHeight="1">
      <c r="A429" s="12">
        <v>43973.0</v>
      </c>
      <c r="B429" s="8">
        <f t="shared" si="1"/>
        <v>21</v>
      </c>
      <c r="C429" s="13" t="s">
        <v>16</v>
      </c>
      <c r="D429" s="13">
        <v>393018.0</v>
      </c>
      <c r="E429" s="13">
        <v>3.94983735E7</v>
      </c>
      <c r="F429" s="13">
        <v>2.9683782432999995E7</v>
      </c>
      <c r="G429" s="14">
        <v>636230.3201153845</v>
      </c>
      <c r="H429" s="11">
        <f>SUMIFS('Лист2'!C:C,'Лист2'!A:A,A429,'Лист2'!B:B,C429)</f>
        <v>125</v>
      </c>
      <c r="I429" s="11">
        <f>SUMIFS('Лист2'!D:D,'Лист2'!A:A,A429,'Лист2'!B:B,C429)</f>
        <v>21427</v>
      </c>
      <c r="J429" s="11">
        <f>SUMIFS('Лист2'!E:E,'Лист2'!A:A,A429,'Лист2'!B:B,C429)</f>
        <v>19799</v>
      </c>
    </row>
    <row r="430" ht="14.25" customHeight="1">
      <c r="A430" s="7">
        <v>43983.0</v>
      </c>
      <c r="B430" s="8">
        <f t="shared" si="1"/>
        <v>23</v>
      </c>
      <c r="C430" s="9" t="s">
        <v>16</v>
      </c>
      <c r="D430" s="9">
        <v>349699.5</v>
      </c>
      <c r="E430" s="9">
        <v>3.725784018135E7</v>
      </c>
      <c r="F430" s="9">
        <v>2.7640203134E7</v>
      </c>
      <c r="G430" s="10">
        <v>744856.585476923</v>
      </c>
      <c r="H430" s="11">
        <f>SUMIFS('Лист2'!C:C,'Лист2'!A:A,A430,'Лист2'!B:B,C430)</f>
        <v>123</v>
      </c>
      <c r="I430" s="11">
        <f>SUMIFS('Лист2'!D:D,'Лист2'!A:A,A430,'Лист2'!B:B,C430)</f>
        <v>20325</v>
      </c>
      <c r="J430" s="11">
        <f>SUMIFS('Лист2'!E:E,'Лист2'!A:A,A430,'Лист2'!B:B,C430)</f>
        <v>18935</v>
      </c>
    </row>
    <row r="431" ht="14.25" customHeight="1">
      <c r="A431" s="12">
        <v>43962.0</v>
      </c>
      <c r="B431" s="8">
        <f t="shared" si="1"/>
        <v>20</v>
      </c>
      <c r="C431" s="13" t="s">
        <v>16</v>
      </c>
      <c r="D431" s="13">
        <v>318565.5</v>
      </c>
      <c r="E431" s="13">
        <v>3.3781581E7</v>
      </c>
      <c r="F431" s="13">
        <v>2.4232690171E7</v>
      </c>
      <c r="G431" s="14">
        <v>605833.7657076922</v>
      </c>
      <c r="H431" s="11">
        <f>SUMIFS('Лист2'!C:C,'Лист2'!A:A,A431,'Лист2'!B:B,C431)</f>
        <v>125</v>
      </c>
      <c r="I431" s="11">
        <f>SUMIFS('Лист2'!D:D,'Лист2'!A:A,A431,'Лист2'!B:B,C431)</f>
        <v>18066</v>
      </c>
      <c r="J431" s="11">
        <f>SUMIFS('Лист2'!E:E,'Лист2'!A:A,A431,'Лист2'!B:B,C431)</f>
        <v>16883</v>
      </c>
    </row>
    <row r="432" ht="14.25" customHeight="1">
      <c r="A432" s="7">
        <v>43980.0</v>
      </c>
      <c r="B432" s="8">
        <f t="shared" si="1"/>
        <v>22</v>
      </c>
      <c r="C432" s="9" t="s">
        <v>15</v>
      </c>
      <c r="D432" s="9">
        <v>422965.5</v>
      </c>
      <c r="E432" s="9">
        <v>4.1767140105000004E7</v>
      </c>
      <c r="F432" s="9">
        <v>3.2361318847E7</v>
      </c>
      <c r="G432" s="10">
        <v>525087.9153846154</v>
      </c>
      <c r="H432" s="11">
        <f>SUMIFS('Лист2'!C:C,'Лист2'!A:A,A432,'Лист2'!B:B,C432)</f>
        <v>129</v>
      </c>
      <c r="I432" s="11">
        <f>SUMIFS('Лист2'!D:D,'Лист2'!A:A,A432,'Лист2'!B:B,C432)</f>
        <v>22403</v>
      </c>
      <c r="J432" s="11">
        <f>SUMIFS('Лист2'!E:E,'Лист2'!A:A,A432,'Лист2'!B:B,C432)</f>
        <v>20676</v>
      </c>
    </row>
    <row r="433" ht="14.25" customHeight="1">
      <c r="A433" s="12">
        <v>43969.0</v>
      </c>
      <c r="B433" s="8">
        <f t="shared" si="1"/>
        <v>21</v>
      </c>
      <c r="C433" s="13" t="s">
        <v>16</v>
      </c>
      <c r="D433" s="13">
        <v>355081.5</v>
      </c>
      <c r="E433" s="13">
        <v>3.6876888E7</v>
      </c>
      <c r="F433" s="13">
        <v>2.6228948559E7</v>
      </c>
      <c r="G433" s="14">
        <v>898617.7503076922</v>
      </c>
      <c r="H433" s="11">
        <f>SUMIFS('Лист2'!C:C,'Лист2'!A:A,A433,'Лист2'!B:B,C433)</f>
        <v>125</v>
      </c>
      <c r="I433" s="11">
        <f>SUMIFS('Лист2'!D:D,'Лист2'!A:A,A433,'Лист2'!B:B,C433)</f>
        <v>20449</v>
      </c>
      <c r="J433" s="11">
        <f>SUMIFS('Лист2'!E:E,'Лист2'!A:A,A433,'Лист2'!B:B,C433)</f>
        <v>19060</v>
      </c>
    </row>
    <row r="434" ht="14.25" customHeight="1">
      <c r="A434" s="7">
        <v>43965.0</v>
      </c>
      <c r="B434" s="8">
        <f t="shared" si="1"/>
        <v>20</v>
      </c>
      <c r="C434" s="9" t="s">
        <v>16</v>
      </c>
      <c r="D434" s="9">
        <v>358387.5</v>
      </c>
      <c r="E434" s="9">
        <v>3.79631505E7</v>
      </c>
      <c r="F434" s="9">
        <v>2.7483828209E7</v>
      </c>
      <c r="G434" s="10">
        <v>506964.83088461537</v>
      </c>
      <c r="H434" s="11">
        <f>SUMIFS('Лист2'!C:C,'Лист2'!A:A,A434,'Лист2'!B:B,C434)</f>
        <v>125</v>
      </c>
      <c r="I434" s="11">
        <f>SUMIFS('Лист2'!D:D,'Лист2'!A:A,A434,'Лист2'!B:B,C434)</f>
        <v>20247</v>
      </c>
      <c r="J434" s="11">
        <f>SUMIFS('Лист2'!E:E,'Лист2'!A:A,A434,'Лист2'!B:B,C434)</f>
        <v>18812</v>
      </c>
    </row>
    <row r="435" ht="14.25" customHeight="1">
      <c r="A435" s="12">
        <v>43966.0</v>
      </c>
      <c r="B435" s="8">
        <f t="shared" si="1"/>
        <v>20</v>
      </c>
      <c r="C435" s="13" t="s">
        <v>16</v>
      </c>
      <c r="D435" s="13">
        <v>403261.5</v>
      </c>
      <c r="E435" s="13">
        <v>4.2271377E7</v>
      </c>
      <c r="F435" s="13">
        <v>3.1105053391E7</v>
      </c>
      <c r="G435" s="14">
        <v>571050.764276923</v>
      </c>
      <c r="H435" s="11">
        <f>SUMIFS('Лист2'!C:C,'Лист2'!A:A,A435,'Лист2'!B:B,C435)</f>
        <v>125</v>
      </c>
      <c r="I435" s="11">
        <f>SUMIFS('Лист2'!D:D,'Лист2'!A:A,A435,'Лист2'!B:B,C435)</f>
        <v>21862</v>
      </c>
      <c r="J435" s="11">
        <f>SUMIFS('Лист2'!E:E,'Лист2'!A:A,A435,'Лист2'!B:B,C435)</f>
        <v>20235</v>
      </c>
    </row>
    <row r="436" ht="14.25" customHeight="1">
      <c r="A436" s="7">
        <v>43978.0</v>
      </c>
      <c r="B436" s="8">
        <f t="shared" si="1"/>
        <v>22</v>
      </c>
      <c r="C436" s="9" t="s">
        <v>17</v>
      </c>
      <c r="D436" s="9">
        <v>69010.5</v>
      </c>
      <c r="E436" s="9">
        <v>5985894.0</v>
      </c>
      <c r="F436" s="9">
        <v>4624968.49</v>
      </c>
      <c r="G436" s="10">
        <v>168769.33384615384</v>
      </c>
      <c r="H436" s="11">
        <f>SUMIFS('Лист2'!C:C,'Лист2'!A:A,A436,'Лист2'!B:B,C436)</f>
        <v>36</v>
      </c>
      <c r="I436" s="11">
        <f>SUMIFS('Лист2'!D:D,'Лист2'!A:A,A436,'Лист2'!B:B,C436)</f>
        <v>4951</v>
      </c>
      <c r="J436" s="11">
        <f>SUMIFS('Лист2'!E:E,'Лист2'!A:A,A436,'Лист2'!B:B,C436)</f>
        <v>4584</v>
      </c>
    </row>
    <row r="437" ht="14.25" customHeight="1">
      <c r="A437" s="12">
        <v>43973.0</v>
      </c>
      <c r="B437" s="8">
        <f t="shared" si="1"/>
        <v>21</v>
      </c>
      <c r="C437" s="13" t="s">
        <v>17</v>
      </c>
      <c r="D437" s="13">
        <v>75820.5</v>
      </c>
      <c r="E437" s="13">
        <v>5943489.0</v>
      </c>
      <c r="F437" s="13">
        <v>5046963.672</v>
      </c>
      <c r="G437" s="14">
        <v>196334.07284615384</v>
      </c>
      <c r="H437" s="11">
        <f>SUMIFS('Лист2'!C:C,'Лист2'!A:A,A437,'Лист2'!B:B,C437)</f>
        <v>36</v>
      </c>
      <c r="I437" s="11">
        <f>SUMIFS('Лист2'!D:D,'Лист2'!A:A,A437,'Лист2'!B:B,C437)</f>
        <v>4857</v>
      </c>
      <c r="J437" s="11">
        <f>SUMIFS('Лист2'!E:E,'Лист2'!A:A,A437,'Лист2'!B:B,C437)</f>
        <v>4456</v>
      </c>
    </row>
    <row r="438" ht="14.25" customHeight="1">
      <c r="A438" s="7">
        <v>43983.0</v>
      </c>
      <c r="B438" s="8">
        <f t="shared" si="1"/>
        <v>23</v>
      </c>
      <c r="C438" s="9" t="s">
        <v>17</v>
      </c>
      <c r="D438" s="9">
        <v>64740.0</v>
      </c>
      <c r="E438" s="9">
        <v>5800290.0</v>
      </c>
      <c r="F438" s="9">
        <v>4332158.433</v>
      </c>
      <c r="G438" s="10">
        <v>205428.24997692305</v>
      </c>
      <c r="H438" s="11">
        <f>SUMIFS('Лист2'!C:C,'Лист2'!A:A,A438,'Лист2'!B:B,C438)</f>
        <v>37</v>
      </c>
      <c r="I438" s="11">
        <f>SUMIFS('Лист2'!D:D,'Лист2'!A:A,A438,'Лист2'!B:B,C438)</f>
        <v>4722</v>
      </c>
      <c r="J438" s="11">
        <f>SUMIFS('Лист2'!E:E,'Лист2'!A:A,A438,'Лист2'!B:B,C438)</f>
        <v>4352</v>
      </c>
    </row>
    <row r="439" ht="14.25" customHeight="1">
      <c r="A439" s="12">
        <v>43962.0</v>
      </c>
      <c r="B439" s="8">
        <f t="shared" si="1"/>
        <v>20</v>
      </c>
      <c r="C439" s="13" t="s">
        <v>17</v>
      </c>
      <c r="D439" s="13">
        <v>59574.0</v>
      </c>
      <c r="E439" s="13">
        <v>5178169.5</v>
      </c>
      <c r="F439" s="13">
        <v>3929032.265</v>
      </c>
      <c r="G439" s="14">
        <v>208822.3307692308</v>
      </c>
      <c r="H439" s="11">
        <f>SUMIFS('Лист2'!C:C,'Лист2'!A:A,A439,'Лист2'!B:B,C439)</f>
        <v>36</v>
      </c>
      <c r="I439" s="11">
        <f>SUMIFS('Лист2'!D:D,'Лист2'!A:A,A439,'Лист2'!B:B,C439)</f>
        <v>4150</v>
      </c>
      <c r="J439" s="11">
        <f>SUMIFS('Лист2'!E:E,'Лист2'!A:A,A439,'Лист2'!B:B,C439)</f>
        <v>3838</v>
      </c>
    </row>
    <row r="440" ht="14.25" customHeight="1">
      <c r="A440" s="7">
        <v>43980.0</v>
      </c>
      <c r="B440" s="8">
        <f t="shared" si="1"/>
        <v>22</v>
      </c>
      <c r="C440" s="9" t="s">
        <v>16</v>
      </c>
      <c r="D440" s="9">
        <v>524481.0</v>
      </c>
      <c r="E440" s="9">
        <v>5.4172029E7</v>
      </c>
      <c r="F440" s="9">
        <v>4.1382275210999995E7</v>
      </c>
      <c r="G440" s="10">
        <v>512623.0388076923</v>
      </c>
      <c r="H440" s="11">
        <f>SUMIFS('Лист2'!C:C,'Лист2'!A:A,A440,'Лист2'!B:B,C440)</f>
        <v>124</v>
      </c>
      <c r="I440" s="11">
        <f>SUMIFS('Лист2'!D:D,'Лист2'!A:A,A440,'Лист2'!B:B,C440)</f>
        <v>25828</v>
      </c>
      <c r="J440" s="11">
        <f>SUMIFS('Лист2'!E:E,'Лист2'!A:A,A440,'Лист2'!B:B,C440)</f>
        <v>23974</v>
      </c>
    </row>
    <row r="441" ht="14.25" customHeight="1">
      <c r="A441" s="12">
        <v>43969.0</v>
      </c>
      <c r="B441" s="8">
        <f t="shared" si="1"/>
        <v>21</v>
      </c>
      <c r="C441" s="13" t="s">
        <v>17</v>
      </c>
      <c r="D441" s="13">
        <v>70278.0</v>
      </c>
      <c r="E441" s="13">
        <v>5798476.5</v>
      </c>
      <c r="F441" s="13">
        <v>4485664.506</v>
      </c>
      <c r="G441" s="14">
        <v>182019.63597692308</v>
      </c>
      <c r="H441" s="11">
        <f>SUMIFS('Лист2'!C:C,'Лист2'!A:A,A441,'Лист2'!B:B,C441)</f>
        <v>36</v>
      </c>
      <c r="I441" s="11">
        <f>SUMIFS('Лист2'!D:D,'Лист2'!A:A,A441,'Лист2'!B:B,C441)</f>
        <v>4885</v>
      </c>
      <c r="J441" s="11">
        <f>SUMIFS('Лист2'!E:E,'Лист2'!A:A,A441,'Лист2'!B:B,C441)</f>
        <v>4502</v>
      </c>
    </row>
    <row r="442" ht="14.25" customHeight="1">
      <c r="A442" s="7">
        <v>43965.0</v>
      </c>
      <c r="B442" s="8">
        <f t="shared" si="1"/>
        <v>20</v>
      </c>
      <c r="C442" s="9" t="s">
        <v>17</v>
      </c>
      <c r="D442" s="9">
        <v>63645.0</v>
      </c>
      <c r="E442" s="9">
        <v>5366602.5</v>
      </c>
      <c r="F442" s="9">
        <v>4245727.339</v>
      </c>
      <c r="G442" s="10">
        <v>137701.4149</v>
      </c>
      <c r="H442" s="11">
        <f>SUMIFS('Лист2'!C:C,'Лист2'!A:A,A442,'Лист2'!B:B,C442)</f>
        <v>36</v>
      </c>
      <c r="I442" s="11">
        <f>SUMIFS('Лист2'!D:D,'Лист2'!A:A,A442,'Лист2'!B:B,C442)</f>
        <v>4285</v>
      </c>
      <c r="J442" s="11">
        <f>SUMIFS('Лист2'!E:E,'Лист2'!A:A,A442,'Лист2'!B:B,C442)</f>
        <v>3950</v>
      </c>
    </row>
    <row r="443" ht="14.25" customHeight="1">
      <c r="A443" s="12">
        <v>43966.0</v>
      </c>
      <c r="B443" s="8">
        <f t="shared" si="1"/>
        <v>20</v>
      </c>
      <c r="C443" s="13" t="s">
        <v>17</v>
      </c>
      <c r="D443" s="13">
        <v>75642.0</v>
      </c>
      <c r="E443" s="13">
        <v>6293952.0</v>
      </c>
      <c r="F443" s="13">
        <v>5100877.931</v>
      </c>
      <c r="G443" s="14">
        <v>159537.61835384613</v>
      </c>
      <c r="H443" s="11">
        <f>SUMIFS('Лист2'!C:C,'Лист2'!A:A,A443,'Лист2'!B:B,C443)</f>
        <v>36</v>
      </c>
      <c r="I443" s="11">
        <f>SUMIFS('Лист2'!D:D,'Лист2'!A:A,A443,'Лист2'!B:B,C443)</f>
        <v>4862</v>
      </c>
      <c r="J443" s="11">
        <f>SUMIFS('Лист2'!E:E,'Лист2'!A:A,A443,'Лист2'!B:B,C443)</f>
        <v>4476</v>
      </c>
    </row>
    <row r="444" ht="14.25" customHeight="1">
      <c r="A444" s="7">
        <v>43978.0</v>
      </c>
      <c r="B444" s="8">
        <f t="shared" si="1"/>
        <v>22</v>
      </c>
      <c r="C444" s="9" t="s">
        <v>18</v>
      </c>
      <c r="D444" s="9">
        <v>40420.5</v>
      </c>
      <c r="E444" s="9">
        <v>3780852.0</v>
      </c>
      <c r="F444" s="9">
        <v>2893288.4459999995</v>
      </c>
      <c r="G444" s="10">
        <v>291528.45785384614</v>
      </c>
      <c r="H444" s="11">
        <f>SUMIFS('Лист2'!C:C,'Лист2'!A:A,A444,'Лист2'!B:B,C444)</f>
        <v>21</v>
      </c>
      <c r="I444" s="11">
        <f>SUMIFS('Лист2'!D:D,'Лист2'!A:A,A444,'Лист2'!B:B,C444)</f>
        <v>2430</v>
      </c>
      <c r="J444" s="11">
        <f>SUMIFS('Лист2'!E:E,'Лист2'!A:A,A444,'Лист2'!B:B,C444)</f>
        <v>2216</v>
      </c>
    </row>
    <row r="445" ht="14.25" customHeight="1">
      <c r="A445" s="12">
        <v>43973.0</v>
      </c>
      <c r="B445" s="8">
        <f t="shared" si="1"/>
        <v>21</v>
      </c>
      <c r="C445" s="13" t="s">
        <v>18</v>
      </c>
      <c r="D445" s="13">
        <v>53838.0</v>
      </c>
      <c r="E445" s="13">
        <v>4840833.0</v>
      </c>
      <c r="F445" s="13">
        <v>4017247.747</v>
      </c>
      <c r="G445" s="14">
        <v>147709.19777692307</v>
      </c>
      <c r="H445" s="11">
        <f>SUMIFS('Лист2'!C:C,'Лист2'!A:A,A445,'Лист2'!B:B,C445)</f>
        <v>21</v>
      </c>
      <c r="I445" s="11">
        <f>SUMIFS('Лист2'!D:D,'Лист2'!A:A,A445,'Лист2'!B:B,C445)</f>
        <v>2861</v>
      </c>
      <c r="J445" s="11">
        <f>SUMIFS('Лист2'!E:E,'Лист2'!A:A,A445,'Лист2'!B:B,C445)</f>
        <v>2612</v>
      </c>
    </row>
    <row r="446" ht="14.25" customHeight="1">
      <c r="A446" s="7">
        <v>43983.0</v>
      </c>
      <c r="B446" s="8">
        <f t="shared" si="1"/>
        <v>23</v>
      </c>
      <c r="C446" s="9" t="s">
        <v>18</v>
      </c>
      <c r="D446" s="9">
        <v>40528.5</v>
      </c>
      <c r="E446" s="9">
        <v>3865251.0</v>
      </c>
      <c r="F446" s="9">
        <v>2972895.417</v>
      </c>
      <c r="G446" s="10">
        <v>336001.0803923077</v>
      </c>
      <c r="H446" s="11">
        <f>SUMIFS('Лист2'!C:C,'Лист2'!A:A,A446,'Лист2'!B:B,C446)</f>
        <v>23</v>
      </c>
      <c r="I446" s="11">
        <f>SUMIFS('Лист2'!D:D,'Лист2'!A:A,A446,'Лист2'!B:B,C446)</f>
        <v>2531</v>
      </c>
      <c r="J446" s="11">
        <f>SUMIFS('Лист2'!E:E,'Лист2'!A:A,A446,'Лист2'!B:B,C446)</f>
        <v>2296</v>
      </c>
    </row>
    <row r="447" ht="14.25" customHeight="1">
      <c r="A447" s="12">
        <v>43962.0</v>
      </c>
      <c r="B447" s="8">
        <f t="shared" si="1"/>
        <v>20</v>
      </c>
      <c r="C447" s="13" t="s">
        <v>18</v>
      </c>
      <c r="D447" s="13">
        <v>32733.0</v>
      </c>
      <c r="E447" s="13">
        <v>3079630.5</v>
      </c>
      <c r="F447" s="13">
        <v>2364369.401</v>
      </c>
      <c r="G447" s="14">
        <v>281373.5702153846</v>
      </c>
      <c r="H447" s="11">
        <f>SUMIFS('Лист2'!C:C,'Лист2'!A:A,A447,'Лист2'!B:B,C447)</f>
        <v>21</v>
      </c>
      <c r="I447" s="11">
        <f>SUMIFS('Лист2'!D:D,'Лист2'!A:A,A447,'Лист2'!B:B,C447)</f>
        <v>1916</v>
      </c>
      <c r="J447" s="11">
        <f>SUMIFS('Лист2'!E:E,'Лист2'!A:A,A447,'Лист2'!B:B,C447)</f>
        <v>1733</v>
      </c>
    </row>
    <row r="448" ht="14.25" customHeight="1">
      <c r="A448" s="7">
        <v>43980.0</v>
      </c>
      <c r="B448" s="8">
        <f t="shared" si="1"/>
        <v>22</v>
      </c>
      <c r="C448" s="9" t="s">
        <v>17</v>
      </c>
      <c r="D448" s="9">
        <v>84433.5</v>
      </c>
      <c r="E448" s="9">
        <v>7228395.0</v>
      </c>
      <c r="F448" s="9">
        <v>5795765.936</v>
      </c>
      <c r="G448" s="10">
        <v>264121.66047692305</v>
      </c>
      <c r="H448" s="11">
        <f>SUMIFS('Лист2'!C:C,'Лист2'!A:A,A448,'Лист2'!B:B,C448)</f>
        <v>37</v>
      </c>
      <c r="I448" s="11">
        <f>SUMIFS('Лист2'!D:D,'Лист2'!A:A,A448,'Лист2'!B:B,C448)</f>
        <v>5672</v>
      </c>
      <c r="J448" s="11">
        <f>SUMIFS('Лист2'!E:E,'Лист2'!A:A,A448,'Лист2'!B:B,C448)</f>
        <v>5198</v>
      </c>
    </row>
    <row r="449" ht="14.25" customHeight="1">
      <c r="A449" s="12">
        <v>43969.0</v>
      </c>
      <c r="B449" s="8">
        <f t="shared" si="1"/>
        <v>21</v>
      </c>
      <c r="C449" s="13" t="s">
        <v>18</v>
      </c>
      <c r="D449" s="13">
        <v>36655.5</v>
      </c>
      <c r="E449" s="13">
        <v>3360135.0</v>
      </c>
      <c r="F449" s="13">
        <v>2596293.8219999997</v>
      </c>
      <c r="G449" s="14">
        <v>202175.53846153847</v>
      </c>
      <c r="H449" s="11">
        <f>SUMIFS('Лист2'!C:C,'Лист2'!A:A,A449,'Лист2'!B:B,C449)</f>
        <v>21</v>
      </c>
      <c r="I449" s="11">
        <f>SUMIFS('Лист2'!D:D,'Лист2'!A:A,A449,'Лист2'!B:B,C449)</f>
        <v>2136</v>
      </c>
      <c r="J449" s="11">
        <f>SUMIFS('Лист2'!E:E,'Лист2'!A:A,A449,'Лист2'!B:B,C449)</f>
        <v>1947</v>
      </c>
    </row>
    <row r="450" ht="14.25" customHeight="1">
      <c r="A450" s="7">
        <v>43965.0</v>
      </c>
      <c r="B450" s="8">
        <f t="shared" si="1"/>
        <v>20</v>
      </c>
      <c r="C450" s="9" t="s">
        <v>18</v>
      </c>
      <c r="D450" s="9">
        <v>33886.5</v>
      </c>
      <c r="E450" s="9">
        <v>3166479.0</v>
      </c>
      <c r="F450" s="9">
        <v>2522496.074</v>
      </c>
      <c r="G450" s="10">
        <v>156584.5876923077</v>
      </c>
      <c r="H450" s="11">
        <f>SUMIFS('Лист2'!C:C,'Лист2'!A:A,A450,'Лист2'!B:B,C450)</f>
        <v>21</v>
      </c>
      <c r="I450" s="11">
        <f>SUMIFS('Лист2'!D:D,'Лист2'!A:A,A450,'Лист2'!B:B,C450)</f>
        <v>1993</v>
      </c>
      <c r="J450" s="11">
        <f>SUMIFS('Лист2'!E:E,'Лист2'!A:A,A450,'Лист2'!B:B,C450)</f>
        <v>1796</v>
      </c>
    </row>
    <row r="451" ht="14.25" customHeight="1">
      <c r="A451" s="12">
        <v>43966.0</v>
      </c>
      <c r="B451" s="8">
        <f t="shared" si="1"/>
        <v>20</v>
      </c>
      <c r="C451" s="13" t="s">
        <v>18</v>
      </c>
      <c r="D451" s="13">
        <v>41697.0</v>
      </c>
      <c r="E451" s="13">
        <v>3772258.5</v>
      </c>
      <c r="F451" s="13">
        <v>3092823.668</v>
      </c>
      <c r="G451" s="14">
        <v>167669.98904615385</v>
      </c>
      <c r="H451" s="11">
        <f>SUMIFS('Лист2'!C:C,'Лист2'!A:A,A451,'Лист2'!B:B,C451)</f>
        <v>21</v>
      </c>
      <c r="I451" s="11">
        <f>SUMIFS('Лист2'!D:D,'Лист2'!A:A,A451,'Лист2'!B:B,C451)</f>
        <v>2255</v>
      </c>
      <c r="J451" s="11">
        <f>SUMIFS('Лист2'!E:E,'Лист2'!A:A,A451,'Лист2'!B:B,C451)</f>
        <v>2045</v>
      </c>
    </row>
    <row r="452" ht="14.25" customHeight="1">
      <c r="A452" s="7">
        <v>43980.0</v>
      </c>
      <c r="B452" s="8">
        <f t="shared" si="1"/>
        <v>22</v>
      </c>
      <c r="C452" s="9" t="s">
        <v>18</v>
      </c>
      <c r="D452" s="9">
        <v>44569.5</v>
      </c>
      <c r="E452" s="9">
        <v>4108596.0</v>
      </c>
      <c r="F452" s="9">
        <v>3229427.083</v>
      </c>
      <c r="G452" s="10">
        <v>121448.35925384614</v>
      </c>
      <c r="H452" s="11">
        <f>SUMIFS('Лист2'!C:C,'Лист2'!A:A,A452,'Лист2'!B:B,C452)</f>
        <v>22</v>
      </c>
      <c r="I452" s="11">
        <f>SUMIFS('Лист2'!D:D,'Лист2'!A:A,A452,'Лист2'!B:B,C452)</f>
        <v>2597</v>
      </c>
      <c r="J452" s="11">
        <f>SUMIFS('Лист2'!E:E,'Лист2'!A:A,A452,'Лист2'!B:B,C452)</f>
        <v>2379</v>
      </c>
    </row>
    <row r="453" ht="14.25" customHeight="1">
      <c r="A453" s="12">
        <v>43978.0</v>
      </c>
      <c r="B453" s="8">
        <f t="shared" si="1"/>
        <v>22</v>
      </c>
      <c r="C453" s="13" t="s">
        <v>19</v>
      </c>
      <c r="D453" s="13">
        <v>18069.0</v>
      </c>
      <c r="E453" s="13">
        <v>1603084.5</v>
      </c>
      <c r="F453" s="13">
        <v>1312709.009</v>
      </c>
      <c r="G453" s="14">
        <v>241760.2076923077</v>
      </c>
      <c r="H453" s="11">
        <f>SUMIFS('Лист2'!C:C,'Лист2'!A:A,A453,'Лист2'!B:B,C453)</f>
        <v>17</v>
      </c>
      <c r="I453" s="11">
        <f>SUMIFS('Лист2'!D:D,'Лист2'!A:A,A453,'Лист2'!B:B,C453)</f>
        <v>1203</v>
      </c>
      <c r="J453" s="11">
        <f>SUMIFS('Лист2'!E:E,'Лист2'!A:A,A453,'Лист2'!B:B,C453)</f>
        <v>1077</v>
      </c>
    </row>
    <row r="454" ht="14.25" customHeight="1">
      <c r="A454" s="7">
        <v>43973.0</v>
      </c>
      <c r="B454" s="8">
        <f t="shared" si="1"/>
        <v>21</v>
      </c>
      <c r="C454" s="9" t="s">
        <v>19</v>
      </c>
      <c r="D454" s="9">
        <v>21483.0</v>
      </c>
      <c r="E454" s="9">
        <v>1774329.0</v>
      </c>
      <c r="F454" s="9">
        <v>1460215.51</v>
      </c>
      <c r="G454" s="10">
        <v>181509.9923076923</v>
      </c>
      <c r="H454" s="11">
        <f>SUMIFS('Лист2'!C:C,'Лист2'!A:A,A454,'Лист2'!B:B,C454)</f>
        <v>17</v>
      </c>
      <c r="I454" s="11">
        <f>SUMIFS('Лист2'!D:D,'Лист2'!A:A,A454,'Лист2'!B:B,C454)</f>
        <v>1268</v>
      </c>
      <c r="J454" s="11">
        <f>SUMIFS('Лист2'!E:E,'Лист2'!A:A,A454,'Лист2'!B:B,C454)</f>
        <v>1129</v>
      </c>
    </row>
    <row r="455" ht="14.25" customHeight="1">
      <c r="A455" s="12">
        <v>43983.0</v>
      </c>
      <c r="B455" s="8">
        <f t="shared" si="1"/>
        <v>23</v>
      </c>
      <c r="C455" s="13" t="s">
        <v>19</v>
      </c>
      <c r="D455" s="13">
        <v>16687.5</v>
      </c>
      <c r="E455" s="13">
        <v>1526608.5</v>
      </c>
      <c r="F455" s="13">
        <v>1202670.0489999999</v>
      </c>
      <c r="G455" s="14">
        <v>340349.5336923077</v>
      </c>
      <c r="H455" s="11">
        <f>SUMIFS('Лист2'!C:C,'Лист2'!A:A,A455,'Лист2'!B:B,C455)</f>
        <v>17</v>
      </c>
      <c r="I455" s="11">
        <f>SUMIFS('Лист2'!D:D,'Лист2'!A:A,A455,'Лист2'!B:B,C455)</f>
        <v>1185</v>
      </c>
      <c r="J455" s="11">
        <f>SUMIFS('Лист2'!E:E,'Лист2'!A:A,A455,'Лист2'!B:B,C455)</f>
        <v>1042</v>
      </c>
    </row>
    <row r="456" ht="14.25" customHeight="1">
      <c r="A456" s="7">
        <v>43962.0</v>
      </c>
      <c r="B456" s="8">
        <f t="shared" si="1"/>
        <v>20</v>
      </c>
      <c r="C456" s="9" t="s">
        <v>19</v>
      </c>
      <c r="D456" s="9">
        <v>12238.5</v>
      </c>
      <c r="E456" s="9">
        <v>1096002.0</v>
      </c>
      <c r="F456" s="9">
        <v>872395.086</v>
      </c>
      <c r="G456" s="10">
        <v>218895.4076923077</v>
      </c>
      <c r="H456" s="11">
        <f>SUMIFS('Лист2'!C:C,'Лист2'!A:A,A456,'Лист2'!B:B,C456)</f>
        <v>15</v>
      </c>
      <c r="I456" s="11">
        <f>SUMIFS('Лист2'!D:D,'Лист2'!A:A,A456,'Лист2'!B:B,C456)</f>
        <v>812</v>
      </c>
      <c r="J456" s="11">
        <f>SUMIFS('Лист2'!E:E,'Лист2'!A:A,A456,'Лист2'!B:B,C456)</f>
        <v>714</v>
      </c>
    </row>
    <row r="457" ht="14.25" customHeight="1">
      <c r="A457" s="12">
        <v>43969.0</v>
      </c>
      <c r="B457" s="8">
        <f t="shared" si="1"/>
        <v>21</v>
      </c>
      <c r="C457" s="13" t="s">
        <v>19</v>
      </c>
      <c r="D457" s="13">
        <v>14290.5</v>
      </c>
      <c r="E457" s="13">
        <v>1246162.5</v>
      </c>
      <c r="F457" s="13">
        <v>983143.4899999999</v>
      </c>
      <c r="G457" s="14">
        <v>263823.3461538461</v>
      </c>
      <c r="H457" s="11">
        <f>SUMIFS('Лист2'!C:C,'Лист2'!A:A,A457,'Лист2'!B:B,C457)</f>
        <v>16</v>
      </c>
      <c r="I457" s="11">
        <f>SUMIFS('Лист2'!D:D,'Лист2'!A:A,A457,'Лист2'!B:B,C457)</f>
        <v>925</v>
      </c>
      <c r="J457" s="11">
        <f>SUMIFS('Лист2'!E:E,'Лист2'!A:A,A457,'Лист2'!B:B,C457)</f>
        <v>816</v>
      </c>
    </row>
    <row r="458" ht="14.25" customHeight="1">
      <c r="A458" s="7">
        <v>43965.0</v>
      </c>
      <c r="B458" s="8">
        <f t="shared" si="1"/>
        <v>20</v>
      </c>
      <c r="C458" s="9" t="s">
        <v>19</v>
      </c>
      <c r="D458" s="9">
        <v>14385.0</v>
      </c>
      <c r="E458" s="9">
        <v>1223491.5</v>
      </c>
      <c r="F458" s="9">
        <v>977925.731</v>
      </c>
      <c r="G458" s="10">
        <v>285708.40769230766</v>
      </c>
      <c r="H458" s="11">
        <f>SUMIFS('Лист2'!C:C,'Лист2'!A:A,A458,'Лист2'!B:B,C458)</f>
        <v>15</v>
      </c>
      <c r="I458" s="11">
        <f>SUMIFS('Лист2'!D:D,'Лист2'!A:A,A458,'Лист2'!B:B,C458)</f>
        <v>890</v>
      </c>
      <c r="J458" s="11">
        <f>SUMIFS('Лист2'!E:E,'Лист2'!A:A,A458,'Лист2'!B:B,C458)</f>
        <v>777</v>
      </c>
    </row>
    <row r="459" ht="14.25" customHeight="1">
      <c r="A459" s="12">
        <v>43966.0</v>
      </c>
      <c r="B459" s="8">
        <f t="shared" si="1"/>
        <v>20</v>
      </c>
      <c r="C459" s="13" t="s">
        <v>19</v>
      </c>
      <c r="D459" s="13">
        <v>16498.5</v>
      </c>
      <c r="E459" s="13">
        <v>1370482.5</v>
      </c>
      <c r="F459" s="13">
        <v>1095453.123</v>
      </c>
      <c r="G459" s="14">
        <v>250663.8153846154</v>
      </c>
      <c r="H459" s="11">
        <f>SUMIFS('Лист2'!C:C,'Лист2'!A:A,A459,'Лист2'!B:B,C459)</f>
        <v>15</v>
      </c>
      <c r="I459" s="11">
        <f>SUMIFS('Лист2'!D:D,'Лист2'!A:A,A459,'Лист2'!B:B,C459)</f>
        <v>980</v>
      </c>
      <c r="J459" s="11">
        <f>SUMIFS('Лист2'!E:E,'Лист2'!A:A,A459,'Лист2'!B:B,C459)</f>
        <v>867</v>
      </c>
    </row>
    <row r="460" ht="14.25" customHeight="1">
      <c r="A460" s="7">
        <v>43978.0</v>
      </c>
      <c r="B460" s="8">
        <f t="shared" si="1"/>
        <v>22</v>
      </c>
      <c r="C460" s="9" t="s">
        <v>20</v>
      </c>
      <c r="D460" s="9">
        <v>13203.0</v>
      </c>
      <c r="E460" s="9">
        <v>1211457.0</v>
      </c>
      <c r="F460" s="9">
        <v>964554.2109999999</v>
      </c>
      <c r="G460" s="10">
        <v>156117.80846153846</v>
      </c>
      <c r="H460" s="11">
        <f>SUMIFS('Лист2'!C:C,'Лист2'!A:A,A460,'Лист2'!B:B,C460)</f>
        <v>15</v>
      </c>
      <c r="I460" s="11">
        <f>SUMIFS('Лист2'!D:D,'Лист2'!A:A,A460,'Лист2'!B:B,C460)</f>
        <v>809</v>
      </c>
      <c r="J460" s="11">
        <f>SUMIFS('Лист2'!E:E,'Лист2'!A:A,A460,'Лист2'!B:B,C460)</f>
        <v>702</v>
      </c>
    </row>
    <row r="461" ht="14.25" customHeight="1">
      <c r="A461" s="12">
        <v>43973.0</v>
      </c>
      <c r="B461" s="8">
        <f t="shared" si="1"/>
        <v>21</v>
      </c>
      <c r="C461" s="13" t="s">
        <v>20</v>
      </c>
      <c r="D461" s="13">
        <v>15802.5</v>
      </c>
      <c r="E461" s="13">
        <v>1411909.5</v>
      </c>
      <c r="F461" s="13">
        <v>1158841.584</v>
      </c>
      <c r="G461" s="14">
        <v>186035.5973846154</v>
      </c>
      <c r="H461" s="11">
        <f>SUMIFS('Лист2'!C:C,'Лист2'!A:A,A461,'Лист2'!B:B,C461)</f>
        <v>15</v>
      </c>
      <c r="I461" s="11">
        <f>SUMIFS('Лист2'!D:D,'Лист2'!A:A,A461,'Лист2'!B:B,C461)</f>
        <v>903</v>
      </c>
      <c r="J461" s="11">
        <f>SUMIFS('Лист2'!E:E,'Лист2'!A:A,A461,'Лист2'!B:B,C461)</f>
        <v>792</v>
      </c>
    </row>
    <row r="462" ht="14.25" customHeight="1">
      <c r="A462" s="7">
        <v>43983.0</v>
      </c>
      <c r="B462" s="8">
        <f t="shared" si="1"/>
        <v>23</v>
      </c>
      <c r="C462" s="9" t="s">
        <v>20</v>
      </c>
      <c r="D462" s="9">
        <v>16476.0</v>
      </c>
      <c r="E462" s="9">
        <v>1565632.5</v>
      </c>
      <c r="F462" s="9">
        <v>1234060.991</v>
      </c>
      <c r="G462" s="10">
        <v>194827.87672307692</v>
      </c>
      <c r="H462" s="11">
        <f>SUMIFS('Лист2'!C:C,'Лист2'!A:A,A462,'Лист2'!B:B,C462)</f>
        <v>16</v>
      </c>
      <c r="I462" s="11">
        <f>SUMIFS('Лист2'!D:D,'Лист2'!A:A,A462,'Лист2'!B:B,C462)</f>
        <v>1019</v>
      </c>
      <c r="J462" s="11">
        <f>SUMIFS('Лист2'!E:E,'Лист2'!A:A,A462,'Лист2'!B:B,C462)</f>
        <v>895</v>
      </c>
    </row>
    <row r="463" ht="14.25" customHeight="1">
      <c r="A463" s="12">
        <v>43962.0</v>
      </c>
      <c r="B463" s="8">
        <f t="shared" si="1"/>
        <v>20</v>
      </c>
      <c r="C463" s="13" t="s">
        <v>20</v>
      </c>
      <c r="D463" s="13">
        <v>12654.0</v>
      </c>
      <c r="E463" s="13">
        <v>1081158.0</v>
      </c>
      <c r="F463" s="13">
        <v>927698.8229999999</v>
      </c>
      <c r="G463" s="14">
        <v>197299.08136923076</v>
      </c>
      <c r="H463" s="11">
        <f>SUMIFS('Лист2'!C:C,'Лист2'!A:A,A463,'Лист2'!B:B,C463)</f>
        <v>15</v>
      </c>
      <c r="I463" s="11">
        <f>SUMIFS('Лист2'!D:D,'Лист2'!A:A,A463,'Лист2'!B:B,C463)</f>
        <v>684</v>
      </c>
      <c r="J463" s="11">
        <f>SUMIFS('Лист2'!E:E,'Лист2'!A:A,A463,'Лист2'!B:B,C463)</f>
        <v>585</v>
      </c>
    </row>
    <row r="464" ht="14.25" customHeight="1">
      <c r="A464" s="7">
        <v>43980.0</v>
      </c>
      <c r="B464" s="8">
        <f t="shared" si="1"/>
        <v>22</v>
      </c>
      <c r="C464" s="9" t="s">
        <v>19</v>
      </c>
      <c r="D464" s="9">
        <v>19647.0</v>
      </c>
      <c r="E464" s="9">
        <v>1764669.0</v>
      </c>
      <c r="F464" s="9">
        <v>1409485.402</v>
      </c>
      <c r="G464" s="10">
        <v>182377.32307692306</v>
      </c>
      <c r="H464" s="11">
        <f>SUMIFS('Лист2'!C:C,'Лист2'!A:A,A464,'Лист2'!B:B,C464)</f>
        <v>17</v>
      </c>
      <c r="I464" s="11">
        <f>SUMIFS('Лист2'!D:D,'Лист2'!A:A,A464,'Лист2'!B:B,C464)</f>
        <v>1296</v>
      </c>
      <c r="J464" s="11">
        <f>SUMIFS('Лист2'!E:E,'Лист2'!A:A,A464,'Лист2'!B:B,C464)</f>
        <v>1153</v>
      </c>
    </row>
    <row r="465" ht="14.25" customHeight="1">
      <c r="A465" s="12">
        <v>43969.0</v>
      </c>
      <c r="B465" s="8">
        <f t="shared" si="1"/>
        <v>21</v>
      </c>
      <c r="C465" s="13" t="s">
        <v>20</v>
      </c>
      <c r="D465" s="13">
        <v>12450.0</v>
      </c>
      <c r="E465" s="13">
        <v>1115146.5</v>
      </c>
      <c r="F465" s="13">
        <v>897555.5109999999</v>
      </c>
      <c r="G465" s="14">
        <v>150809.61403846153</v>
      </c>
      <c r="H465" s="11">
        <f>SUMIFS('Лист2'!C:C,'Лист2'!A:A,A465,'Лист2'!B:B,C465)</f>
        <v>15</v>
      </c>
      <c r="I465" s="11">
        <f>SUMIFS('Лист2'!D:D,'Лист2'!A:A,A465,'Лист2'!B:B,C465)</f>
        <v>729</v>
      </c>
      <c r="J465" s="11">
        <f>SUMIFS('Лист2'!E:E,'Лист2'!A:A,A465,'Лист2'!B:B,C465)</f>
        <v>636</v>
      </c>
    </row>
    <row r="466" ht="14.25" customHeight="1">
      <c r="A466" s="7">
        <v>43965.0</v>
      </c>
      <c r="B466" s="8">
        <f t="shared" si="1"/>
        <v>20</v>
      </c>
      <c r="C466" s="9" t="s">
        <v>20</v>
      </c>
      <c r="D466" s="9">
        <v>11161.5</v>
      </c>
      <c r="E466" s="9">
        <v>963502.5</v>
      </c>
      <c r="F466" s="9">
        <v>812962.6780000001</v>
      </c>
      <c r="G466" s="10">
        <v>193118.3230769231</v>
      </c>
      <c r="H466" s="11">
        <f>SUMIFS('Лист2'!C:C,'Лист2'!A:A,A466,'Лист2'!B:B,C466)</f>
        <v>15</v>
      </c>
      <c r="I466" s="11">
        <f>SUMIFS('Лист2'!D:D,'Лист2'!A:A,A466,'Лист2'!B:B,C466)</f>
        <v>638</v>
      </c>
      <c r="J466" s="11">
        <f>SUMIFS('Лист2'!E:E,'Лист2'!A:A,A466,'Лист2'!B:B,C466)</f>
        <v>548</v>
      </c>
    </row>
    <row r="467" ht="14.25" customHeight="1">
      <c r="A467" s="12">
        <v>43966.0</v>
      </c>
      <c r="B467" s="8">
        <f t="shared" si="1"/>
        <v>20</v>
      </c>
      <c r="C467" s="13" t="s">
        <v>20</v>
      </c>
      <c r="D467" s="13">
        <v>12229.5</v>
      </c>
      <c r="E467" s="13">
        <v>1122730.5</v>
      </c>
      <c r="F467" s="13">
        <v>921566.447</v>
      </c>
      <c r="G467" s="14">
        <v>147588.0</v>
      </c>
      <c r="H467" s="11">
        <f>SUMIFS('Лист2'!C:C,'Лист2'!A:A,A467,'Лист2'!B:B,C467)</f>
        <v>15</v>
      </c>
      <c r="I467" s="11">
        <f>SUMIFS('Лист2'!D:D,'Лист2'!A:A,A467,'Лист2'!B:B,C467)</f>
        <v>688</v>
      </c>
      <c r="J467" s="11">
        <f>SUMIFS('Лист2'!E:E,'Лист2'!A:A,A467,'Лист2'!B:B,C467)</f>
        <v>598</v>
      </c>
    </row>
    <row r="468" ht="14.25" customHeight="1">
      <c r="A468" s="7">
        <v>43978.0</v>
      </c>
      <c r="B468" s="8">
        <f t="shared" si="1"/>
        <v>22</v>
      </c>
      <c r="C468" s="9" t="s">
        <v>21</v>
      </c>
      <c r="D468" s="9">
        <v>28050.0</v>
      </c>
      <c r="E468" s="9">
        <v>2458555.5</v>
      </c>
      <c r="F468" s="9">
        <v>1979227.4479999999</v>
      </c>
      <c r="G468" s="10">
        <v>122940.53466153846</v>
      </c>
      <c r="H468" s="11">
        <f>SUMIFS('Лист2'!C:C,'Лист2'!A:A,A468,'Лист2'!B:B,C468)</f>
        <v>20</v>
      </c>
      <c r="I468" s="11">
        <f>SUMIFS('Лист2'!D:D,'Лист2'!A:A,A468,'Лист2'!B:B,C468)</f>
        <v>1873</v>
      </c>
      <c r="J468" s="11">
        <f>SUMIFS('Лист2'!E:E,'Лист2'!A:A,A468,'Лист2'!B:B,C468)</f>
        <v>1715</v>
      </c>
    </row>
    <row r="469" ht="14.25" customHeight="1">
      <c r="A469" s="12">
        <v>43973.0</v>
      </c>
      <c r="B469" s="8">
        <f t="shared" si="1"/>
        <v>21</v>
      </c>
      <c r="C469" s="13" t="s">
        <v>21</v>
      </c>
      <c r="D469" s="13">
        <v>30781.5</v>
      </c>
      <c r="E469" s="13">
        <v>2540715.0</v>
      </c>
      <c r="F469" s="13">
        <v>2108065.569</v>
      </c>
      <c r="G469" s="14">
        <v>90381.16923076923</v>
      </c>
      <c r="H469" s="11">
        <f>SUMIFS('Лист2'!C:C,'Лист2'!A:A,A469,'Лист2'!B:B,C469)</f>
        <v>19</v>
      </c>
      <c r="I469" s="11">
        <f>SUMIFS('Лист2'!D:D,'Лист2'!A:A,A469,'Лист2'!B:B,C469)</f>
        <v>1859</v>
      </c>
      <c r="J469" s="11">
        <f>SUMIFS('Лист2'!E:E,'Лист2'!A:A,A469,'Лист2'!B:B,C469)</f>
        <v>1697</v>
      </c>
    </row>
    <row r="470" ht="14.25" customHeight="1">
      <c r="A470" s="7">
        <v>43983.0</v>
      </c>
      <c r="B470" s="8">
        <f t="shared" si="1"/>
        <v>23</v>
      </c>
      <c r="C470" s="9" t="s">
        <v>21</v>
      </c>
      <c r="D470" s="9">
        <v>27960.0</v>
      </c>
      <c r="E470" s="9">
        <v>2538967.5</v>
      </c>
      <c r="F470" s="9">
        <v>1983277.5959999997</v>
      </c>
      <c r="G470" s="10">
        <v>134168.53587692307</v>
      </c>
      <c r="H470" s="11">
        <f>SUMIFS('Лист2'!C:C,'Лист2'!A:A,A470,'Лист2'!B:B,C470)</f>
        <v>21</v>
      </c>
      <c r="I470" s="11">
        <f>SUMIFS('Лист2'!D:D,'Лист2'!A:A,A470,'Лист2'!B:B,C470)</f>
        <v>1879</v>
      </c>
      <c r="J470" s="11">
        <f>SUMIFS('Лист2'!E:E,'Лист2'!A:A,A470,'Лист2'!B:B,C470)</f>
        <v>1720</v>
      </c>
    </row>
    <row r="471" ht="14.25" customHeight="1">
      <c r="A471" s="12">
        <v>43962.0</v>
      </c>
      <c r="B471" s="8">
        <f t="shared" si="1"/>
        <v>20</v>
      </c>
      <c r="C471" s="13" t="s">
        <v>21</v>
      </c>
      <c r="D471" s="13">
        <v>23629.5</v>
      </c>
      <c r="E471" s="13">
        <v>2164365.0</v>
      </c>
      <c r="F471" s="13">
        <v>1678039.859</v>
      </c>
      <c r="G471" s="14">
        <v>151098.71538461538</v>
      </c>
      <c r="H471" s="11">
        <f>SUMIFS('Лист2'!C:C,'Лист2'!A:A,A471,'Лист2'!B:B,C471)</f>
        <v>19</v>
      </c>
      <c r="I471" s="11">
        <f>SUMIFS('Лист2'!D:D,'Лист2'!A:A,A471,'Лист2'!B:B,C471)</f>
        <v>1527</v>
      </c>
      <c r="J471" s="11">
        <f>SUMIFS('Лист2'!E:E,'Лист2'!A:A,A471,'Лист2'!B:B,C471)</f>
        <v>1389</v>
      </c>
    </row>
    <row r="472" ht="14.25" customHeight="1">
      <c r="A472" s="7">
        <v>43980.0</v>
      </c>
      <c r="B472" s="8">
        <f t="shared" si="1"/>
        <v>22</v>
      </c>
      <c r="C472" s="9" t="s">
        <v>20</v>
      </c>
      <c r="D472" s="9">
        <v>17052.0</v>
      </c>
      <c r="E472" s="9">
        <v>1549020.0</v>
      </c>
      <c r="F472" s="9">
        <v>1246591.997</v>
      </c>
      <c r="G472" s="10">
        <v>104864.4846153846</v>
      </c>
      <c r="H472" s="11">
        <f>SUMIFS('Лист2'!C:C,'Лист2'!A:A,A472,'Лист2'!B:B,C472)</f>
        <v>16</v>
      </c>
      <c r="I472" s="11">
        <f>SUMIFS('Лист2'!D:D,'Лист2'!A:A,A472,'Лист2'!B:B,C472)</f>
        <v>981</v>
      </c>
      <c r="J472" s="11">
        <f>SUMIFS('Лист2'!E:E,'Лист2'!A:A,A472,'Лист2'!B:B,C472)</f>
        <v>859</v>
      </c>
    </row>
    <row r="473" ht="14.25" customHeight="1">
      <c r="A473" s="12">
        <v>43969.0</v>
      </c>
      <c r="B473" s="8">
        <f t="shared" si="1"/>
        <v>21</v>
      </c>
      <c r="C473" s="13" t="s">
        <v>21</v>
      </c>
      <c r="D473" s="13">
        <v>27181.5</v>
      </c>
      <c r="E473" s="13">
        <v>2324490.0</v>
      </c>
      <c r="F473" s="13">
        <v>1796459.479</v>
      </c>
      <c r="G473" s="14">
        <v>129793.76153846155</v>
      </c>
      <c r="H473" s="11">
        <f>SUMIFS('Лист2'!C:C,'Лист2'!A:A,A473,'Лист2'!B:B,C473)</f>
        <v>19</v>
      </c>
      <c r="I473" s="11">
        <f>SUMIFS('Лист2'!D:D,'Лист2'!A:A,A473,'Лист2'!B:B,C473)</f>
        <v>1741</v>
      </c>
      <c r="J473" s="11">
        <f>SUMIFS('Лист2'!E:E,'Лист2'!A:A,A473,'Лист2'!B:B,C473)</f>
        <v>1597</v>
      </c>
    </row>
    <row r="474" ht="14.25" customHeight="1">
      <c r="A474" s="7">
        <v>43965.0</v>
      </c>
      <c r="B474" s="8">
        <f t="shared" si="1"/>
        <v>20</v>
      </c>
      <c r="C474" s="9" t="s">
        <v>21</v>
      </c>
      <c r="D474" s="9">
        <v>25656.0</v>
      </c>
      <c r="E474" s="9">
        <v>2225341.5</v>
      </c>
      <c r="F474" s="9">
        <v>1766450.28</v>
      </c>
      <c r="G474" s="10">
        <v>91828.48910769231</v>
      </c>
      <c r="H474" s="11">
        <f>SUMIFS('Лист2'!C:C,'Лист2'!A:A,A474,'Лист2'!B:B,C474)</f>
        <v>19</v>
      </c>
      <c r="I474" s="11">
        <f>SUMIFS('Лист2'!D:D,'Лист2'!A:A,A474,'Лист2'!B:B,C474)</f>
        <v>1635</v>
      </c>
      <c r="J474" s="11">
        <f>SUMIFS('Лист2'!E:E,'Лист2'!A:A,A474,'Лист2'!B:B,C474)</f>
        <v>1487</v>
      </c>
    </row>
    <row r="475" ht="14.25" customHeight="1">
      <c r="A475" s="12">
        <v>43966.0</v>
      </c>
      <c r="B475" s="8">
        <f t="shared" si="1"/>
        <v>20</v>
      </c>
      <c r="C475" s="13" t="s">
        <v>21</v>
      </c>
      <c r="D475" s="13">
        <v>29283.0</v>
      </c>
      <c r="E475" s="13">
        <v>2477487.0</v>
      </c>
      <c r="F475" s="13">
        <v>2005719.3469999998</v>
      </c>
      <c r="G475" s="14">
        <v>77264.32873846154</v>
      </c>
      <c r="H475" s="11">
        <f>SUMIFS('Лист2'!C:C,'Лист2'!A:A,A475,'Лист2'!B:B,C475)</f>
        <v>19</v>
      </c>
      <c r="I475" s="11">
        <f>SUMIFS('Лист2'!D:D,'Лист2'!A:A,A475,'Лист2'!B:B,C475)</f>
        <v>1780</v>
      </c>
      <c r="J475" s="11">
        <f>SUMIFS('Лист2'!E:E,'Лист2'!A:A,A475,'Лист2'!B:B,C475)</f>
        <v>1615</v>
      </c>
    </row>
    <row r="476" ht="14.25" customHeight="1">
      <c r="A476" s="7">
        <v>43980.0</v>
      </c>
      <c r="B476" s="8">
        <f t="shared" si="1"/>
        <v>22</v>
      </c>
      <c r="C476" s="9" t="s">
        <v>21</v>
      </c>
      <c r="D476" s="9">
        <v>32782.5</v>
      </c>
      <c r="E476" s="9">
        <v>2854741.5</v>
      </c>
      <c r="F476" s="9">
        <v>2293738.957</v>
      </c>
      <c r="G476" s="10">
        <v>58400.7992</v>
      </c>
      <c r="H476" s="11">
        <f>SUMIFS('Лист2'!C:C,'Лист2'!A:A,A476,'Лист2'!B:B,C476)</f>
        <v>20</v>
      </c>
      <c r="I476" s="11">
        <f>SUMIFS('Лист2'!D:D,'Лист2'!A:A,A476,'Лист2'!B:B,C476)</f>
        <v>2064</v>
      </c>
      <c r="J476" s="11">
        <f>SUMIFS('Лист2'!E:E,'Лист2'!A:A,A476,'Лист2'!B:B,C476)</f>
        <v>1896</v>
      </c>
    </row>
    <row r="477" ht="14.25" customHeight="1">
      <c r="A477" s="12">
        <v>43978.0</v>
      </c>
      <c r="B477" s="8">
        <f t="shared" si="1"/>
        <v>22</v>
      </c>
      <c r="C477" s="13" t="s">
        <v>22</v>
      </c>
      <c r="D477" s="13">
        <v>215592.0</v>
      </c>
      <c r="E477" s="13">
        <v>2.23423005E7</v>
      </c>
      <c r="F477" s="13">
        <v>1.6240834603999998E7</v>
      </c>
      <c r="G477" s="14">
        <v>285591.72307692305</v>
      </c>
      <c r="H477" s="11">
        <f>SUMIFS('Лист2'!C:C,'Лист2'!A:A,A477,'Лист2'!B:B,C477)</f>
        <v>59</v>
      </c>
      <c r="I477" s="11">
        <f>SUMIFS('Лист2'!D:D,'Лист2'!A:A,A477,'Лист2'!B:B,C477)</f>
        <v>13942</v>
      </c>
      <c r="J477" s="11">
        <f>SUMIFS('Лист2'!E:E,'Лист2'!A:A,A477,'Лист2'!B:B,C477)</f>
        <v>12986</v>
      </c>
    </row>
    <row r="478" ht="14.25" customHeight="1">
      <c r="A478" s="7">
        <v>43973.0</v>
      </c>
      <c r="B478" s="8">
        <f t="shared" si="1"/>
        <v>21</v>
      </c>
      <c r="C478" s="9" t="s">
        <v>22</v>
      </c>
      <c r="D478" s="9">
        <v>228334.5</v>
      </c>
      <c r="E478" s="9">
        <v>2.23807725E7</v>
      </c>
      <c r="F478" s="9">
        <v>1.7031004073E7</v>
      </c>
      <c r="G478" s="10">
        <v>275436.23846153845</v>
      </c>
      <c r="H478" s="11">
        <f>SUMIFS('Лист2'!C:C,'Лист2'!A:A,A478,'Лист2'!B:B,C478)</f>
        <v>60</v>
      </c>
      <c r="I478" s="11">
        <f>SUMIFS('Лист2'!D:D,'Лист2'!A:A,A478,'Лист2'!B:B,C478)</f>
        <v>14050</v>
      </c>
      <c r="J478" s="11">
        <f>SUMIFS('Лист2'!E:E,'Лист2'!A:A,A478,'Лист2'!B:B,C478)</f>
        <v>13027</v>
      </c>
    </row>
    <row r="479" ht="14.25" customHeight="1">
      <c r="A479" s="12">
        <v>43983.0</v>
      </c>
      <c r="B479" s="8">
        <f t="shared" si="1"/>
        <v>23</v>
      </c>
      <c r="C479" s="13" t="s">
        <v>22</v>
      </c>
      <c r="D479" s="13">
        <v>188776.5</v>
      </c>
      <c r="E479" s="13">
        <v>1.94653725E7</v>
      </c>
      <c r="F479" s="13">
        <v>1.4354207141999999E7</v>
      </c>
      <c r="G479" s="14">
        <v>467483.70729230763</v>
      </c>
      <c r="H479" s="11">
        <f>SUMIFS('Лист2'!C:C,'Лист2'!A:A,A479,'Лист2'!B:B,C479)</f>
        <v>59</v>
      </c>
      <c r="I479" s="11">
        <f>SUMIFS('Лист2'!D:D,'Лист2'!A:A,A479,'Лист2'!B:B,C479)</f>
        <v>12299</v>
      </c>
      <c r="J479" s="11">
        <f>SUMIFS('Лист2'!E:E,'Лист2'!A:A,A479,'Лист2'!B:B,C479)</f>
        <v>11448</v>
      </c>
    </row>
    <row r="480" ht="14.25" customHeight="1">
      <c r="A480" s="7">
        <v>43962.0</v>
      </c>
      <c r="B480" s="8">
        <f t="shared" si="1"/>
        <v>20</v>
      </c>
      <c r="C480" s="9" t="s">
        <v>22</v>
      </c>
      <c r="D480" s="9">
        <v>175293.0</v>
      </c>
      <c r="E480" s="9">
        <v>1.7919144E7</v>
      </c>
      <c r="F480" s="9">
        <v>1.2903628609E7</v>
      </c>
      <c r="G480" s="10">
        <v>355401.6076923077</v>
      </c>
      <c r="H480" s="11">
        <f>SUMIFS('Лист2'!C:C,'Лист2'!A:A,A480,'Лист2'!B:B,C480)</f>
        <v>60</v>
      </c>
      <c r="I480" s="11">
        <f>SUMIFS('Лист2'!D:D,'Лист2'!A:A,A480,'Лист2'!B:B,C480)</f>
        <v>11100</v>
      </c>
      <c r="J480" s="11">
        <f>SUMIFS('Лист2'!E:E,'Лист2'!A:A,A480,'Лист2'!B:B,C480)</f>
        <v>10407</v>
      </c>
    </row>
    <row r="481" ht="14.25" customHeight="1">
      <c r="A481" s="12">
        <v>43969.0</v>
      </c>
      <c r="B481" s="8">
        <f t="shared" si="1"/>
        <v>21</v>
      </c>
      <c r="C481" s="13" t="s">
        <v>22</v>
      </c>
      <c r="D481" s="13">
        <v>201999.0</v>
      </c>
      <c r="E481" s="13">
        <v>2.04224355E7</v>
      </c>
      <c r="F481" s="13">
        <v>1.4541626939999998E7</v>
      </c>
      <c r="G481" s="14">
        <v>279597.8615384615</v>
      </c>
      <c r="H481" s="11">
        <f>SUMIFS('Лист2'!C:C,'Лист2'!A:A,A481,'Лист2'!B:B,C481)</f>
        <v>60</v>
      </c>
      <c r="I481" s="11">
        <f>SUMIFS('Лист2'!D:D,'Лист2'!A:A,A481,'Лист2'!B:B,C481)</f>
        <v>12460</v>
      </c>
      <c r="J481" s="11">
        <f>SUMIFS('Лист2'!E:E,'Лист2'!A:A,A481,'Лист2'!B:B,C481)</f>
        <v>11665</v>
      </c>
    </row>
    <row r="482" ht="14.25" customHeight="1">
      <c r="A482" s="7">
        <v>43965.0</v>
      </c>
      <c r="B482" s="8">
        <f t="shared" si="1"/>
        <v>20</v>
      </c>
      <c r="C482" s="9" t="s">
        <v>22</v>
      </c>
      <c r="D482" s="9">
        <v>197946.0</v>
      </c>
      <c r="E482" s="9">
        <v>1.99424355E7</v>
      </c>
      <c r="F482" s="9">
        <v>1.4561721772999998E7</v>
      </c>
      <c r="G482" s="10">
        <v>363750.5569230769</v>
      </c>
      <c r="H482" s="11">
        <f>SUMIFS('Лист2'!C:C,'Лист2'!A:A,A482,'Лист2'!B:B,C482)</f>
        <v>60</v>
      </c>
      <c r="I482" s="11">
        <f>SUMIFS('Лист2'!D:D,'Лист2'!A:A,A482,'Лист2'!B:B,C482)</f>
        <v>11935</v>
      </c>
      <c r="J482" s="11">
        <f>SUMIFS('Лист2'!E:E,'Лист2'!A:A,A482,'Лист2'!B:B,C482)</f>
        <v>11178</v>
      </c>
    </row>
    <row r="483" ht="14.25" customHeight="1">
      <c r="A483" s="12">
        <v>43966.0</v>
      </c>
      <c r="B483" s="8">
        <f t="shared" si="1"/>
        <v>20</v>
      </c>
      <c r="C483" s="13" t="s">
        <v>22</v>
      </c>
      <c r="D483" s="13">
        <v>230896.5</v>
      </c>
      <c r="E483" s="13">
        <v>2.3085222E7</v>
      </c>
      <c r="F483" s="13">
        <v>1.7099721813E7</v>
      </c>
      <c r="G483" s="14">
        <v>329754.6307692308</v>
      </c>
      <c r="H483" s="11">
        <f>SUMIFS('Лист2'!C:C,'Лист2'!A:A,A483,'Лист2'!B:B,C483)</f>
        <v>60</v>
      </c>
      <c r="I483" s="11">
        <f>SUMIFS('Лист2'!D:D,'Лист2'!A:A,A483,'Лист2'!B:B,C483)</f>
        <v>13544</v>
      </c>
      <c r="J483" s="11">
        <f>SUMIFS('Лист2'!E:E,'Лист2'!A:A,A483,'Лист2'!B:B,C483)</f>
        <v>12643</v>
      </c>
    </row>
    <row r="484" ht="14.25" customHeight="1">
      <c r="A484" s="7">
        <v>43978.0</v>
      </c>
      <c r="B484" s="8">
        <f t="shared" si="1"/>
        <v>22</v>
      </c>
      <c r="C484" s="9" t="s">
        <v>23</v>
      </c>
      <c r="D484" s="9">
        <v>203532.0</v>
      </c>
      <c r="E484" s="9">
        <v>2.09533245E7</v>
      </c>
      <c r="F484" s="9">
        <v>1.5301120521000002E7</v>
      </c>
      <c r="G484" s="10">
        <v>356339.00384615385</v>
      </c>
      <c r="H484" s="11">
        <f>SUMIFS('Лист2'!C:C,'Лист2'!A:A,A484,'Лист2'!B:B,C484)</f>
        <v>54</v>
      </c>
      <c r="I484" s="11">
        <f>SUMIFS('Лист2'!D:D,'Лист2'!A:A,A484,'Лист2'!B:B,C484)</f>
        <v>13091</v>
      </c>
      <c r="J484" s="11">
        <f>SUMIFS('Лист2'!E:E,'Лист2'!A:A,A484,'Лист2'!B:B,C484)</f>
        <v>12216</v>
      </c>
    </row>
    <row r="485" ht="14.25" customHeight="1">
      <c r="A485" s="12">
        <v>43973.0</v>
      </c>
      <c r="B485" s="8">
        <f t="shared" si="1"/>
        <v>21</v>
      </c>
      <c r="C485" s="13" t="s">
        <v>23</v>
      </c>
      <c r="D485" s="13">
        <v>214428.0</v>
      </c>
      <c r="E485" s="13">
        <v>2.08125855E7</v>
      </c>
      <c r="F485" s="13">
        <v>1.5857489721E7</v>
      </c>
      <c r="G485" s="14">
        <v>256649.1615384615</v>
      </c>
      <c r="H485" s="11">
        <f>SUMIFS('Лист2'!C:C,'Лист2'!A:A,A485,'Лист2'!B:B,C485)</f>
        <v>54</v>
      </c>
      <c r="I485" s="11">
        <f>SUMIFS('Лист2'!D:D,'Лист2'!A:A,A485,'Лист2'!B:B,C485)</f>
        <v>13014</v>
      </c>
      <c r="J485" s="11">
        <f>SUMIFS('Лист2'!E:E,'Лист2'!A:A,A485,'Лист2'!B:B,C485)</f>
        <v>12095</v>
      </c>
    </row>
    <row r="486" ht="14.25" customHeight="1">
      <c r="A486" s="7">
        <v>43983.0</v>
      </c>
      <c r="B486" s="8">
        <f t="shared" si="1"/>
        <v>23</v>
      </c>
      <c r="C486" s="9" t="s">
        <v>23</v>
      </c>
      <c r="D486" s="9">
        <v>183228.0</v>
      </c>
      <c r="E486" s="9">
        <v>1.89141945E7</v>
      </c>
      <c r="F486" s="9">
        <v>1.3959979012E7</v>
      </c>
      <c r="G486" s="10">
        <v>464232.5484615384</v>
      </c>
      <c r="H486" s="11">
        <f>SUMIFS('Лист2'!C:C,'Лист2'!A:A,A486,'Лист2'!B:B,C486)</f>
        <v>54</v>
      </c>
      <c r="I486" s="11">
        <f>SUMIFS('Лист2'!D:D,'Лист2'!A:A,A486,'Лист2'!B:B,C486)</f>
        <v>11864</v>
      </c>
      <c r="J486" s="11">
        <f>SUMIFS('Лист2'!E:E,'Лист2'!A:A,A486,'Лист2'!B:B,C486)</f>
        <v>11071</v>
      </c>
    </row>
    <row r="487" ht="14.25" customHeight="1">
      <c r="A487" s="12">
        <v>43962.0</v>
      </c>
      <c r="B487" s="8">
        <f t="shared" si="1"/>
        <v>20</v>
      </c>
      <c r="C487" s="13" t="s">
        <v>23</v>
      </c>
      <c r="D487" s="13">
        <v>166948.5</v>
      </c>
      <c r="E487" s="13">
        <v>1.6971231E7</v>
      </c>
      <c r="F487" s="13">
        <v>1.2200989641E7</v>
      </c>
      <c r="G487" s="14">
        <v>416475.0769230769</v>
      </c>
      <c r="H487" s="11">
        <f>SUMIFS('Лист2'!C:C,'Лист2'!A:A,A487,'Лист2'!B:B,C487)</f>
        <v>54</v>
      </c>
      <c r="I487" s="11">
        <f>SUMIFS('Лист2'!D:D,'Лист2'!A:A,A487,'Лист2'!B:B,C487)</f>
        <v>10570</v>
      </c>
      <c r="J487" s="11">
        <f>SUMIFS('Лист2'!E:E,'Лист2'!A:A,A487,'Лист2'!B:B,C487)</f>
        <v>9926</v>
      </c>
    </row>
    <row r="488" ht="14.25" customHeight="1">
      <c r="A488" s="7">
        <v>43980.0</v>
      </c>
      <c r="B488" s="8">
        <f t="shared" si="1"/>
        <v>22</v>
      </c>
      <c r="C488" s="9" t="s">
        <v>22</v>
      </c>
      <c r="D488" s="9">
        <v>232102.5</v>
      </c>
      <c r="E488" s="9">
        <v>2.31204435E7</v>
      </c>
      <c r="F488" s="9">
        <v>1.7632080519E7</v>
      </c>
      <c r="G488" s="10">
        <v>331721.6692307692</v>
      </c>
      <c r="H488" s="11">
        <f>SUMIFS('Лист2'!C:C,'Лист2'!A:A,A488,'Лист2'!B:B,C488)</f>
        <v>59</v>
      </c>
      <c r="I488" s="11">
        <f>SUMIFS('Лист2'!D:D,'Лист2'!A:A,A488,'Лист2'!B:B,C488)</f>
        <v>14507</v>
      </c>
      <c r="J488" s="11">
        <f>SUMIFS('Лист2'!E:E,'Лист2'!A:A,A488,'Лист2'!B:B,C488)</f>
        <v>13386</v>
      </c>
    </row>
    <row r="489" ht="14.25" customHeight="1">
      <c r="A489" s="12">
        <v>43969.0</v>
      </c>
      <c r="B489" s="8">
        <f t="shared" si="1"/>
        <v>21</v>
      </c>
      <c r="C489" s="13" t="s">
        <v>23</v>
      </c>
      <c r="D489" s="13">
        <v>196560.0</v>
      </c>
      <c r="E489" s="13">
        <v>1.9855122E7</v>
      </c>
      <c r="F489" s="13">
        <v>1.4172342451E7</v>
      </c>
      <c r="G489" s="14">
        <v>269626.3076923077</v>
      </c>
      <c r="H489" s="11">
        <f>SUMIFS('Лист2'!C:C,'Лист2'!A:A,A489,'Лист2'!B:B,C489)</f>
        <v>54</v>
      </c>
      <c r="I489" s="11">
        <f>SUMIFS('Лист2'!D:D,'Лист2'!A:A,A489,'Лист2'!B:B,C489)</f>
        <v>12012</v>
      </c>
      <c r="J489" s="11">
        <f>SUMIFS('Лист2'!E:E,'Лист2'!A:A,A489,'Лист2'!B:B,C489)</f>
        <v>11308</v>
      </c>
    </row>
    <row r="490" ht="14.25" customHeight="1">
      <c r="A490" s="7">
        <v>43965.0</v>
      </c>
      <c r="B490" s="8">
        <f t="shared" si="1"/>
        <v>20</v>
      </c>
      <c r="C490" s="9" t="s">
        <v>23</v>
      </c>
      <c r="D490" s="9">
        <v>186496.5</v>
      </c>
      <c r="E490" s="9">
        <v>1.8640998E7</v>
      </c>
      <c r="F490" s="9">
        <v>1.3641908621E7</v>
      </c>
      <c r="G490" s="10">
        <v>364896.93846153846</v>
      </c>
      <c r="H490" s="11">
        <f>SUMIFS('Лист2'!C:C,'Лист2'!A:A,A490,'Лист2'!B:B,C490)</f>
        <v>54</v>
      </c>
      <c r="I490" s="11">
        <f>SUMIFS('Лист2'!D:D,'Лист2'!A:A,A490,'Лист2'!B:B,C490)</f>
        <v>11194</v>
      </c>
      <c r="J490" s="11">
        <f>SUMIFS('Лист2'!E:E,'Лист2'!A:A,A490,'Лист2'!B:B,C490)</f>
        <v>10554</v>
      </c>
    </row>
    <row r="491" ht="14.25" customHeight="1">
      <c r="A491" s="12">
        <v>43966.0</v>
      </c>
      <c r="B491" s="8">
        <f t="shared" si="1"/>
        <v>20</v>
      </c>
      <c r="C491" s="13" t="s">
        <v>23</v>
      </c>
      <c r="D491" s="13">
        <v>219772.5</v>
      </c>
      <c r="E491" s="13">
        <v>2.18952945E7</v>
      </c>
      <c r="F491" s="13">
        <v>1.6241999308E7</v>
      </c>
      <c r="G491" s="14">
        <v>317179.04615384614</v>
      </c>
      <c r="H491" s="11">
        <f>SUMIFS('Лист2'!C:C,'Лист2'!A:A,A491,'Лист2'!B:B,C491)</f>
        <v>54</v>
      </c>
      <c r="I491" s="11">
        <f>SUMIFS('Лист2'!D:D,'Лист2'!A:A,A491,'Лист2'!B:B,C491)</f>
        <v>12791</v>
      </c>
      <c r="J491" s="11">
        <f>SUMIFS('Лист2'!E:E,'Лист2'!A:A,A491,'Лист2'!B:B,C491)</f>
        <v>11950</v>
      </c>
    </row>
    <row r="492" ht="14.25" customHeight="1">
      <c r="A492" s="7">
        <v>43980.0</v>
      </c>
      <c r="B492" s="8">
        <f t="shared" si="1"/>
        <v>22</v>
      </c>
      <c r="C492" s="9" t="s">
        <v>23</v>
      </c>
      <c r="D492" s="9">
        <v>226476.0</v>
      </c>
      <c r="E492" s="9">
        <v>2.24161515E7</v>
      </c>
      <c r="F492" s="9">
        <v>1.7175270221E7</v>
      </c>
      <c r="G492" s="10">
        <v>306548.18846153846</v>
      </c>
      <c r="H492" s="11">
        <f>SUMIFS('Лист2'!C:C,'Лист2'!A:A,A492,'Лист2'!B:B,C492)</f>
        <v>54</v>
      </c>
      <c r="I492" s="11">
        <f>SUMIFS('Лист2'!D:D,'Лист2'!A:A,A492,'Лист2'!B:B,C492)</f>
        <v>14031</v>
      </c>
      <c r="J492" s="11">
        <f>SUMIFS('Лист2'!E:E,'Лист2'!A:A,A492,'Лист2'!B:B,C492)</f>
        <v>12943</v>
      </c>
    </row>
    <row r="493" ht="14.25" customHeight="1">
      <c r="A493" s="12">
        <v>43978.0</v>
      </c>
      <c r="B493" s="8">
        <f t="shared" si="1"/>
        <v>22</v>
      </c>
      <c r="C493" s="13" t="s">
        <v>25</v>
      </c>
      <c r="D493" s="13">
        <v>8362.5</v>
      </c>
      <c r="E493" s="13">
        <v>687684.0</v>
      </c>
      <c r="F493" s="13">
        <v>597300.389</v>
      </c>
      <c r="G493" s="14">
        <v>48380.49925384615</v>
      </c>
      <c r="H493" s="11">
        <f>SUMIFS('Лист2'!C:C,'Лист2'!A:A,A493,'Лист2'!B:B,C493)</f>
        <v>7</v>
      </c>
      <c r="I493" s="11">
        <f>SUMIFS('Лист2'!D:D,'Лист2'!A:A,A493,'Лист2'!B:B,C493)</f>
        <v>409</v>
      </c>
      <c r="J493" s="11">
        <f>SUMIFS('Лист2'!E:E,'Лист2'!A:A,A493,'Лист2'!B:B,C493)</f>
        <v>329</v>
      </c>
    </row>
    <row r="494" ht="14.25" customHeight="1">
      <c r="A494" s="7">
        <v>43973.0</v>
      </c>
      <c r="B494" s="8">
        <f t="shared" si="1"/>
        <v>21</v>
      </c>
      <c r="C494" s="9" t="s">
        <v>24</v>
      </c>
      <c r="D494" s="9">
        <v>17008.5</v>
      </c>
      <c r="E494" s="9">
        <v>1398771.0</v>
      </c>
      <c r="F494" s="9">
        <v>1144986.397</v>
      </c>
      <c r="G494" s="10">
        <v>158820.4117</v>
      </c>
      <c r="H494" s="11">
        <f>SUMIFS('Лист2'!C:C,'Лист2'!A:A,A494,'Лист2'!B:B,C494)</f>
        <v>18</v>
      </c>
      <c r="I494" s="11">
        <f>SUMIFS('Лист2'!D:D,'Лист2'!A:A,A494,'Лист2'!B:B,C494)</f>
        <v>985</v>
      </c>
      <c r="J494" s="11">
        <f>SUMIFS('Лист2'!E:E,'Лист2'!A:A,A494,'Лист2'!B:B,C494)</f>
        <v>861</v>
      </c>
    </row>
    <row r="495" ht="14.25" customHeight="1">
      <c r="A495" s="12">
        <v>43983.0</v>
      </c>
      <c r="B495" s="8">
        <f t="shared" si="1"/>
        <v>23</v>
      </c>
      <c r="C495" s="13" t="s">
        <v>26</v>
      </c>
      <c r="D495" s="13">
        <v>5166.0</v>
      </c>
      <c r="E495" s="13">
        <v>389013.0</v>
      </c>
      <c r="F495" s="13">
        <v>357353.073</v>
      </c>
      <c r="G495" s="14">
        <v>141592.70844615385</v>
      </c>
      <c r="H495" s="11">
        <f>SUMIFS('Лист2'!C:C,'Лист2'!A:A,A495,'Лист2'!B:B,C495)</f>
        <v>9</v>
      </c>
      <c r="I495" s="11">
        <f>SUMIFS('Лист2'!D:D,'Лист2'!A:A,A495,'Лист2'!B:B,C495)</f>
        <v>294</v>
      </c>
      <c r="J495" s="11">
        <f>SUMIFS('Лист2'!E:E,'Лист2'!A:A,A495,'Лист2'!B:B,C495)</f>
        <v>224</v>
      </c>
    </row>
    <row r="496" ht="14.25" customHeight="1">
      <c r="A496" s="7">
        <v>43962.0</v>
      </c>
      <c r="B496" s="8">
        <f t="shared" si="1"/>
        <v>20</v>
      </c>
      <c r="C496" s="9" t="s">
        <v>24</v>
      </c>
      <c r="D496" s="9">
        <v>10941.0</v>
      </c>
      <c r="E496" s="9">
        <v>880356.0</v>
      </c>
      <c r="F496" s="9">
        <v>723289.055</v>
      </c>
      <c r="G496" s="10">
        <v>166333.5736307692</v>
      </c>
      <c r="H496" s="11">
        <f>SUMIFS('Лист2'!C:C,'Лист2'!A:A,A496,'Лист2'!B:B,C496)</f>
        <v>15</v>
      </c>
      <c r="I496" s="11">
        <f>SUMIFS('Лист2'!D:D,'Лист2'!A:A,A496,'Лист2'!B:B,C496)</f>
        <v>654</v>
      </c>
      <c r="J496" s="11">
        <f>SUMIFS('Лист2'!E:E,'Лист2'!A:A,A496,'Лист2'!B:B,C496)</f>
        <v>564</v>
      </c>
    </row>
    <row r="497" ht="14.25" customHeight="1">
      <c r="A497" s="12">
        <v>43969.0</v>
      </c>
      <c r="B497" s="8">
        <f t="shared" si="1"/>
        <v>21</v>
      </c>
      <c r="C497" s="13" t="s">
        <v>24</v>
      </c>
      <c r="D497" s="13">
        <v>14497.5</v>
      </c>
      <c r="E497" s="13">
        <v>1230711.0</v>
      </c>
      <c r="F497" s="13">
        <v>1005560.455</v>
      </c>
      <c r="G497" s="14">
        <v>171097.83406153845</v>
      </c>
      <c r="H497" s="11">
        <f>SUMIFS('Лист2'!C:C,'Лист2'!A:A,A497,'Лист2'!B:B,C497)</f>
        <v>16</v>
      </c>
      <c r="I497" s="11">
        <f>SUMIFS('Лист2'!D:D,'Лист2'!A:A,A497,'Лист2'!B:B,C497)</f>
        <v>864</v>
      </c>
      <c r="J497" s="11">
        <f>SUMIFS('Лист2'!E:E,'Лист2'!A:A,A497,'Лист2'!B:B,C497)</f>
        <v>765</v>
      </c>
    </row>
    <row r="498" ht="14.25" customHeight="1">
      <c r="A498" s="7">
        <v>43965.0</v>
      </c>
      <c r="B498" s="8">
        <f t="shared" si="1"/>
        <v>20</v>
      </c>
      <c r="C498" s="9" t="s">
        <v>24</v>
      </c>
      <c r="D498" s="9">
        <v>13810.5</v>
      </c>
      <c r="E498" s="9">
        <v>1131676.5</v>
      </c>
      <c r="F498" s="9">
        <v>966968.6359999999</v>
      </c>
      <c r="G498" s="10">
        <v>195740.02307692307</v>
      </c>
      <c r="H498" s="11">
        <f>SUMIFS('Лист2'!C:C,'Лист2'!A:A,A498,'Лист2'!B:B,C498)</f>
        <v>16</v>
      </c>
      <c r="I498" s="11">
        <f>SUMIFS('Лист2'!D:D,'Лист2'!A:A,A498,'Лист2'!B:B,C498)</f>
        <v>834</v>
      </c>
      <c r="J498" s="11">
        <f>SUMIFS('Лист2'!E:E,'Лист2'!A:A,A498,'Лист2'!B:B,C498)</f>
        <v>735</v>
      </c>
    </row>
    <row r="499" ht="14.25" customHeight="1">
      <c r="A499" s="12">
        <v>43966.0</v>
      </c>
      <c r="B499" s="8">
        <f t="shared" si="1"/>
        <v>20</v>
      </c>
      <c r="C499" s="13" t="s">
        <v>24</v>
      </c>
      <c r="D499" s="13">
        <v>13752.0</v>
      </c>
      <c r="E499" s="13">
        <v>1091040.0</v>
      </c>
      <c r="F499" s="13">
        <v>898790.646</v>
      </c>
      <c r="G499" s="14">
        <v>149313.46028461537</v>
      </c>
      <c r="H499" s="11">
        <f>SUMIFS('Лист2'!C:C,'Лист2'!A:A,A499,'Лист2'!B:B,C499)</f>
        <v>16</v>
      </c>
      <c r="I499" s="11">
        <f>SUMIFS('Лист2'!D:D,'Лист2'!A:A,A499,'Лист2'!B:B,C499)</f>
        <v>817</v>
      </c>
      <c r="J499" s="11">
        <f>SUMIFS('Лист2'!E:E,'Лист2'!A:A,A499,'Лист2'!B:B,C499)</f>
        <v>718</v>
      </c>
    </row>
    <row r="500" ht="14.25" customHeight="1">
      <c r="A500" s="7">
        <v>43978.0</v>
      </c>
      <c r="B500" s="8">
        <f t="shared" si="1"/>
        <v>22</v>
      </c>
      <c r="C500" s="9" t="s">
        <v>24</v>
      </c>
      <c r="D500" s="9">
        <v>15276.0</v>
      </c>
      <c r="E500" s="9">
        <v>1350199.5</v>
      </c>
      <c r="F500" s="9">
        <v>1100106.21</v>
      </c>
      <c r="G500" s="10">
        <v>107692.85196923077</v>
      </c>
      <c r="H500" s="11">
        <f>SUMIFS('Лист2'!C:C,'Лист2'!A:A,A500,'Лист2'!B:B,C500)</f>
        <v>18</v>
      </c>
      <c r="I500" s="11">
        <f>SUMIFS('Лист2'!D:D,'Лист2'!A:A,A500,'Лист2'!B:B,C500)</f>
        <v>962</v>
      </c>
      <c r="J500" s="11">
        <f>SUMIFS('Лист2'!E:E,'Лист2'!A:A,A500,'Лист2'!B:B,C500)</f>
        <v>859</v>
      </c>
    </row>
    <row r="501" ht="14.25" customHeight="1">
      <c r="A501" s="12">
        <v>43983.0</v>
      </c>
      <c r="B501" s="8">
        <f t="shared" si="1"/>
        <v>23</v>
      </c>
      <c r="C501" s="13" t="s">
        <v>27</v>
      </c>
      <c r="D501" s="13">
        <v>4408.5</v>
      </c>
      <c r="E501" s="13">
        <v>410892.0</v>
      </c>
      <c r="F501" s="13">
        <v>346029.05</v>
      </c>
      <c r="G501" s="14">
        <v>36168.75384615384</v>
      </c>
      <c r="H501" s="11">
        <f>SUMIFS('Лист2'!C:C,'Лист2'!A:A,A501,'Лист2'!B:B,C501)</f>
        <v>6</v>
      </c>
      <c r="I501" s="11">
        <f>SUMIFS('Лист2'!D:D,'Лист2'!A:A,A501,'Лист2'!B:B,C501)</f>
        <v>237</v>
      </c>
      <c r="J501" s="11">
        <f>SUMIFS('Лист2'!E:E,'Лист2'!A:A,A501,'Лист2'!B:B,C501)</f>
        <v>175</v>
      </c>
    </row>
    <row r="502" ht="14.25" customHeight="1">
      <c r="A502" s="7">
        <v>43980.0</v>
      </c>
      <c r="B502" s="8">
        <f t="shared" si="1"/>
        <v>22</v>
      </c>
      <c r="C502" s="9" t="s">
        <v>25</v>
      </c>
      <c r="D502" s="9">
        <v>9927.0</v>
      </c>
      <c r="E502" s="9">
        <v>850840.5</v>
      </c>
      <c r="F502" s="9">
        <v>733232.389</v>
      </c>
      <c r="G502" s="10">
        <v>51066.35384615384</v>
      </c>
      <c r="H502" s="11">
        <f>SUMIFS('Лист2'!C:C,'Лист2'!A:A,A502,'Лист2'!B:B,C502)</f>
        <v>7</v>
      </c>
      <c r="I502" s="11">
        <f>SUMIFS('Лист2'!D:D,'Лист2'!A:A,A502,'Лист2'!B:B,C502)</f>
        <v>491</v>
      </c>
      <c r="J502" s="11">
        <f>SUMIFS('Лист2'!E:E,'Лист2'!A:A,A502,'Лист2'!B:B,C502)</f>
        <v>411</v>
      </c>
    </row>
    <row r="503" ht="14.25" customHeight="1">
      <c r="A503" s="12">
        <v>43983.0</v>
      </c>
      <c r="B503" s="8">
        <f t="shared" si="1"/>
        <v>23</v>
      </c>
      <c r="C503" s="13" t="s">
        <v>25</v>
      </c>
      <c r="D503" s="13">
        <v>9474.0</v>
      </c>
      <c r="E503" s="13">
        <v>802447.5</v>
      </c>
      <c r="F503" s="13">
        <v>682814.146</v>
      </c>
      <c r="G503" s="14">
        <v>81560.98336923077</v>
      </c>
      <c r="H503" s="11">
        <f>SUMIFS('Лист2'!C:C,'Лист2'!A:A,A503,'Лист2'!B:B,C503)</f>
        <v>7</v>
      </c>
      <c r="I503" s="11">
        <f>SUMIFS('Лист2'!D:D,'Лист2'!A:A,A503,'Лист2'!B:B,C503)</f>
        <v>500</v>
      </c>
      <c r="J503" s="11">
        <f>SUMIFS('Лист2'!E:E,'Лист2'!A:A,A503,'Лист2'!B:B,C503)</f>
        <v>418</v>
      </c>
    </row>
    <row r="504" ht="14.25" customHeight="1">
      <c r="A504" s="7">
        <v>43980.0</v>
      </c>
      <c r="B504" s="8">
        <f t="shared" si="1"/>
        <v>22</v>
      </c>
      <c r="C504" s="9" t="s">
        <v>24</v>
      </c>
      <c r="D504" s="9">
        <v>16878.0</v>
      </c>
      <c r="E504" s="9">
        <v>1438255.5</v>
      </c>
      <c r="F504" s="9">
        <v>1180692.704</v>
      </c>
      <c r="G504" s="10">
        <v>102040.10621538461</v>
      </c>
      <c r="H504" s="11">
        <f>SUMIFS('Лист2'!C:C,'Лист2'!A:A,A504,'Лист2'!B:B,C504)</f>
        <v>18</v>
      </c>
      <c r="I504" s="11">
        <f>SUMIFS('Лист2'!D:D,'Лист2'!A:A,A504,'Лист2'!B:B,C504)</f>
        <v>1014</v>
      </c>
      <c r="J504" s="11">
        <f>SUMIFS('Лист2'!E:E,'Лист2'!A:A,A504,'Лист2'!B:B,C504)</f>
        <v>893</v>
      </c>
    </row>
    <row r="505" ht="14.25" customHeight="1">
      <c r="A505" s="15">
        <v>43983.0</v>
      </c>
      <c r="B505" s="8">
        <f t="shared" si="1"/>
        <v>23</v>
      </c>
      <c r="C505" s="16" t="s">
        <v>24</v>
      </c>
      <c r="D505" s="16">
        <v>14238.0</v>
      </c>
      <c r="E505" s="16">
        <v>1293219.0</v>
      </c>
      <c r="F505" s="16">
        <v>1006008.1159999999</v>
      </c>
      <c r="G505" s="17">
        <v>129348.2923076923</v>
      </c>
      <c r="H505" s="11">
        <f>SUMIFS('Лист2'!C:C,'Лист2'!A:A,A505,'Лист2'!B:B,C505)</f>
        <v>18</v>
      </c>
      <c r="I505" s="11">
        <f>SUMIFS('Лист2'!D:D,'Лист2'!A:A,A505,'Лист2'!B:B,C505)</f>
        <v>923</v>
      </c>
      <c r="J505" s="11">
        <f>SUMIFS('Лист2'!E:E,'Лист2'!A:A,A505,'Лист2'!B:B,C505)</f>
        <v>824</v>
      </c>
    </row>
    <row r="506" ht="14.25" customHeight="1">
      <c r="B506" s="18"/>
    </row>
    <row r="507" ht="14.25" customHeight="1">
      <c r="B507" s="18"/>
    </row>
    <row r="508" ht="14.25" customHeight="1">
      <c r="B508" s="18"/>
    </row>
    <row r="509" ht="14.25" customHeight="1">
      <c r="B509" s="18"/>
    </row>
    <row r="510" ht="14.25" customHeight="1">
      <c r="B510" s="18"/>
    </row>
    <row r="511" ht="14.25" customHeight="1">
      <c r="B511" s="18"/>
    </row>
    <row r="512" ht="14.25" customHeight="1">
      <c r="B512" s="18"/>
    </row>
    <row r="513" ht="14.25" customHeight="1">
      <c r="B513" s="18"/>
    </row>
    <row r="514" ht="14.25" customHeight="1">
      <c r="B514" s="18"/>
    </row>
    <row r="515" ht="14.25" customHeight="1">
      <c r="B515" s="18"/>
    </row>
    <row r="516" ht="14.25" customHeight="1">
      <c r="B516" s="18"/>
    </row>
    <row r="517" ht="14.25" customHeight="1">
      <c r="B517" s="18"/>
    </row>
    <row r="518" ht="14.25" customHeight="1">
      <c r="B518" s="18"/>
    </row>
    <row r="519" ht="14.25" customHeight="1">
      <c r="B519" s="18"/>
    </row>
    <row r="520" ht="14.25" customHeight="1">
      <c r="B520" s="18"/>
    </row>
    <row r="521" ht="14.25" customHeight="1">
      <c r="B521" s="18"/>
    </row>
    <row r="522" ht="14.25" customHeight="1">
      <c r="B522" s="18"/>
    </row>
    <row r="523" ht="14.25" customHeight="1">
      <c r="B523" s="18"/>
    </row>
    <row r="524" ht="14.25" customHeight="1">
      <c r="B524" s="18"/>
    </row>
    <row r="525" ht="14.25" customHeight="1">
      <c r="B525" s="18"/>
    </row>
    <row r="526" ht="14.25" customHeight="1">
      <c r="B526" s="18"/>
    </row>
    <row r="527" ht="14.25" customHeight="1">
      <c r="B527" s="18"/>
    </row>
    <row r="528" ht="14.25" customHeight="1">
      <c r="B528" s="18"/>
    </row>
    <row r="529" ht="14.25" customHeight="1">
      <c r="B529" s="18"/>
    </row>
    <row r="530" ht="14.25" customHeight="1">
      <c r="B530" s="18"/>
    </row>
    <row r="531" ht="14.25" customHeight="1">
      <c r="B531" s="18"/>
    </row>
    <row r="532" ht="14.25" customHeight="1">
      <c r="B532" s="18"/>
    </row>
    <row r="533" ht="14.25" customHeight="1">
      <c r="B533" s="18"/>
    </row>
    <row r="534" ht="14.25" customHeight="1">
      <c r="B534" s="18"/>
    </row>
    <row r="535" ht="14.25" customHeight="1">
      <c r="B535" s="18"/>
    </row>
    <row r="536" ht="14.25" customHeight="1">
      <c r="B536" s="18"/>
    </row>
    <row r="537" ht="14.25" customHeight="1">
      <c r="B537" s="18"/>
    </row>
    <row r="538" ht="14.25" customHeight="1">
      <c r="B538" s="18"/>
    </row>
    <row r="539" ht="14.25" customHeight="1">
      <c r="B539" s="18"/>
    </row>
    <row r="540" ht="14.25" customHeight="1">
      <c r="B540" s="18"/>
    </row>
    <row r="541" ht="14.25" customHeight="1">
      <c r="B541" s="18"/>
    </row>
    <row r="542" ht="14.25" customHeight="1">
      <c r="B542" s="18"/>
    </row>
    <row r="543" ht="14.25" customHeight="1">
      <c r="B543" s="18"/>
    </row>
    <row r="544" ht="14.25" customHeight="1">
      <c r="B544" s="18"/>
    </row>
    <row r="545" ht="14.25" customHeight="1">
      <c r="B545" s="18"/>
    </row>
    <row r="546" ht="14.25" customHeight="1">
      <c r="B546" s="18"/>
    </row>
    <row r="547" ht="14.25" customHeight="1">
      <c r="B547" s="18"/>
    </row>
    <row r="548" ht="14.25" customHeight="1">
      <c r="B548" s="18"/>
    </row>
    <row r="549" ht="14.25" customHeight="1">
      <c r="B549" s="18"/>
    </row>
    <row r="550" ht="14.25" customHeight="1">
      <c r="B550" s="18"/>
    </row>
    <row r="551" ht="14.25" customHeight="1">
      <c r="B551" s="18"/>
    </row>
    <row r="552" ht="14.25" customHeight="1">
      <c r="B552" s="18"/>
    </row>
    <row r="553" ht="14.25" customHeight="1">
      <c r="B553" s="18"/>
    </row>
    <row r="554" ht="14.25" customHeight="1">
      <c r="B554" s="18"/>
    </row>
    <row r="555" ht="14.25" customHeight="1">
      <c r="B555" s="18"/>
    </row>
    <row r="556" ht="14.25" customHeight="1">
      <c r="B556" s="18"/>
    </row>
    <row r="557" ht="14.25" customHeight="1">
      <c r="B557" s="18"/>
    </row>
    <row r="558" ht="14.25" customHeight="1">
      <c r="B558" s="18"/>
    </row>
    <row r="559" ht="14.25" customHeight="1">
      <c r="B559" s="18"/>
    </row>
    <row r="560" ht="14.25" customHeight="1">
      <c r="B560" s="18"/>
    </row>
    <row r="561" ht="14.25" customHeight="1">
      <c r="B561" s="18"/>
    </row>
    <row r="562" ht="14.25" customHeight="1">
      <c r="B562" s="18"/>
    </row>
    <row r="563" ht="14.25" customHeight="1">
      <c r="B563" s="18"/>
    </row>
    <row r="564" ht="14.25" customHeight="1">
      <c r="B564" s="18"/>
    </row>
    <row r="565" ht="14.25" customHeight="1">
      <c r="B565" s="18"/>
    </row>
    <row r="566" ht="14.25" customHeight="1">
      <c r="B566" s="18"/>
    </row>
    <row r="567" ht="14.25" customHeight="1">
      <c r="B567" s="18"/>
    </row>
    <row r="568" ht="14.25" customHeight="1">
      <c r="B568" s="18"/>
    </row>
    <row r="569" ht="14.25" customHeight="1">
      <c r="B569" s="18"/>
    </row>
    <row r="570" ht="14.25" customHeight="1">
      <c r="B570" s="18"/>
    </row>
    <row r="571" ht="14.25" customHeight="1">
      <c r="B571" s="18"/>
    </row>
    <row r="572" ht="14.25" customHeight="1">
      <c r="B572" s="18"/>
    </row>
    <row r="573" ht="14.25" customHeight="1">
      <c r="B573" s="18"/>
    </row>
    <row r="574" ht="14.25" customHeight="1">
      <c r="B574" s="18"/>
    </row>
    <row r="575" ht="14.25" customHeight="1">
      <c r="B575" s="18"/>
    </row>
    <row r="576" ht="14.25" customHeight="1">
      <c r="B576" s="18"/>
    </row>
    <row r="577" ht="14.25" customHeight="1">
      <c r="B577" s="18"/>
    </row>
    <row r="578" ht="14.25" customHeight="1">
      <c r="B578" s="18"/>
    </row>
    <row r="579" ht="14.25" customHeight="1">
      <c r="B579" s="18"/>
    </row>
    <row r="580" ht="14.25" customHeight="1">
      <c r="B580" s="18"/>
    </row>
    <row r="581" ht="14.25" customHeight="1">
      <c r="B581" s="18"/>
    </row>
    <row r="582" ht="14.25" customHeight="1">
      <c r="B582" s="18"/>
    </row>
    <row r="583" ht="14.25" customHeight="1">
      <c r="B583" s="18"/>
    </row>
    <row r="584" ht="14.25" customHeight="1">
      <c r="B584" s="18"/>
    </row>
    <row r="585" ht="14.25" customHeight="1">
      <c r="B585" s="18"/>
    </row>
    <row r="586" ht="14.25" customHeight="1">
      <c r="B586" s="18"/>
    </row>
    <row r="587" ht="14.25" customHeight="1">
      <c r="B587" s="18"/>
    </row>
    <row r="588" ht="14.25" customHeight="1">
      <c r="B588" s="18"/>
    </row>
    <row r="589" ht="14.25" customHeight="1">
      <c r="B589" s="18"/>
    </row>
    <row r="590" ht="14.25" customHeight="1">
      <c r="B590" s="18"/>
    </row>
    <row r="591" ht="14.25" customHeight="1">
      <c r="B591" s="18"/>
    </row>
    <row r="592" ht="14.25" customHeight="1">
      <c r="B592" s="18"/>
    </row>
    <row r="593" ht="14.25" customHeight="1">
      <c r="B593" s="18"/>
    </row>
    <row r="594" ht="14.25" customHeight="1">
      <c r="B594" s="18"/>
    </row>
    <row r="595" ht="14.25" customHeight="1">
      <c r="B595" s="18"/>
    </row>
    <row r="596" ht="14.25" customHeight="1">
      <c r="B596" s="18"/>
    </row>
    <row r="597" ht="14.25" customHeight="1">
      <c r="B597" s="18"/>
    </row>
    <row r="598" ht="14.25" customHeight="1">
      <c r="B598" s="18"/>
    </row>
    <row r="599" ht="14.25" customHeight="1">
      <c r="B599" s="18"/>
    </row>
    <row r="600" ht="14.25" customHeight="1">
      <c r="B600" s="18"/>
    </row>
    <row r="601" ht="14.25" customHeight="1">
      <c r="B601" s="18"/>
    </row>
    <row r="602" ht="14.25" customHeight="1">
      <c r="B602" s="18"/>
    </row>
    <row r="603" ht="14.25" customHeight="1">
      <c r="B603" s="18"/>
    </row>
    <row r="604" ht="14.25" customHeight="1">
      <c r="B604" s="18"/>
    </row>
    <row r="605" ht="14.25" customHeight="1">
      <c r="B605" s="18"/>
    </row>
    <row r="606" ht="14.25" customHeight="1">
      <c r="B606" s="18"/>
    </row>
    <row r="607" ht="14.25" customHeight="1">
      <c r="B607" s="18"/>
    </row>
    <row r="608" ht="14.25" customHeight="1">
      <c r="B608" s="18"/>
    </row>
    <row r="609" ht="14.25" customHeight="1">
      <c r="B609" s="18"/>
    </row>
    <row r="610" ht="14.25" customHeight="1">
      <c r="B610" s="18"/>
    </row>
    <row r="611" ht="14.25" customHeight="1">
      <c r="B611" s="18"/>
    </row>
    <row r="612" ht="14.25" customHeight="1">
      <c r="B612" s="18"/>
    </row>
    <row r="613" ht="14.25" customHeight="1">
      <c r="B613" s="18"/>
    </row>
    <row r="614" ht="14.25" customHeight="1">
      <c r="B614" s="18"/>
    </row>
    <row r="615" ht="14.25" customHeight="1">
      <c r="B615" s="18"/>
    </row>
    <row r="616" ht="14.25" customHeight="1">
      <c r="B616" s="18"/>
    </row>
    <row r="617" ht="14.25" customHeight="1">
      <c r="B617" s="18"/>
    </row>
    <row r="618" ht="14.25" customHeight="1">
      <c r="B618" s="18"/>
    </row>
    <row r="619" ht="14.25" customHeight="1">
      <c r="B619" s="18"/>
    </row>
    <row r="620" ht="14.25" customHeight="1">
      <c r="B620" s="18"/>
    </row>
    <row r="621" ht="14.25" customHeight="1">
      <c r="B621" s="18"/>
    </row>
    <row r="622" ht="14.25" customHeight="1">
      <c r="B622" s="18"/>
    </row>
    <row r="623" ht="14.25" customHeight="1">
      <c r="B623" s="18"/>
    </row>
    <row r="624" ht="14.25" customHeight="1">
      <c r="B624" s="18"/>
    </row>
    <row r="625" ht="14.25" customHeight="1">
      <c r="B625" s="18"/>
    </row>
    <row r="626" ht="14.25" customHeight="1">
      <c r="B626" s="18"/>
    </row>
    <row r="627" ht="14.25" customHeight="1">
      <c r="B627" s="18"/>
    </row>
    <row r="628" ht="14.25" customHeight="1">
      <c r="B628" s="18"/>
    </row>
    <row r="629" ht="14.25" customHeight="1">
      <c r="B629" s="18"/>
    </row>
    <row r="630" ht="14.25" customHeight="1">
      <c r="B630" s="18"/>
    </row>
    <row r="631" ht="14.25" customHeight="1">
      <c r="B631" s="18"/>
    </row>
    <row r="632" ht="14.25" customHeight="1">
      <c r="B632" s="18"/>
    </row>
    <row r="633" ht="14.25" customHeight="1">
      <c r="B633" s="18"/>
    </row>
    <row r="634" ht="14.25" customHeight="1">
      <c r="B634" s="18"/>
    </row>
    <row r="635" ht="14.25" customHeight="1">
      <c r="B635" s="18"/>
    </row>
    <row r="636" ht="14.25" customHeight="1">
      <c r="B636" s="18"/>
    </row>
    <row r="637" ht="14.25" customHeight="1">
      <c r="B637" s="18"/>
    </row>
    <row r="638" ht="14.25" customHeight="1">
      <c r="B638" s="18"/>
    </row>
    <row r="639" ht="14.25" customHeight="1">
      <c r="B639" s="18"/>
    </row>
    <row r="640" ht="14.25" customHeight="1">
      <c r="B640" s="18"/>
    </row>
    <row r="641" ht="14.25" customHeight="1">
      <c r="B641" s="18"/>
    </row>
    <row r="642" ht="14.25" customHeight="1">
      <c r="B642" s="18"/>
    </row>
    <row r="643" ht="14.25" customHeight="1">
      <c r="B643" s="18"/>
    </row>
    <row r="644" ht="14.25" customHeight="1">
      <c r="B644" s="18"/>
    </row>
    <row r="645" ht="14.25" customHeight="1">
      <c r="B645" s="18"/>
    </row>
    <row r="646" ht="14.25" customHeight="1">
      <c r="B646" s="18"/>
    </row>
    <row r="647" ht="14.25" customHeight="1">
      <c r="B647" s="18"/>
    </row>
    <row r="648" ht="14.25" customHeight="1">
      <c r="B648" s="18"/>
    </row>
    <row r="649" ht="14.25" customHeight="1">
      <c r="B649" s="18"/>
    </row>
    <row r="650" ht="14.25" customHeight="1">
      <c r="B650" s="18"/>
    </row>
    <row r="651" ht="14.25" customHeight="1">
      <c r="B651" s="18"/>
    </row>
    <row r="652" ht="14.25" customHeight="1">
      <c r="B652" s="18"/>
    </row>
    <row r="653" ht="14.25" customHeight="1">
      <c r="B653" s="18"/>
    </row>
    <row r="654" ht="14.25" customHeight="1">
      <c r="B654" s="18"/>
    </row>
    <row r="655" ht="14.25" customHeight="1">
      <c r="B655" s="18"/>
    </row>
    <row r="656" ht="14.25" customHeight="1">
      <c r="B656" s="18"/>
    </row>
    <row r="657" ht="14.25" customHeight="1">
      <c r="B657" s="18"/>
    </row>
    <row r="658" ht="14.25" customHeight="1">
      <c r="B658" s="18"/>
    </row>
    <row r="659" ht="14.25" customHeight="1">
      <c r="B659" s="18"/>
    </row>
    <row r="660" ht="14.25" customHeight="1">
      <c r="B660" s="18"/>
    </row>
    <row r="661" ht="14.25" customHeight="1">
      <c r="B661" s="18"/>
    </row>
    <row r="662" ht="14.25" customHeight="1">
      <c r="B662" s="18"/>
    </row>
    <row r="663" ht="14.25" customHeight="1">
      <c r="B663" s="18"/>
    </row>
    <row r="664" ht="14.25" customHeight="1">
      <c r="B664" s="18"/>
    </row>
    <row r="665" ht="14.25" customHeight="1">
      <c r="B665" s="18"/>
    </row>
    <row r="666" ht="14.25" customHeight="1">
      <c r="B666" s="18"/>
    </row>
    <row r="667" ht="14.25" customHeight="1">
      <c r="B667" s="18"/>
    </row>
    <row r="668" ht="14.25" customHeight="1">
      <c r="B668" s="18"/>
    </row>
    <row r="669" ht="14.25" customHeight="1">
      <c r="B669" s="18"/>
    </row>
    <row r="670" ht="14.25" customHeight="1">
      <c r="B670" s="18"/>
    </row>
    <row r="671" ht="14.25" customHeight="1">
      <c r="B671" s="18"/>
    </row>
    <row r="672" ht="14.25" customHeight="1">
      <c r="B672" s="18"/>
    </row>
    <row r="673" ht="14.25" customHeight="1">
      <c r="B673" s="18"/>
    </row>
    <row r="674" ht="14.25" customHeight="1">
      <c r="B674" s="18"/>
    </row>
    <row r="675" ht="14.25" customHeight="1">
      <c r="B675" s="18"/>
    </row>
    <row r="676" ht="14.25" customHeight="1">
      <c r="B676" s="18"/>
    </row>
    <row r="677" ht="14.25" customHeight="1">
      <c r="B677" s="18"/>
    </row>
    <row r="678" ht="14.25" customHeight="1">
      <c r="B678" s="18"/>
    </row>
    <row r="679" ht="14.25" customHeight="1">
      <c r="B679" s="18"/>
    </row>
    <row r="680" ht="14.25" customHeight="1">
      <c r="B680" s="18"/>
    </row>
    <row r="681" ht="14.25" customHeight="1">
      <c r="B681" s="18"/>
    </row>
    <row r="682" ht="14.25" customHeight="1">
      <c r="B682" s="18"/>
    </row>
    <row r="683" ht="14.25" customHeight="1">
      <c r="B683" s="18"/>
    </row>
    <row r="684" ht="14.25" customHeight="1">
      <c r="B684" s="18"/>
    </row>
    <row r="685" ht="14.25" customHeight="1">
      <c r="B685" s="18"/>
    </row>
    <row r="686" ht="14.25" customHeight="1">
      <c r="B686" s="18"/>
    </row>
    <row r="687" ht="14.25" customHeight="1">
      <c r="B687" s="18"/>
    </row>
    <row r="688" ht="14.25" customHeight="1">
      <c r="B688" s="18"/>
    </row>
    <row r="689" ht="14.25" customHeight="1">
      <c r="B689" s="18"/>
    </row>
    <row r="690" ht="14.25" customHeight="1">
      <c r="B690" s="18"/>
    </row>
    <row r="691" ht="14.25" customHeight="1">
      <c r="B691" s="18"/>
    </row>
    <row r="692" ht="14.25" customHeight="1">
      <c r="B692" s="18"/>
    </row>
    <row r="693" ht="14.25" customHeight="1">
      <c r="B693" s="18"/>
    </row>
    <row r="694" ht="14.25" customHeight="1">
      <c r="B694" s="18"/>
    </row>
    <row r="695" ht="14.25" customHeight="1">
      <c r="B695" s="18"/>
    </row>
    <row r="696" ht="14.25" customHeight="1">
      <c r="B696" s="18"/>
    </row>
    <row r="697" ht="14.25" customHeight="1">
      <c r="B697" s="18"/>
    </row>
    <row r="698" ht="14.25" customHeight="1">
      <c r="B698" s="18"/>
    </row>
    <row r="699" ht="14.25" customHeight="1">
      <c r="B699" s="18"/>
    </row>
    <row r="700" ht="14.25" customHeight="1">
      <c r="B700" s="18"/>
    </row>
    <row r="701" ht="14.25" customHeight="1">
      <c r="B701" s="18"/>
    </row>
    <row r="702" ht="14.25" customHeight="1">
      <c r="B702" s="18"/>
    </row>
    <row r="703" ht="14.25" customHeight="1">
      <c r="B703" s="18"/>
    </row>
    <row r="704" ht="14.25" customHeight="1">
      <c r="B704" s="18"/>
    </row>
    <row r="705" ht="14.25" customHeight="1">
      <c r="B705" s="18"/>
    </row>
    <row r="706" ht="14.25" customHeight="1">
      <c r="B706" s="18"/>
    </row>
    <row r="707" ht="14.25" customHeight="1">
      <c r="B707" s="18"/>
    </row>
    <row r="708" ht="14.25" customHeight="1">
      <c r="B708" s="18"/>
    </row>
    <row r="709" ht="14.25" customHeight="1">
      <c r="B709" s="18"/>
    </row>
    <row r="710" ht="14.25" customHeight="1">
      <c r="B710" s="18"/>
    </row>
    <row r="711" ht="14.25" customHeight="1">
      <c r="B711" s="18"/>
    </row>
    <row r="712" ht="14.25" customHeight="1">
      <c r="B712" s="18"/>
    </row>
    <row r="713" ht="14.25" customHeight="1">
      <c r="B713" s="18"/>
    </row>
    <row r="714" ht="14.25" customHeight="1">
      <c r="B714" s="18"/>
    </row>
    <row r="715" ht="14.25" customHeight="1">
      <c r="B715" s="18"/>
    </row>
    <row r="716" ht="14.25" customHeight="1">
      <c r="B716" s="18"/>
    </row>
    <row r="717" ht="14.25" customHeight="1">
      <c r="B717" s="18"/>
    </row>
    <row r="718" ht="14.25" customHeight="1">
      <c r="B718" s="18"/>
    </row>
    <row r="719" ht="14.25" customHeight="1">
      <c r="B719" s="18"/>
    </row>
    <row r="720" ht="14.25" customHeight="1">
      <c r="B720" s="18"/>
    </row>
    <row r="721" ht="14.25" customHeight="1">
      <c r="B721" s="18"/>
    </row>
    <row r="722" ht="14.25" customHeight="1">
      <c r="B722" s="18"/>
    </row>
    <row r="723" ht="14.25" customHeight="1">
      <c r="B723" s="18"/>
    </row>
    <row r="724" ht="14.25" customHeight="1">
      <c r="B724" s="18"/>
    </row>
    <row r="725" ht="14.25" customHeight="1">
      <c r="B725" s="18"/>
    </row>
    <row r="726" ht="14.25" customHeight="1">
      <c r="B726" s="18"/>
    </row>
    <row r="727" ht="14.25" customHeight="1">
      <c r="B727" s="18"/>
    </row>
    <row r="728" ht="14.25" customHeight="1">
      <c r="B728" s="18"/>
    </row>
    <row r="729" ht="14.25" customHeight="1">
      <c r="B729" s="18"/>
    </row>
    <row r="730" ht="14.25" customHeight="1">
      <c r="B730" s="18"/>
    </row>
    <row r="731" ht="14.25" customHeight="1">
      <c r="B731" s="18"/>
    </row>
    <row r="732" ht="14.25" customHeight="1">
      <c r="B732" s="18"/>
    </row>
    <row r="733" ht="14.25" customHeight="1">
      <c r="B733" s="18"/>
    </row>
    <row r="734" ht="14.25" customHeight="1">
      <c r="B734" s="18"/>
    </row>
    <row r="735" ht="14.25" customHeight="1">
      <c r="B735" s="18"/>
    </row>
    <row r="736" ht="14.25" customHeight="1">
      <c r="B736" s="18"/>
    </row>
    <row r="737" ht="14.25" customHeight="1">
      <c r="B737" s="18"/>
    </row>
    <row r="738" ht="14.25" customHeight="1">
      <c r="B738" s="18"/>
    </row>
    <row r="739" ht="14.25" customHeight="1">
      <c r="B739" s="18"/>
    </row>
    <row r="740" ht="14.25" customHeight="1">
      <c r="B740" s="18"/>
    </row>
    <row r="741" ht="14.25" customHeight="1">
      <c r="B741" s="18"/>
    </row>
    <row r="742" ht="14.25" customHeight="1">
      <c r="B742" s="18"/>
    </row>
    <row r="743" ht="14.25" customHeight="1">
      <c r="B743" s="18"/>
    </row>
    <row r="744" ht="14.25" customHeight="1">
      <c r="B744" s="18"/>
    </row>
    <row r="745" ht="14.25" customHeight="1">
      <c r="B745" s="18"/>
    </row>
    <row r="746" ht="14.25" customHeight="1">
      <c r="B746" s="18"/>
    </row>
    <row r="747" ht="14.25" customHeight="1">
      <c r="B747" s="18"/>
    </row>
    <row r="748" ht="14.25" customHeight="1">
      <c r="B748" s="18"/>
    </row>
    <row r="749" ht="14.25" customHeight="1">
      <c r="B749" s="18"/>
    </row>
    <row r="750" ht="14.25" customHeight="1">
      <c r="B750" s="18"/>
    </row>
    <row r="751" ht="14.25" customHeight="1">
      <c r="B751" s="18"/>
    </row>
    <row r="752" ht="14.25" customHeight="1">
      <c r="B752" s="18"/>
    </row>
    <row r="753" ht="14.25" customHeight="1">
      <c r="B753" s="18"/>
    </row>
    <row r="754" ht="14.25" customHeight="1">
      <c r="B754" s="18"/>
    </row>
    <row r="755" ht="14.25" customHeight="1">
      <c r="B755" s="18"/>
    </row>
    <row r="756" ht="14.25" customHeight="1">
      <c r="B756" s="18"/>
    </row>
    <row r="757" ht="14.25" customHeight="1">
      <c r="B757" s="18"/>
    </row>
    <row r="758" ht="14.25" customHeight="1">
      <c r="B758" s="18"/>
    </row>
    <row r="759" ht="14.25" customHeight="1">
      <c r="B759" s="18"/>
    </row>
    <row r="760" ht="14.25" customHeight="1">
      <c r="B760" s="18"/>
    </row>
    <row r="761" ht="14.25" customHeight="1">
      <c r="B761" s="18"/>
    </row>
    <row r="762" ht="14.25" customHeight="1">
      <c r="B762" s="18"/>
    </row>
    <row r="763" ht="14.25" customHeight="1">
      <c r="B763" s="18"/>
    </row>
    <row r="764" ht="14.25" customHeight="1">
      <c r="B764" s="18"/>
    </row>
    <row r="765" ht="14.25" customHeight="1">
      <c r="B765" s="18"/>
    </row>
    <row r="766" ht="14.25" customHeight="1">
      <c r="B766" s="18"/>
    </row>
    <row r="767" ht="14.25" customHeight="1">
      <c r="B767" s="18"/>
    </row>
    <row r="768" ht="14.25" customHeight="1">
      <c r="B768" s="18"/>
    </row>
    <row r="769" ht="14.25" customHeight="1">
      <c r="B769" s="18"/>
    </row>
    <row r="770" ht="14.25" customHeight="1">
      <c r="B770" s="18"/>
    </row>
    <row r="771" ht="14.25" customHeight="1">
      <c r="B771" s="18"/>
    </row>
    <row r="772" ht="14.25" customHeight="1">
      <c r="B772" s="18"/>
    </row>
    <row r="773" ht="14.25" customHeight="1">
      <c r="B773" s="18"/>
    </row>
    <row r="774" ht="14.25" customHeight="1">
      <c r="B774" s="18"/>
    </row>
    <row r="775" ht="14.25" customHeight="1">
      <c r="B775" s="18"/>
    </row>
    <row r="776" ht="14.25" customHeight="1">
      <c r="B776" s="18"/>
    </row>
    <row r="777" ht="14.25" customHeight="1">
      <c r="B777" s="18"/>
    </row>
    <row r="778" ht="14.25" customHeight="1">
      <c r="B778" s="18"/>
    </row>
    <row r="779" ht="14.25" customHeight="1">
      <c r="B779" s="18"/>
    </row>
    <row r="780" ht="14.25" customHeight="1">
      <c r="B780" s="18"/>
    </row>
    <row r="781" ht="14.25" customHeight="1">
      <c r="B781" s="18"/>
    </row>
    <row r="782" ht="14.25" customHeight="1">
      <c r="B782" s="18"/>
    </row>
    <row r="783" ht="14.25" customHeight="1">
      <c r="B783" s="18"/>
    </row>
    <row r="784" ht="14.25" customHeight="1">
      <c r="B784" s="18"/>
    </row>
    <row r="785" ht="14.25" customHeight="1">
      <c r="B785" s="18"/>
    </row>
    <row r="786" ht="14.25" customHeight="1">
      <c r="B786" s="18"/>
    </row>
    <row r="787" ht="14.25" customHeight="1">
      <c r="B787" s="18"/>
    </row>
    <row r="788" ht="14.25" customHeight="1">
      <c r="B788" s="18"/>
    </row>
    <row r="789" ht="14.25" customHeight="1">
      <c r="B789" s="18"/>
    </row>
    <row r="790" ht="14.25" customHeight="1">
      <c r="B790" s="18"/>
    </row>
    <row r="791" ht="14.25" customHeight="1">
      <c r="B791" s="18"/>
    </row>
    <row r="792" ht="14.25" customHeight="1">
      <c r="B792" s="18"/>
    </row>
    <row r="793" ht="14.25" customHeight="1">
      <c r="B793" s="18"/>
    </row>
    <row r="794" ht="14.25" customHeight="1">
      <c r="B794" s="18"/>
    </row>
    <row r="795" ht="14.25" customHeight="1">
      <c r="B795" s="18"/>
    </row>
    <row r="796" ht="14.25" customHeight="1">
      <c r="B796" s="18"/>
    </row>
    <row r="797" ht="14.25" customHeight="1">
      <c r="B797" s="18"/>
    </row>
    <row r="798" ht="14.25" customHeight="1">
      <c r="B798" s="18"/>
    </row>
    <row r="799" ht="14.25" customHeight="1">
      <c r="B799" s="18"/>
    </row>
    <row r="800" ht="14.25" customHeight="1">
      <c r="B800" s="18"/>
    </row>
    <row r="801" ht="14.25" customHeight="1">
      <c r="B801" s="18"/>
    </row>
    <row r="802" ht="14.25" customHeight="1">
      <c r="B802" s="18"/>
    </row>
    <row r="803" ht="14.25" customHeight="1">
      <c r="B803" s="18"/>
    </row>
    <row r="804" ht="14.25" customHeight="1">
      <c r="B804" s="18"/>
    </row>
    <row r="805" ht="14.25" customHeight="1">
      <c r="B805" s="18"/>
    </row>
    <row r="806" ht="14.25" customHeight="1">
      <c r="B806" s="18"/>
    </row>
    <row r="807" ht="14.25" customHeight="1">
      <c r="B807" s="18"/>
    </row>
    <row r="808" ht="14.25" customHeight="1">
      <c r="B808" s="18"/>
    </row>
    <row r="809" ht="14.25" customHeight="1">
      <c r="B809" s="18"/>
    </row>
    <row r="810" ht="14.25" customHeight="1">
      <c r="B810" s="18"/>
    </row>
    <row r="811" ht="14.25" customHeight="1">
      <c r="B811" s="18"/>
    </row>
    <row r="812" ht="14.25" customHeight="1">
      <c r="B812" s="18"/>
    </row>
    <row r="813" ht="14.25" customHeight="1">
      <c r="B813" s="18"/>
    </row>
    <row r="814" ht="14.25" customHeight="1">
      <c r="B814" s="18"/>
    </row>
    <row r="815" ht="14.25" customHeight="1">
      <c r="B815" s="18"/>
    </row>
    <row r="816" ht="14.25" customHeight="1">
      <c r="B816" s="18"/>
    </row>
    <row r="817" ht="14.25" customHeight="1">
      <c r="B817" s="18"/>
    </row>
    <row r="818" ht="14.25" customHeight="1">
      <c r="B818" s="18"/>
    </row>
    <row r="819" ht="14.25" customHeight="1">
      <c r="B819" s="18"/>
    </row>
    <row r="820" ht="14.25" customHeight="1">
      <c r="B820" s="18"/>
    </row>
    <row r="821" ht="14.25" customHeight="1">
      <c r="B821" s="18"/>
    </row>
    <row r="822" ht="14.25" customHeight="1">
      <c r="B822" s="18"/>
    </row>
    <row r="823" ht="14.25" customHeight="1">
      <c r="B823" s="18"/>
    </row>
    <row r="824" ht="14.25" customHeight="1">
      <c r="B824" s="18"/>
    </row>
    <row r="825" ht="14.25" customHeight="1">
      <c r="B825" s="18"/>
    </row>
    <row r="826" ht="14.25" customHeight="1">
      <c r="B826" s="18"/>
    </row>
    <row r="827" ht="14.25" customHeight="1">
      <c r="B827" s="18"/>
    </row>
    <row r="828" ht="14.25" customHeight="1">
      <c r="B828" s="18"/>
    </row>
    <row r="829" ht="14.25" customHeight="1">
      <c r="B829" s="18"/>
    </row>
    <row r="830" ht="14.25" customHeight="1">
      <c r="B830" s="18"/>
    </row>
    <row r="831" ht="14.25" customHeight="1">
      <c r="B831" s="18"/>
    </row>
    <row r="832" ht="14.25" customHeight="1">
      <c r="B832" s="18"/>
    </row>
    <row r="833" ht="14.25" customHeight="1">
      <c r="B833" s="18"/>
    </row>
    <row r="834" ht="14.25" customHeight="1">
      <c r="B834" s="18"/>
    </row>
    <row r="835" ht="14.25" customHeight="1">
      <c r="B835" s="18"/>
    </row>
    <row r="836" ht="14.25" customHeight="1">
      <c r="B836" s="18"/>
    </row>
    <row r="837" ht="14.25" customHeight="1">
      <c r="B837" s="18"/>
    </row>
    <row r="838" ht="14.25" customHeight="1">
      <c r="B838" s="18"/>
    </row>
    <row r="839" ht="14.25" customHeight="1">
      <c r="B839" s="18"/>
    </row>
    <row r="840" ht="14.25" customHeight="1">
      <c r="B840" s="18"/>
    </row>
    <row r="841" ht="14.25" customHeight="1">
      <c r="B841" s="18"/>
    </row>
    <row r="842" ht="14.25" customHeight="1">
      <c r="B842" s="18"/>
    </row>
    <row r="843" ht="14.25" customHeight="1">
      <c r="B843" s="18"/>
    </row>
    <row r="844" ht="14.25" customHeight="1">
      <c r="B844" s="18"/>
    </row>
    <row r="845" ht="14.25" customHeight="1">
      <c r="B845" s="18"/>
    </row>
    <row r="846" ht="14.25" customHeight="1">
      <c r="B846" s="18"/>
    </row>
    <row r="847" ht="14.25" customHeight="1">
      <c r="B847" s="18"/>
    </row>
    <row r="848" ht="14.25" customHeight="1">
      <c r="B848" s="18"/>
    </row>
    <row r="849" ht="14.25" customHeight="1">
      <c r="B849" s="18"/>
    </row>
    <row r="850" ht="14.25" customHeight="1">
      <c r="B850" s="18"/>
    </row>
    <row r="851" ht="14.25" customHeight="1">
      <c r="B851" s="18"/>
    </row>
    <row r="852" ht="14.25" customHeight="1">
      <c r="B852" s="18"/>
    </row>
    <row r="853" ht="14.25" customHeight="1">
      <c r="B853" s="18"/>
    </row>
    <row r="854" ht="14.25" customHeight="1">
      <c r="B854" s="18"/>
    </row>
    <row r="855" ht="14.25" customHeight="1">
      <c r="B855" s="18"/>
    </row>
    <row r="856" ht="14.25" customHeight="1">
      <c r="B856" s="18"/>
    </row>
    <row r="857" ht="14.25" customHeight="1">
      <c r="B857" s="18"/>
    </row>
    <row r="858" ht="14.25" customHeight="1">
      <c r="B858" s="18"/>
    </row>
    <row r="859" ht="14.25" customHeight="1">
      <c r="B859" s="18"/>
    </row>
    <row r="860" ht="14.25" customHeight="1">
      <c r="B860" s="18"/>
    </row>
    <row r="861" ht="14.25" customHeight="1">
      <c r="B861" s="18"/>
    </row>
    <row r="862" ht="14.25" customHeight="1">
      <c r="B862" s="18"/>
    </row>
    <row r="863" ht="14.25" customHeight="1">
      <c r="B863" s="18"/>
    </row>
    <row r="864" ht="14.25" customHeight="1">
      <c r="B864" s="18"/>
    </row>
    <row r="865" ht="14.25" customHeight="1">
      <c r="B865" s="18"/>
    </row>
    <row r="866" ht="14.25" customHeight="1">
      <c r="B866" s="18"/>
    </row>
    <row r="867" ht="14.25" customHeight="1">
      <c r="B867" s="18"/>
    </row>
    <row r="868" ht="14.25" customHeight="1">
      <c r="B868" s="18"/>
    </row>
    <row r="869" ht="14.25" customHeight="1">
      <c r="B869" s="18"/>
    </row>
    <row r="870" ht="14.25" customHeight="1">
      <c r="B870" s="18"/>
    </row>
    <row r="871" ht="14.25" customHeight="1">
      <c r="B871" s="18"/>
    </row>
    <row r="872" ht="14.25" customHeight="1">
      <c r="B872" s="18"/>
    </row>
    <row r="873" ht="14.25" customHeight="1">
      <c r="B873" s="18"/>
    </row>
    <row r="874" ht="14.25" customHeight="1">
      <c r="B874" s="18"/>
    </row>
    <row r="875" ht="14.25" customHeight="1">
      <c r="B875" s="18"/>
    </row>
    <row r="876" ht="14.25" customHeight="1">
      <c r="B876" s="18"/>
    </row>
    <row r="877" ht="14.25" customHeight="1">
      <c r="B877" s="18"/>
    </row>
    <row r="878" ht="14.25" customHeight="1">
      <c r="B878" s="18"/>
    </row>
    <row r="879" ht="14.25" customHeight="1">
      <c r="B879" s="18"/>
    </row>
    <row r="880" ht="14.25" customHeight="1">
      <c r="B880" s="18"/>
    </row>
    <row r="881" ht="14.25" customHeight="1">
      <c r="B881" s="18"/>
    </row>
    <row r="882" ht="14.25" customHeight="1">
      <c r="B882" s="18"/>
    </row>
    <row r="883" ht="14.25" customHeight="1">
      <c r="B883" s="18"/>
    </row>
    <row r="884" ht="14.25" customHeight="1">
      <c r="B884" s="18"/>
    </row>
    <row r="885" ht="14.25" customHeight="1">
      <c r="B885" s="18"/>
    </row>
    <row r="886" ht="14.25" customHeight="1">
      <c r="B886" s="18"/>
    </row>
    <row r="887" ht="14.25" customHeight="1">
      <c r="B887" s="18"/>
    </row>
    <row r="888" ht="14.25" customHeight="1">
      <c r="B888" s="18"/>
    </row>
    <row r="889" ht="14.25" customHeight="1">
      <c r="B889" s="18"/>
    </row>
    <row r="890" ht="14.25" customHeight="1">
      <c r="B890" s="18"/>
    </row>
    <row r="891" ht="14.25" customHeight="1">
      <c r="B891" s="18"/>
    </row>
    <row r="892" ht="14.25" customHeight="1">
      <c r="B892" s="18"/>
    </row>
    <row r="893" ht="14.25" customHeight="1">
      <c r="B893" s="18"/>
    </row>
    <row r="894" ht="14.25" customHeight="1">
      <c r="B894" s="18"/>
    </row>
    <row r="895" ht="14.25" customHeight="1">
      <c r="B895" s="18"/>
    </row>
    <row r="896" ht="14.25" customHeight="1">
      <c r="B896" s="18"/>
    </row>
    <row r="897" ht="14.25" customHeight="1">
      <c r="B897" s="18"/>
    </row>
    <row r="898" ht="14.25" customHeight="1">
      <c r="B898" s="18"/>
    </row>
    <row r="899" ht="14.25" customHeight="1">
      <c r="B899" s="18"/>
    </row>
    <row r="900" ht="14.25" customHeight="1">
      <c r="B900" s="18"/>
    </row>
    <row r="901" ht="14.25" customHeight="1">
      <c r="B901" s="18"/>
    </row>
    <row r="902" ht="14.25" customHeight="1">
      <c r="B902" s="18"/>
    </row>
    <row r="903" ht="14.25" customHeight="1">
      <c r="B903" s="18"/>
    </row>
    <row r="904" ht="14.25" customHeight="1">
      <c r="B904" s="18"/>
    </row>
    <row r="905" ht="14.25" customHeight="1">
      <c r="B905" s="18"/>
    </row>
    <row r="906" ht="14.25" customHeight="1">
      <c r="B906" s="18"/>
    </row>
    <row r="907" ht="14.25" customHeight="1">
      <c r="B907" s="18"/>
    </row>
    <row r="908" ht="14.25" customHeight="1">
      <c r="B908" s="18"/>
    </row>
    <row r="909" ht="14.25" customHeight="1">
      <c r="B909" s="18"/>
    </row>
    <row r="910" ht="14.25" customHeight="1">
      <c r="B910" s="18"/>
    </row>
    <row r="911" ht="14.25" customHeight="1">
      <c r="B911" s="18"/>
    </row>
    <row r="912" ht="14.25" customHeight="1">
      <c r="B912" s="18"/>
    </row>
    <row r="913" ht="14.25" customHeight="1">
      <c r="B913" s="18"/>
    </row>
    <row r="914" ht="14.25" customHeight="1">
      <c r="B914" s="18"/>
    </row>
    <row r="915" ht="14.25" customHeight="1">
      <c r="B915" s="18"/>
    </row>
    <row r="916" ht="14.25" customHeight="1">
      <c r="B916" s="18"/>
    </row>
    <row r="917" ht="14.25" customHeight="1">
      <c r="B917" s="18"/>
    </row>
    <row r="918" ht="14.25" customHeight="1">
      <c r="B918" s="18"/>
    </row>
    <row r="919" ht="14.25" customHeight="1">
      <c r="B919" s="18"/>
    </row>
    <row r="920" ht="14.25" customHeight="1">
      <c r="B920" s="18"/>
    </row>
    <row r="921" ht="14.25" customHeight="1">
      <c r="B921" s="18"/>
    </row>
    <row r="922" ht="14.25" customHeight="1">
      <c r="B922" s="18"/>
    </row>
    <row r="923" ht="14.25" customHeight="1">
      <c r="B923" s="18"/>
    </row>
    <row r="924" ht="14.25" customHeight="1">
      <c r="B924" s="18"/>
    </row>
    <row r="925" ht="14.25" customHeight="1">
      <c r="B925" s="18"/>
    </row>
    <row r="926" ht="14.25" customHeight="1">
      <c r="B926" s="18"/>
    </row>
    <row r="927" ht="14.25" customHeight="1">
      <c r="B927" s="18"/>
    </row>
    <row r="928" ht="14.25" customHeight="1">
      <c r="B928" s="18"/>
    </row>
    <row r="929" ht="14.25" customHeight="1">
      <c r="B929" s="18"/>
    </row>
    <row r="930" ht="14.25" customHeight="1">
      <c r="B930" s="18"/>
    </row>
    <row r="931" ht="14.25" customHeight="1">
      <c r="B931" s="18"/>
    </row>
    <row r="932" ht="14.25" customHeight="1">
      <c r="B932" s="18"/>
    </row>
    <row r="933" ht="14.25" customHeight="1">
      <c r="B933" s="18"/>
    </row>
    <row r="934" ht="14.25" customHeight="1">
      <c r="B934" s="18"/>
    </row>
    <row r="935" ht="14.25" customHeight="1">
      <c r="B935" s="18"/>
    </row>
    <row r="936" ht="14.25" customHeight="1">
      <c r="B936" s="18"/>
    </row>
    <row r="937" ht="14.25" customHeight="1">
      <c r="B937" s="18"/>
    </row>
    <row r="938" ht="14.25" customHeight="1">
      <c r="B938" s="18"/>
    </row>
    <row r="939" ht="14.25" customHeight="1">
      <c r="B939" s="18"/>
    </row>
    <row r="940" ht="14.25" customHeight="1">
      <c r="B940" s="18"/>
    </row>
    <row r="941" ht="14.25" customHeight="1">
      <c r="B941" s="18"/>
    </row>
    <row r="942" ht="14.25" customHeight="1">
      <c r="B942" s="18"/>
    </row>
    <row r="943" ht="14.25" customHeight="1">
      <c r="B943" s="18"/>
    </row>
    <row r="944" ht="14.25" customHeight="1">
      <c r="B944" s="18"/>
    </row>
    <row r="945" ht="14.25" customHeight="1">
      <c r="B945" s="18"/>
    </row>
    <row r="946" ht="14.25" customHeight="1">
      <c r="B946" s="18"/>
    </row>
    <row r="947" ht="14.25" customHeight="1">
      <c r="B947" s="18"/>
    </row>
    <row r="948" ht="14.25" customHeight="1">
      <c r="B948" s="18"/>
    </row>
    <row r="949" ht="14.25" customHeight="1">
      <c r="B949" s="18"/>
    </row>
    <row r="950" ht="14.25" customHeight="1">
      <c r="B950" s="18"/>
    </row>
    <row r="951" ht="14.25" customHeight="1">
      <c r="B951" s="18"/>
    </row>
    <row r="952" ht="14.25" customHeight="1">
      <c r="B952" s="18"/>
    </row>
    <row r="953" ht="14.25" customHeight="1">
      <c r="B953" s="18"/>
    </row>
    <row r="954" ht="14.25" customHeight="1">
      <c r="B954" s="18"/>
    </row>
    <row r="955" ht="14.25" customHeight="1">
      <c r="B955" s="18"/>
    </row>
    <row r="956" ht="14.25" customHeight="1">
      <c r="B956" s="18"/>
    </row>
    <row r="957" ht="14.25" customHeight="1">
      <c r="B957" s="18"/>
    </row>
    <row r="958" ht="14.25" customHeight="1">
      <c r="B958" s="18"/>
    </row>
    <row r="959" ht="14.25" customHeight="1">
      <c r="B959" s="18"/>
    </row>
    <row r="960" ht="14.25" customHeight="1">
      <c r="B960" s="18"/>
    </row>
    <row r="961" ht="14.25" customHeight="1">
      <c r="B961" s="18"/>
    </row>
    <row r="962" ht="14.25" customHeight="1">
      <c r="B962" s="18"/>
    </row>
    <row r="963" ht="14.25" customHeight="1">
      <c r="B963" s="18"/>
    </row>
    <row r="964" ht="14.25" customHeight="1">
      <c r="B964" s="18"/>
    </row>
    <row r="965" ht="14.25" customHeight="1">
      <c r="B965" s="18"/>
    </row>
    <row r="966" ht="14.25" customHeight="1">
      <c r="B966" s="18"/>
    </row>
    <row r="967" ht="14.25" customHeight="1">
      <c r="B967" s="18"/>
    </row>
    <row r="968" ht="14.25" customHeight="1">
      <c r="B968" s="18"/>
    </row>
    <row r="969" ht="14.25" customHeight="1">
      <c r="B969" s="18"/>
    </row>
    <row r="970" ht="14.25" customHeight="1">
      <c r="B970" s="18"/>
    </row>
    <row r="971" ht="14.25" customHeight="1">
      <c r="B971" s="18"/>
    </row>
    <row r="972" ht="14.25" customHeight="1">
      <c r="B972" s="18"/>
    </row>
    <row r="973" ht="14.25" customHeight="1">
      <c r="B973" s="18"/>
    </row>
    <row r="974" ht="14.25" customHeight="1">
      <c r="B974" s="18"/>
    </row>
    <row r="975" ht="14.25" customHeight="1">
      <c r="B975" s="18"/>
    </row>
    <row r="976" ht="14.25" customHeight="1">
      <c r="B976" s="18"/>
    </row>
    <row r="977" ht="14.25" customHeight="1">
      <c r="B977" s="18"/>
    </row>
    <row r="978" ht="14.25" customHeight="1">
      <c r="B978" s="18"/>
    </row>
    <row r="979" ht="14.25" customHeight="1">
      <c r="B979" s="18"/>
    </row>
    <row r="980" ht="14.25" customHeight="1">
      <c r="B980" s="18"/>
    </row>
    <row r="981" ht="14.25" customHeight="1">
      <c r="B981" s="18"/>
    </row>
    <row r="982" ht="14.25" customHeight="1">
      <c r="B982" s="18"/>
    </row>
    <row r="983" ht="14.25" customHeight="1">
      <c r="B983" s="18"/>
    </row>
    <row r="984" ht="14.25" customHeight="1">
      <c r="B984" s="18"/>
    </row>
    <row r="985" ht="14.25" customHeight="1">
      <c r="B985" s="18"/>
    </row>
    <row r="986" ht="14.25" customHeight="1">
      <c r="B986" s="18"/>
    </row>
    <row r="987" ht="14.25" customHeight="1">
      <c r="B987" s="18"/>
    </row>
    <row r="988" ht="14.25" customHeight="1">
      <c r="B988" s="18"/>
    </row>
    <row r="989" ht="14.25" customHeight="1">
      <c r="B989" s="18"/>
    </row>
    <row r="990" ht="14.25" customHeight="1">
      <c r="B990" s="18"/>
    </row>
    <row r="991" ht="14.25" customHeight="1">
      <c r="B991" s="18"/>
    </row>
    <row r="992" ht="14.25" customHeight="1">
      <c r="B992" s="18"/>
    </row>
    <row r="993" ht="14.25" customHeight="1">
      <c r="B993" s="18"/>
    </row>
    <row r="994" ht="14.25" customHeight="1">
      <c r="B994" s="18"/>
    </row>
    <row r="995" ht="14.25" customHeight="1">
      <c r="B995" s="18"/>
    </row>
    <row r="996" ht="14.25" customHeight="1">
      <c r="B996" s="18"/>
    </row>
    <row r="997" ht="14.25" customHeight="1">
      <c r="B997" s="18"/>
    </row>
    <row r="998" ht="14.25" customHeight="1">
      <c r="B998" s="18"/>
    </row>
    <row r="999" ht="14.25" customHeight="1">
      <c r="B999" s="18"/>
    </row>
    <row r="1000" ht="14.25" customHeight="1">
      <c r="B1000" s="18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5.29"/>
    <col customWidth="1" min="2" max="2" width="11.29"/>
    <col customWidth="1" min="3" max="4" width="12.29"/>
  </cols>
  <sheetData>
    <row r="1"/>
    <row r="2"/>
    <row r="3"/>
    <row r="4"/>
    <row r="5"/>
    <row r="6"/>
    <row r="7"/>
    <row r="8"/>
    <row r="9"/>
    <row r="10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22.86"/>
    <col customWidth="1" min="3" max="5" width="18.29"/>
    <col customWidth="1" min="6" max="26" width="8.71"/>
  </cols>
  <sheetData>
    <row r="1" ht="14.25" customHeight="1">
      <c r="A1" s="5" t="s">
        <v>0</v>
      </c>
      <c r="B1" s="5" t="s">
        <v>2</v>
      </c>
      <c r="C1" s="5" t="s">
        <v>7</v>
      </c>
      <c r="D1" s="5" t="s">
        <v>8</v>
      </c>
      <c r="E1" s="5" t="s">
        <v>9</v>
      </c>
    </row>
    <row r="2" ht="14.25" customHeight="1">
      <c r="A2" s="19">
        <v>43949.0</v>
      </c>
      <c r="B2" s="20" t="s">
        <v>17</v>
      </c>
      <c r="C2" s="20">
        <v>36.0</v>
      </c>
      <c r="D2" s="20">
        <v>4923.0</v>
      </c>
      <c r="E2" s="20">
        <v>4560.0</v>
      </c>
    </row>
    <row r="3" ht="14.25" customHeight="1">
      <c r="A3" s="19">
        <v>43949.0</v>
      </c>
      <c r="B3" s="20" t="s">
        <v>12</v>
      </c>
      <c r="C3" s="20">
        <v>31.0</v>
      </c>
      <c r="D3" s="20">
        <v>5465.0</v>
      </c>
      <c r="E3" s="20">
        <v>5096.0</v>
      </c>
    </row>
    <row r="4" ht="14.25" customHeight="1">
      <c r="A4" s="19">
        <v>43949.0</v>
      </c>
      <c r="B4" s="20" t="s">
        <v>18</v>
      </c>
      <c r="C4" s="20">
        <v>19.0</v>
      </c>
      <c r="D4" s="20">
        <v>1846.0</v>
      </c>
      <c r="E4" s="20">
        <v>1681.0</v>
      </c>
    </row>
    <row r="5" ht="14.25" customHeight="1">
      <c r="A5" s="19">
        <v>43949.0</v>
      </c>
      <c r="B5" s="20" t="s">
        <v>11</v>
      </c>
      <c r="C5" s="20">
        <v>18.0</v>
      </c>
      <c r="D5" s="20">
        <v>1539.0</v>
      </c>
      <c r="E5" s="20">
        <v>1404.0</v>
      </c>
    </row>
    <row r="6" ht="14.25" customHeight="1">
      <c r="A6" s="19">
        <v>43949.0</v>
      </c>
      <c r="B6" s="20" t="s">
        <v>21</v>
      </c>
      <c r="C6" s="20">
        <v>18.0</v>
      </c>
      <c r="D6" s="20">
        <v>1505.0</v>
      </c>
      <c r="E6" s="20">
        <v>1368.0</v>
      </c>
    </row>
    <row r="7" ht="14.25" customHeight="1">
      <c r="A7" s="19">
        <v>43949.0</v>
      </c>
      <c r="B7" s="20" t="s">
        <v>23</v>
      </c>
      <c r="C7" s="20">
        <v>54.0</v>
      </c>
      <c r="D7" s="20">
        <v>12306.0</v>
      </c>
      <c r="E7" s="20">
        <v>11532.0</v>
      </c>
    </row>
    <row r="8" ht="14.25" customHeight="1">
      <c r="A8" s="19">
        <v>43949.0</v>
      </c>
      <c r="B8" s="20" t="s">
        <v>22</v>
      </c>
      <c r="C8" s="20">
        <v>59.0</v>
      </c>
      <c r="D8" s="20">
        <v>12943.0</v>
      </c>
      <c r="E8" s="20">
        <v>12072.0</v>
      </c>
    </row>
    <row r="9" ht="14.25" customHeight="1">
      <c r="A9" s="19">
        <v>43949.0</v>
      </c>
      <c r="B9" s="20" t="s">
        <v>14</v>
      </c>
      <c r="C9" s="20">
        <v>17.0</v>
      </c>
      <c r="D9" s="20">
        <v>1439.0</v>
      </c>
      <c r="E9" s="20">
        <v>1265.0</v>
      </c>
    </row>
    <row r="10" ht="14.25" customHeight="1">
      <c r="A10" s="19">
        <v>43949.0</v>
      </c>
      <c r="B10" s="20" t="s">
        <v>24</v>
      </c>
      <c r="C10" s="20">
        <v>15.0</v>
      </c>
      <c r="D10" s="20">
        <v>636.0</v>
      </c>
      <c r="E10" s="20">
        <v>547.0</v>
      </c>
    </row>
    <row r="11" ht="14.25" customHeight="1">
      <c r="A11" s="19">
        <v>43949.0</v>
      </c>
      <c r="B11" s="20" t="s">
        <v>19</v>
      </c>
      <c r="C11" s="20">
        <v>15.0</v>
      </c>
      <c r="D11" s="20">
        <v>780.0</v>
      </c>
      <c r="E11" s="20">
        <v>690.0</v>
      </c>
    </row>
    <row r="12" ht="14.25" customHeight="1">
      <c r="A12" s="19">
        <v>43949.0</v>
      </c>
      <c r="B12" s="20" t="s">
        <v>16</v>
      </c>
      <c r="C12" s="20">
        <v>125.0</v>
      </c>
      <c r="D12" s="20">
        <v>20914.0</v>
      </c>
      <c r="E12" s="20">
        <v>19479.0</v>
      </c>
    </row>
    <row r="13" ht="14.25" customHeight="1">
      <c r="A13" s="19">
        <v>43949.0</v>
      </c>
      <c r="B13" s="20" t="s">
        <v>15</v>
      </c>
      <c r="C13" s="20">
        <v>128.0</v>
      </c>
      <c r="D13" s="20">
        <v>16450.0</v>
      </c>
      <c r="E13" s="20">
        <v>15320.0</v>
      </c>
    </row>
    <row r="14" ht="14.25" customHeight="1">
      <c r="A14" s="19">
        <v>43949.0</v>
      </c>
      <c r="B14" s="20" t="s">
        <v>13</v>
      </c>
      <c r="C14" s="20">
        <v>10.0</v>
      </c>
      <c r="D14" s="20">
        <v>580.0</v>
      </c>
      <c r="E14" s="20">
        <v>506.0</v>
      </c>
    </row>
    <row r="15" ht="14.25" customHeight="1">
      <c r="A15" s="19">
        <v>43950.0</v>
      </c>
      <c r="B15" s="20" t="s">
        <v>17</v>
      </c>
      <c r="C15" s="20">
        <v>36.0</v>
      </c>
      <c r="D15" s="20">
        <v>4937.0</v>
      </c>
      <c r="E15" s="20">
        <v>4561.0</v>
      </c>
    </row>
    <row r="16" ht="14.25" customHeight="1">
      <c r="A16" s="19">
        <v>43950.0</v>
      </c>
      <c r="B16" s="20" t="s">
        <v>12</v>
      </c>
      <c r="C16" s="20">
        <v>31.0</v>
      </c>
      <c r="D16" s="20">
        <v>5378.0</v>
      </c>
      <c r="E16" s="20">
        <v>4985.0</v>
      </c>
    </row>
    <row r="17" ht="14.25" customHeight="1">
      <c r="A17" s="19">
        <v>43950.0</v>
      </c>
      <c r="B17" s="20" t="s">
        <v>18</v>
      </c>
      <c r="C17" s="20">
        <v>19.0</v>
      </c>
      <c r="D17" s="20">
        <v>1676.0</v>
      </c>
      <c r="E17" s="20">
        <v>1516.0</v>
      </c>
    </row>
    <row r="18" ht="14.25" customHeight="1">
      <c r="A18" s="19">
        <v>43950.0</v>
      </c>
      <c r="B18" s="20" t="s">
        <v>11</v>
      </c>
      <c r="C18" s="20">
        <v>18.0</v>
      </c>
      <c r="D18" s="20">
        <v>1684.0</v>
      </c>
      <c r="E18" s="20">
        <v>1528.0</v>
      </c>
    </row>
    <row r="19" ht="14.25" customHeight="1">
      <c r="A19" s="19">
        <v>43950.0</v>
      </c>
      <c r="B19" s="20" t="s">
        <v>21</v>
      </c>
      <c r="C19" s="20">
        <v>18.0</v>
      </c>
      <c r="D19" s="20">
        <v>1599.0</v>
      </c>
      <c r="E19" s="20">
        <v>1450.0</v>
      </c>
    </row>
    <row r="20" ht="14.25" customHeight="1">
      <c r="A20" s="19">
        <v>43950.0</v>
      </c>
      <c r="B20" s="20" t="s">
        <v>23</v>
      </c>
      <c r="C20" s="20">
        <v>54.0</v>
      </c>
      <c r="D20" s="20">
        <v>12747.0</v>
      </c>
      <c r="E20" s="20">
        <v>11884.0</v>
      </c>
    </row>
    <row r="21" ht="14.25" customHeight="1">
      <c r="A21" s="19">
        <v>43950.0</v>
      </c>
      <c r="B21" s="20" t="s">
        <v>22</v>
      </c>
      <c r="C21" s="20">
        <v>59.0</v>
      </c>
      <c r="D21" s="20">
        <v>13186.0</v>
      </c>
      <c r="E21" s="20">
        <v>12251.0</v>
      </c>
    </row>
    <row r="22" ht="14.25" customHeight="1">
      <c r="A22" s="19">
        <v>43950.0</v>
      </c>
      <c r="B22" s="20" t="s">
        <v>14</v>
      </c>
      <c r="C22" s="20">
        <v>18.0</v>
      </c>
      <c r="D22" s="20">
        <v>1534.0</v>
      </c>
      <c r="E22" s="20">
        <v>1369.0</v>
      </c>
    </row>
    <row r="23" ht="14.25" customHeight="1">
      <c r="A23" s="19">
        <v>43950.0</v>
      </c>
      <c r="B23" s="20" t="s">
        <v>24</v>
      </c>
      <c r="C23" s="20">
        <v>15.0</v>
      </c>
      <c r="D23" s="20">
        <v>659.0</v>
      </c>
      <c r="E23" s="20">
        <v>575.0</v>
      </c>
    </row>
    <row r="24" ht="14.25" customHeight="1">
      <c r="A24" s="19">
        <v>43950.0</v>
      </c>
      <c r="B24" s="20" t="s">
        <v>19</v>
      </c>
      <c r="C24" s="20">
        <v>15.0</v>
      </c>
      <c r="D24" s="20">
        <v>786.0</v>
      </c>
      <c r="E24" s="20">
        <v>695.0</v>
      </c>
    </row>
    <row r="25" ht="14.25" customHeight="1">
      <c r="A25" s="19">
        <v>43950.0</v>
      </c>
      <c r="B25" s="20" t="s">
        <v>16</v>
      </c>
      <c r="C25" s="20">
        <v>125.0</v>
      </c>
      <c r="D25" s="20">
        <v>21863.0</v>
      </c>
      <c r="E25" s="20">
        <v>20160.0</v>
      </c>
    </row>
    <row r="26" ht="14.25" customHeight="1">
      <c r="A26" s="19">
        <v>43950.0</v>
      </c>
      <c r="B26" s="20" t="s">
        <v>15</v>
      </c>
      <c r="C26" s="20">
        <v>128.0</v>
      </c>
      <c r="D26" s="20">
        <v>17368.0</v>
      </c>
      <c r="E26" s="20">
        <v>16077.0</v>
      </c>
    </row>
    <row r="27" ht="14.25" customHeight="1">
      <c r="A27" s="19">
        <v>43950.0</v>
      </c>
      <c r="B27" s="20" t="s">
        <v>13</v>
      </c>
      <c r="C27" s="20">
        <v>10.0</v>
      </c>
      <c r="D27" s="20">
        <v>502.0</v>
      </c>
      <c r="E27" s="20">
        <v>433.0</v>
      </c>
    </row>
    <row r="28" ht="14.25" customHeight="1">
      <c r="A28" s="19">
        <v>43951.0</v>
      </c>
      <c r="B28" s="20" t="s">
        <v>17</v>
      </c>
      <c r="C28" s="20">
        <v>36.0</v>
      </c>
      <c r="D28" s="20">
        <v>5143.0</v>
      </c>
      <c r="E28" s="20">
        <v>4715.0</v>
      </c>
    </row>
    <row r="29" ht="14.25" customHeight="1">
      <c r="A29" s="19">
        <v>43951.0</v>
      </c>
      <c r="B29" s="20" t="s">
        <v>12</v>
      </c>
      <c r="C29" s="20">
        <v>31.0</v>
      </c>
      <c r="D29" s="20">
        <v>5120.0</v>
      </c>
      <c r="E29" s="20">
        <v>4737.0</v>
      </c>
    </row>
    <row r="30" ht="14.25" customHeight="1">
      <c r="A30" s="19">
        <v>43951.0</v>
      </c>
      <c r="B30" s="20" t="s">
        <v>18</v>
      </c>
      <c r="C30" s="20">
        <v>20.0</v>
      </c>
      <c r="D30" s="20">
        <v>1756.0</v>
      </c>
      <c r="E30" s="20">
        <v>1586.0</v>
      </c>
    </row>
    <row r="31" ht="14.25" customHeight="1">
      <c r="A31" s="19">
        <v>43951.0</v>
      </c>
      <c r="B31" s="20" t="s">
        <v>11</v>
      </c>
      <c r="C31" s="20">
        <v>19.0</v>
      </c>
      <c r="D31" s="20">
        <v>1712.0</v>
      </c>
      <c r="E31" s="20">
        <v>1552.0</v>
      </c>
    </row>
    <row r="32" ht="14.25" customHeight="1">
      <c r="A32" s="19">
        <v>43951.0</v>
      </c>
      <c r="B32" s="20" t="s">
        <v>21</v>
      </c>
      <c r="C32" s="20">
        <v>19.0</v>
      </c>
      <c r="D32" s="20">
        <v>1662.0</v>
      </c>
      <c r="E32" s="20">
        <v>1506.0</v>
      </c>
    </row>
    <row r="33" ht="14.25" customHeight="1">
      <c r="A33" s="19">
        <v>43951.0</v>
      </c>
      <c r="B33" s="20" t="s">
        <v>23</v>
      </c>
      <c r="C33" s="20">
        <v>54.0</v>
      </c>
      <c r="D33" s="20">
        <v>12817.0</v>
      </c>
      <c r="E33" s="20">
        <v>11865.0</v>
      </c>
    </row>
    <row r="34" ht="14.25" customHeight="1">
      <c r="A34" s="19">
        <v>43951.0</v>
      </c>
      <c r="B34" s="20" t="s">
        <v>22</v>
      </c>
      <c r="C34" s="20">
        <v>59.0</v>
      </c>
      <c r="D34" s="20">
        <v>13251.0</v>
      </c>
      <c r="E34" s="20">
        <v>12255.0</v>
      </c>
    </row>
    <row r="35" ht="14.25" customHeight="1">
      <c r="A35" s="19">
        <v>43951.0</v>
      </c>
      <c r="B35" s="20" t="s">
        <v>14</v>
      </c>
      <c r="C35" s="20">
        <v>19.0</v>
      </c>
      <c r="D35" s="20">
        <v>1499.0</v>
      </c>
      <c r="E35" s="20">
        <v>1322.0</v>
      </c>
    </row>
    <row r="36" ht="14.25" customHeight="1">
      <c r="A36" s="19">
        <v>43951.0</v>
      </c>
      <c r="B36" s="20" t="s">
        <v>24</v>
      </c>
      <c r="C36" s="20">
        <v>15.0</v>
      </c>
      <c r="D36" s="20">
        <v>644.0</v>
      </c>
      <c r="E36" s="20">
        <v>550.0</v>
      </c>
    </row>
    <row r="37" ht="14.25" customHeight="1">
      <c r="A37" s="19">
        <v>43951.0</v>
      </c>
      <c r="B37" s="20" t="s">
        <v>19</v>
      </c>
      <c r="C37" s="20">
        <v>15.0</v>
      </c>
      <c r="D37" s="20">
        <v>791.0</v>
      </c>
      <c r="E37" s="20">
        <v>691.0</v>
      </c>
    </row>
    <row r="38" ht="14.25" customHeight="1">
      <c r="A38" s="19">
        <v>43951.0</v>
      </c>
      <c r="B38" s="20" t="s">
        <v>20</v>
      </c>
      <c r="C38" s="20">
        <v>15.0</v>
      </c>
      <c r="D38" s="20">
        <v>262.0</v>
      </c>
      <c r="E38" s="20">
        <v>195.0</v>
      </c>
    </row>
    <row r="39" ht="14.25" customHeight="1">
      <c r="A39" s="19">
        <v>43951.0</v>
      </c>
      <c r="B39" s="20" t="s">
        <v>16</v>
      </c>
      <c r="C39" s="20">
        <v>125.0</v>
      </c>
      <c r="D39" s="20">
        <v>22368.0</v>
      </c>
      <c r="E39" s="20">
        <v>20625.0</v>
      </c>
    </row>
    <row r="40" ht="14.25" customHeight="1">
      <c r="A40" s="19">
        <v>43951.0</v>
      </c>
      <c r="B40" s="20" t="s">
        <v>15</v>
      </c>
      <c r="C40" s="20">
        <v>129.0</v>
      </c>
      <c r="D40" s="20">
        <v>18042.0</v>
      </c>
      <c r="E40" s="20">
        <v>16631.0</v>
      </c>
    </row>
    <row r="41" ht="14.25" customHeight="1">
      <c r="A41" s="19">
        <v>43951.0</v>
      </c>
      <c r="B41" s="20" t="s">
        <v>13</v>
      </c>
      <c r="C41" s="20">
        <v>10.0</v>
      </c>
      <c r="D41" s="20">
        <v>448.0</v>
      </c>
      <c r="E41" s="20">
        <v>376.0</v>
      </c>
    </row>
    <row r="42" ht="14.25" customHeight="1">
      <c r="A42" s="19">
        <v>43952.0</v>
      </c>
      <c r="B42" s="20" t="s">
        <v>17</v>
      </c>
      <c r="C42" s="20">
        <v>36.0</v>
      </c>
      <c r="D42" s="20">
        <v>5457.0</v>
      </c>
      <c r="E42" s="20">
        <v>4916.0</v>
      </c>
    </row>
    <row r="43" ht="14.25" customHeight="1">
      <c r="A43" s="19">
        <v>43952.0</v>
      </c>
      <c r="B43" s="20" t="s">
        <v>12</v>
      </c>
      <c r="C43" s="20">
        <v>31.0</v>
      </c>
      <c r="D43" s="20">
        <v>6118.0</v>
      </c>
      <c r="E43" s="20">
        <v>5564.0</v>
      </c>
    </row>
    <row r="44" ht="14.25" customHeight="1">
      <c r="A44" s="19">
        <v>43952.0</v>
      </c>
      <c r="B44" s="20" t="s">
        <v>18</v>
      </c>
      <c r="C44" s="20">
        <v>20.0</v>
      </c>
      <c r="D44" s="20">
        <v>2468.0</v>
      </c>
      <c r="E44" s="20">
        <v>2221.0</v>
      </c>
    </row>
    <row r="45" ht="14.25" customHeight="1">
      <c r="A45" s="19">
        <v>43952.0</v>
      </c>
      <c r="B45" s="20" t="s">
        <v>11</v>
      </c>
      <c r="C45" s="20">
        <v>18.0</v>
      </c>
      <c r="D45" s="20">
        <v>1826.0</v>
      </c>
      <c r="E45" s="20">
        <v>1633.0</v>
      </c>
    </row>
    <row r="46" ht="14.25" customHeight="1">
      <c r="A46" s="19">
        <v>43952.0</v>
      </c>
      <c r="B46" s="20" t="s">
        <v>21</v>
      </c>
      <c r="C46" s="20">
        <v>19.0</v>
      </c>
      <c r="D46" s="20">
        <v>1987.0</v>
      </c>
      <c r="E46" s="20">
        <v>1791.0</v>
      </c>
    </row>
    <row r="47" ht="14.25" customHeight="1">
      <c r="A47" s="19">
        <v>43952.0</v>
      </c>
      <c r="B47" s="20" t="s">
        <v>23</v>
      </c>
      <c r="C47" s="20">
        <v>54.0</v>
      </c>
      <c r="D47" s="20">
        <v>14205.0</v>
      </c>
      <c r="E47" s="20">
        <v>13026.0</v>
      </c>
    </row>
    <row r="48" ht="14.25" customHeight="1">
      <c r="A48" s="19">
        <v>43952.0</v>
      </c>
      <c r="B48" s="20" t="s">
        <v>22</v>
      </c>
      <c r="C48" s="20">
        <v>59.0</v>
      </c>
      <c r="D48" s="20">
        <v>15222.0</v>
      </c>
      <c r="E48" s="20">
        <v>13873.0</v>
      </c>
    </row>
    <row r="49" ht="14.25" customHeight="1">
      <c r="A49" s="19">
        <v>43952.0</v>
      </c>
      <c r="B49" s="20" t="s">
        <v>14</v>
      </c>
      <c r="C49" s="20">
        <v>19.0</v>
      </c>
      <c r="D49" s="20">
        <v>1497.0</v>
      </c>
      <c r="E49" s="20">
        <v>1291.0</v>
      </c>
    </row>
    <row r="50" ht="14.25" customHeight="1">
      <c r="A50" s="19">
        <v>43952.0</v>
      </c>
      <c r="B50" s="20" t="s">
        <v>24</v>
      </c>
      <c r="C50" s="20">
        <v>15.0</v>
      </c>
      <c r="D50" s="20">
        <v>721.0</v>
      </c>
      <c r="E50" s="20">
        <v>625.0</v>
      </c>
    </row>
    <row r="51" ht="14.25" customHeight="1">
      <c r="A51" s="19">
        <v>43952.0</v>
      </c>
      <c r="B51" s="20" t="s">
        <v>19</v>
      </c>
      <c r="C51" s="20">
        <v>15.0</v>
      </c>
      <c r="D51" s="20">
        <v>996.0</v>
      </c>
      <c r="E51" s="20">
        <v>888.0</v>
      </c>
    </row>
    <row r="52" ht="14.25" customHeight="1">
      <c r="A52" s="19">
        <v>43952.0</v>
      </c>
      <c r="B52" s="20" t="s">
        <v>20</v>
      </c>
      <c r="C52" s="20">
        <v>15.0</v>
      </c>
      <c r="D52" s="20">
        <v>294.0</v>
      </c>
      <c r="E52" s="20">
        <v>225.0</v>
      </c>
    </row>
    <row r="53" ht="14.25" customHeight="1">
      <c r="A53" s="19">
        <v>43952.0</v>
      </c>
      <c r="B53" s="20" t="s">
        <v>16</v>
      </c>
      <c r="C53" s="20">
        <v>125.0</v>
      </c>
      <c r="D53" s="20">
        <v>20602.0</v>
      </c>
      <c r="E53" s="20">
        <v>18845.0</v>
      </c>
    </row>
    <row r="54" ht="14.25" customHeight="1">
      <c r="A54" s="19">
        <v>43952.0</v>
      </c>
      <c r="B54" s="20" t="s">
        <v>15</v>
      </c>
      <c r="C54" s="20">
        <v>129.0</v>
      </c>
      <c r="D54" s="20">
        <v>17002.0</v>
      </c>
      <c r="E54" s="20">
        <v>15570.0</v>
      </c>
    </row>
    <row r="55" ht="14.25" customHeight="1">
      <c r="A55" s="19">
        <v>43952.0</v>
      </c>
      <c r="B55" s="20" t="s">
        <v>13</v>
      </c>
      <c r="C55" s="20">
        <v>10.0</v>
      </c>
      <c r="D55" s="20">
        <v>554.0</v>
      </c>
      <c r="E55" s="20">
        <v>472.0</v>
      </c>
    </row>
    <row r="56" ht="14.25" customHeight="1">
      <c r="A56" s="19">
        <v>43953.0</v>
      </c>
      <c r="B56" s="20" t="s">
        <v>17</v>
      </c>
      <c r="C56" s="20">
        <v>36.0</v>
      </c>
      <c r="D56" s="20">
        <v>3442.0</v>
      </c>
      <c r="E56" s="20">
        <v>3147.0</v>
      </c>
    </row>
    <row r="57" ht="14.25" customHeight="1">
      <c r="A57" s="19">
        <v>43953.0</v>
      </c>
      <c r="B57" s="20" t="s">
        <v>12</v>
      </c>
      <c r="C57" s="20">
        <v>31.0</v>
      </c>
      <c r="D57" s="20">
        <v>4157.0</v>
      </c>
      <c r="E57" s="20">
        <v>3823.0</v>
      </c>
    </row>
    <row r="58" ht="14.25" customHeight="1">
      <c r="A58" s="19">
        <v>43953.0</v>
      </c>
      <c r="B58" s="20" t="s">
        <v>18</v>
      </c>
      <c r="C58" s="20">
        <v>20.0</v>
      </c>
      <c r="D58" s="20">
        <v>1613.0</v>
      </c>
      <c r="E58" s="20">
        <v>1457.0</v>
      </c>
    </row>
    <row r="59" ht="14.25" customHeight="1">
      <c r="A59" s="19">
        <v>43953.0</v>
      </c>
      <c r="B59" s="20" t="s">
        <v>11</v>
      </c>
      <c r="C59" s="20">
        <v>18.0</v>
      </c>
      <c r="D59" s="20">
        <v>1708.0</v>
      </c>
      <c r="E59" s="20">
        <v>1534.0</v>
      </c>
    </row>
    <row r="60" ht="14.25" customHeight="1">
      <c r="A60" s="19">
        <v>43953.0</v>
      </c>
      <c r="B60" s="20" t="s">
        <v>21</v>
      </c>
      <c r="C60" s="20">
        <v>19.0</v>
      </c>
      <c r="D60" s="20">
        <v>1206.0</v>
      </c>
      <c r="E60" s="20">
        <v>1080.0</v>
      </c>
    </row>
    <row r="61" ht="14.25" customHeight="1">
      <c r="A61" s="19">
        <v>43953.0</v>
      </c>
      <c r="B61" s="20" t="s">
        <v>23</v>
      </c>
      <c r="C61" s="20">
        <v>54.0</v>
      </c>
      <c r="D61" s="20">
        <v>11622.0</v>
      </c>
      <c r="E61" s="20">
        <v>10754.0</v>
      </c>
    </row>
    <row r="62" ht="14.25" customHeight="1">
      <c r="A62" s="19">
        <v>43953.0</v>
      </c>
      <c r="B62" s="20" t="s">
        <v>22</v>
      </c>
      <c r="C62" s="20">
        <v>59.0</v>
      </c>
      <c r="D62" s="20">
        <v>12429.0</v>
      </c>
      <c r="E62" s="20">
        <v>11477.0</v>
      </c>
    </row>
    <row r="63" ht="14.25" customHeight="1">
      <c r="A63" s="19">
        <v>43953.0</v>
      </c>
      <c r="B63" s="20" t="s">
        <v>14</v>
      </c>
      <c r="C63" s="20">
        <v>19.0</v>
      </c>
      <c r="D63" s="20">
        <v>1217.0</v>
      </c>
      <c r="E63" s="20">
        <v>1048.0</v>
      </c>
    </row>
    <row r="64" ht="14.25" customHeight="1">
      <c r="A64" s="19">
        <v>43953.0</v>
      </c>
      <c r="B64" s="20" t="s">
        <v>24</v>
      </c>
      <c r="C64" s="20">
        <v>15.0</v>
      </c>
      <c r="D64" s="20">
        <v>567.0</v>
      </c>
      <c r="E64" s="20">
        <v>493.0</v>
      </c>
    </row>
    <row r="65" ht="14.25" customHeight="1">
      <c r="A65" s="19">
        <v>43953.0</v>
      </c>
      <c r="B65" s="20" t="s">
        <v>19</v>
      </c>
      <c r="C65" s="20">
        <v>15.0</v>
      </c>
      <c r="D65" s="20">
        <v>751.0</v>
      </c>
      <c r="E65" s="20">
        <v>651.0</v>
      </c>
    </row>
    <row r="66" ht="14.25" customHeight="1">
      <c r="A66" s="19">
        <v>43953.0</v>
      </c>
      <c r="B66" s="20" t="s">
        <v>20</v>
      </c>
      <c r="C66" s="20">
        <v>15.0</v>
      </c>
      <c r="D66" s="20">
        <v>274.0</v>
      </c>
      <c r="E66" s="20">
        <v>203.0</v>
      </c>
    </row>
    <row r="67" ht="14.25" customHeight="1">
      <c r="A67" s="19">
        <v>43953.0</v>
      </c>
      <c r="B67" s="20" t="s">
        <v>16</v>
      </c>
      <c r="C67" s="20">
        <v>125.0</v>
      </c>
      <c r="D67" s="20">
        <v>16932.0</v>
      </c>
      <c r="E67" s="20">
        <v>15601.0</v>
      </c>
    </row>
    <row r="68" ht="14.25" customHeight="1">
      <c r="A68" s="19">
        <v>43953.0</v>
      </c>
      <c r="B68" s="20" t="s">
        <v>15</v>
      </c>
      <c r="C68" s="20">
        <v>129.0</v>
      </c>
      <c r="D68" s="20">
        <v>14009.0</v>
      </c>
      <c r="E68" s="20">
        <v>12920.0</v>
      </c>
    </row>
    <row r="69" ht="14.25" customHeight="1">
      <c r="A69" s="19">
        <v>43953.0</v>
      </c>
      <c r="B69" s="20" t="s">
        <v>13</v>
      </c>
      <c r="C69" s="20">
        <v>10.0</v>
      </c>
      <c r="D69" s="20">
        <v>416.0</v>
      </c>
      <c r="E69" s="20">
        <v>341.0</v>
      </c>
    </row>
    <row r="70" ht="14.25" customHeight="1">
      <c r="A70" s="19">
        <v>43954.0</v>
      </c>
      <c r="B70" s="20" t="s">
        <v>17</v>
      </c>
      <c r="C70" s="20">
        <v>36.0</v>
      </c>
      <c r="D70" s="20">
        <v>4751.0</v>
      </c>
      <c r="E70" s="20">
        <v>4370.0</v>
      </c>
    </row>
    <row r="71" ht="14.25" customHeight="1">
      <c r="A71" s="19">
        <v>43954.0</v>
      </c>
      <c r="B71" s="20" t="s">
        <v>12</v>
      </c>
      <c r="C71" s="20">
        <v>31.0</v>
      </c>
      <c r="D71" s="20">
        <v>5155.0</v>
      </c>
      <c r="E71" s="20">
        <v>4762.0</v>
      </c>
    </row>
    <row r="72" ht="14.25" customHeight="1">
      <c r="A72" s="19">
        <v>43954.0</v>
      </c>
      <c r="B72" s="20" t="s">
        <v>18</v>
      </c>
      <c r="C72" s="20">
        <v>20.0</v>
      </c>
      <c r="D72" s="20">
        <v>1716.0</v>
      </c>
      <c r="E72" s="20">
        <v>1561.0</v>
      </c>
    </row>
    <row r="73" ht="14.25" customHeight="1">
      <c r="A73" s="19">
        <v>43954.0</v>
      </c>
      <c r="B73" s="20" t="s">
        <v>11</v>
      </c>
      <c r="C73" s="20">
        <v>20.0</v>
      </c>
      <c r="D73" s="20">
        <v>1520.0</v>
      </c>
      <c r="E73" s="20">
        <v>1373.0</v>
      </c>
    </row>
    <row r="74" ht="14.25" customHeight="1">
      <c r="A74" s="19">
        <v>43954.0</v>
      </c>
      <c r="B74" s="20" t="s">
        <v>21</v>
      </c>
      <c r="C74" s="20">
        <v>19.0</v>
      </c>
      <c r="D74" s="20">
        <v>1314.0</v>
      </c>
      <c r="E74" s="20">
        <v>1192.0</v>
      </c>
    </row>
    <row r="75" ht="14.25" customHeight="1">
      <c r="A75" s="19">
        <v>43954.0</v>
      </c>
      <c r="B75" s="20" t="s">
        <v>23</v>
      </c>
      <c r="C75" s="20">
        <v>54.0</v>
      </c>
      <c r="D75" s="20">
        <v>14823.0</v>
      </c>
      <c r="E75" s="20">
        <v>13751.0</v>
      </c>
    </row>
    <row r="76" ht="14.25" customHeight="1">
      <c r="A76" s="19">
        <v>43954.0</v>
      </c>
      <c r="B76" s="20" t="s">
        <v>22</v>
      </c>
      <c r="C76" s="20">
        <v>59.0</v>
      </c>
      <c r="D76" s="20">
        <v>15277.0</v>
      </c>
      <c r="E76" s="20">
        <v>14163.0</v>
      </c>
    </row>
    <row r="77" ht="14.25" customHeight="1">
      <c r="A77" s="19">
        <v>43954.0</v>
      </c>
      <c r="B77" s="20" t="s">
        <v>14</v>
      </c>
      <c r="C77" s="20">
        <v>19.0</v>
      </c>
      <c r="D77" s="20">
        <v>1402.0</v>
      </c>
      <c r="E77" s="20">
        <v>1234.0</v>
      </c>
    </row>
    <row r="78" ht="14.25" customHeight="1">
      <c r="A78" s="19">
        <v>43954.0</v>
      </c>
      <c r="B78" s="20" t="s">
        <v>24</v>
      </c>
      <c r="C78" s="20">
        <v>15.0</v>
      </c>
      <c r="D78" s="20">
        <v>585.0</v>
      </c>
      <c r="E78" s="20">
        <v>502.0</v>
      </c>
    </row>
    <row r="79" ht="14.25" customHeight="1">
      <c r="A79" s="19">
        <v>43954.0</v>
      </c>
      <c r="B79" s="20" t="s">
        <v>19</v>
      </c>
      <c r="C79" s="20">
        <v>15.0</v>
      </c>
      <c r="D79" s="20">
        <v>784.0</v>
      </c>
      <c r="E79" s="20">
        <v>696.0</v>
      </c>
    </row>
    <row r="80" ht="14.25" customHeight="1">
      <c r="A80" s="19">
        <v>43954.0</v>
      </c>
      <c r="B80" s="20" t="s">
        <v>20</v>
      </c>
      <c r="C80" s="20">
        <v>15.0</v>
      </c>
      <c r="D80" s="20">
        <v>455.0</v>
      </c>
      <c r="E80" s="20">
        <v>384.0</v>
      </c>
    </row>
    <row r="81" ht="14.25" customHeight="1">
      <c r="A81" s="19">
        <v>43954.0</v>
      </c>
      <c r="B81" s="20" t="s">
        <v>16</v>
      </c>
      <c r="C81" s="20">
        <v>125.0</v>
      </c>
      <c r="D81" s="20">
        <v>18861.0</v>
      </c>
      <c r="E81" s="20">
        <v>17420.0</v>
      </c>
    </row>
    <row r="82" ht="14.25" customHeight="1">
      <c r="A82" s="19">
        <v>43954.0</v>
      </c>
      <c r="B82" s="20" t="s">
        <v>15</v>
      </c>
      <c r="C82" s="20">
        <v>129.0</v>
      </c>
      <c r="D82" s="20">
        <v>15778.0</v>
      </c>
      <c r="E82" s="20">
        <v>14624.0</v>
      </c>
    </row>
    <row r="83" ht="14.25" customHeight="1">
      <c r="A83" s="19">
        <v>43954.0</v>
      </c>
      <c r="B83" s="20" t="s">
        <v>13</v>
      </c>
      <c r="C83" s="20">
        <v>10.0</v>
      </c>
      <c r="D83" s="20">
        <v>402.0</v>
      </c>
      <c r="E83" s="20">
        <v>333.0</v>
      </c>
    </row>
    <row r="84" ht="14.25" customHeight="1">
      <c r="A84" s="19">
        <v>43955.0</v>
      </c>
      <c r="B84" s="20" t="s">
        <v>17</v>
      </c>
      <c r="C84" s="20">
        <v>36.0</v>
      </c>
      <c r="D84" s="20">
        <v>4508.0</v>
      </c>
      <c r="E84" s="20">
        <v>4149.0</v>
      </c>
    </row>
    <row r="85" ht="14.25" customHeight="1">
      <c r="A85" s="19">
        <v>43955.0</v>
      </c>
      <c r="B85" s="20" t="s">
        <v>12</v>
      </c>
      <c r="C85" s="20">
        <v>31.0</v>
      </c>
      <c r="D85" s="20">
        <v>4968.0</v>
      </c>
      <c r="E85" s="20">
        <v>4596.0</v>
      </c>
    </row>
    <row r="86" ht="14.25" customHeight="1">
      <c r="A86" s="19">
        <v>43955.0</v>
      </c>
      <c r="B86" s="20" t="s">
        <v>18</v>
      </c>
      <c r="C86" s="20">
        <v>20.0</v>
      </c>
      <c r="D86" s="20">
        <v>1804.0</v>
      </c>
      <c r="E86" s="20">
        <v>1638.0</v>
      </c>
    </row>
    <row r="87" ht="14.25" customHeight="1">
      <c r="A87" s="19">
        <v>43955.0</v>
      </c>
      <c r="B87" s="20" t="s">
        <v>11</v>
      </c>
      <c r="C87" s="20">
        <v>20.0</v>
      </c>
      <c r="D87" s="20">
        <v>1519.0</v>
      </c>
      <c r="E87" s="20">
        <v>1372.0</v>
      </c>
    </row>
    <row r="88" ht="14.25" customHeight="1">
      <c r="A88" s="19">
        <v>43955.0</v>
      </c>
      <c r="B88" s="20" t="s">
        <v>21</v>
      </c>
      <c r="C88" s="20">
        <v>19.0</v>
      </c>
      <c r="D88" s="20">
        <v>1479.0</v>
      </c>
      <c r="E88" s="20">
        <v>1346.0</v>
      </c>
    </row>
    <row r="89" ht="14.25" customHeight="1">
      <c r="A89" s="19">
        <v>43955.0</v>
      </c>
      <c r="B89" s="20" t="s">
        <v>23</v>
      </c>
      <c r="C89" s="20">
        <v>54.0</v>
      </c>
      <c r="D89" s="20">
        <v>13606.0</v>
      </c>
      <c r="E89" s="20">
        <v>12697.0</v>
      </c>
    </row>
    <row r="90" ht="14.25" customHeight="1">
      <c r="A90" s="19">
        <v>43955.0</v>
      </c>
      <c r="B90" s="20" t="s">
        <v>22</v>
      </c>
      <c r="C90" s="20">
        <v>59.0</v>
      </c>
      <c r="D90" s="20">
        <v>14423.0</v>
      </c>
      <c r="E90" s="20">
        <v>13432.0</v>
      </c>
    </row>
    <row r="91" ht="14.25" customHeight="1">
      <c r="A91" s="19">
        <v>43955.0</v>
      </c>
      <c r="B91" s="20" t="s">
        <v>14</v>
      </c>
      <c r="C91" s="20">
        <v>19.0</v>
      </c>
      <c r="D91" s="20">
        <v>1582.0</v>
      </c>
      <c r="E91" s="20">
        <v>1403.0</v>
      </c>
    </row>
    <row r="92" ht="14.25" customHeight="1">
      <c r="A92" s="19">
        <v>43955.0</v>
      </c>
      <c r="B92" s="20" t="s">
        <v>24</v>
      </c>
      <c r="C92" s="20">
        <v>15.0</v>
      </c>
      <c r="D92" s="20">
        <v>622.0</v>
      </c>
      <c r="E92" s="20">
        <v>538.0</v>
      </c>
    </row>
    <row r="93" ht="14.25" customHeight="1">
      <c r="A93" s="19">
        <v>43955.0</v>
      </c>
      <c r="B93" s="20" t="s">
        <v>19</v>
      </c>
      <c r="C93" s="20">
        <v>15.0</v>
      </c>
      <c r="D93" s="20">
        <v>750.0</v>
      </c>
      <c r="E93" s="20">
        <v>647.0</v>
      </c>
    </row>
    <row r="94" ht="14.25" customHeight="1">
      <c r="A94" s="19">
        <v>43955.0</v>
      </c>
      <c r="B94" s="20" t="s">
        <v>20</v>
      </c>
      <c r="C94" s="20">
        <v>15.0</v>
      </c>
      <c r="D94" s="20">
        <v>390.0</v>
      </c>
      <c r="E94" s="20">
        <v>315.0</v>
      </c>
    </row>
    <row r="95" ht="14.25" customHeight="1">
      <c r="A95" s="19">
        <v>43955.0</v>
      </c>
      <c r="B95" s="20" t="s">
        <v>16</v>
      </c>
      <c r="C95" s="20">
        <v>125.0</v>
      </c>
      <c r="D95" s="20">
        <v>20495.0</v>
      </c>
      <c r="E95" s="20">
        <v>18964.0</v>
      </c>
    </row>
    <row r="96" ht="14.25" customHeight="1">
      <c r="A96" s="19">
        <v>43955.0</v>
      </c>
      <c r="B96" s="20" t="s">
        <v>15</v>
      </c>
      <c r="C96" s="20">
        <v>129.0</v>
      </c>
      <c r="D96" s="20">
        <v>16525.0</v>
      </c>
      <c r="E96" s="20">
        <v>15310.0</v>
      </c>
    </row>
    <row r="97" ht="14.25" customHeight="1">
      <c r="A97" s="19">
        <v>43955.0</v>
      </c>
      <c r="B97" s="20" t="s">
        <v>13</v>
      </c>
      <c r="C97" s="20">
        <v>10.0</v>
      </c>
      <c r="D97" s="20">
        <v>462.0</v>
      </c>
      <c r="E97" s="20">
        <v>396.0</v>
      </c>
    </row>
    <row r="98" ht="14.25" customHeight="1">
      <c r="A98" s="19">
        <v>43956.0</v>
      </c>
      <c r="B98" s="20" t="s">
        <v>17</v>
      </c>
      <c r="C98" s="20">
        <v>36.0</v>
      </c>
      <c r="D98" s="20">
        <v>4575.0</v>
      </c>
      <c r="E98" s="20">
        <v>4206.0</v>
      </c>
    </row>
    <row r="99" ht="14.25" customHeight="1">
      <c r="A99" s="19">
        <v>43956.0</v>
      </c>
      <c r="B99" s="20" t="s">
        <v>12</v>
      </c>
      <c r="C99" s="20">
        <v>31.0</v>
      </c>
      <c r="D99" s="20">
        <v>5188.0</v>
      </c>
      <c r="E99" s="20">
        <v>4800.0</v>
      </c>
    </row>
    <row r="100" ht="14.25" customHeight="1">
      <c r="A100" s="19">
        <v>43956.0</v>
      </c>
      <c r="B100" s="20" t="s">
        <v>18</v>
      </c>
      <c r="C100" s="20">
        <v>20.0</v>
      </c>
      <c r="D100" s="20">
        <v>1757.0</v>
      </c>
      <c r="E100" s="20">
        <v>1596.0</v>
      </c>
    </row>
    <row r="101" ht="14.25" customHeight="1">
      <c r="A101" s="19">
        <v>43956.0</v>
      </c>
      <c r="B101" s="20" t="s">
        <v>11</v>
      </c>
      <c r="C101" s="20">
        <v>20.0</v>
      </c>
      <c r="D101" s="20">
        <v>1773.0</v>
      </c>
      <c r="E101" s="20">
        <v>1604.0</v>
      </c>
    </row>
    <row r="102" ht="14.25" customHeight="1">
      <c r="A102" s="19">
        <v>43956.0</v>
      </c>
      <c r="B102" s="20" t="s">
        <v>21</v>
      </c>
      <c r="C102" s="20">
        <v>19.0</v>
      </c>
      <c r="D102" s="20">
        <v>1622.0</v>
      </c>
      <c r="E102" s="20">
        <v>1482.0</v>
      </c>
    </row>
    <row r="103" ht="14.25" customHeight="1">
      <c r="A103" s="19">
        <v>43956.0</v>
      </c>
      <c r="B103" s="20" t="s">
        <v>23</v>
      </c>
      <c r="C103" s="20">
        <v>54.0</v>
      </c>
      <c r="D103" s="20">
        <v>12775.0</v>
      </c>
      <c r="E103" s="20">
        <v>11887.0</v>
      </c>
    </row>
    <row r="104" ht="14.25" customHeight="1">
      <c r="A104" s="19">
        <v>43956.0</v>
      </c>
      <c r="B104" s="20" t="s">
        <v>22</v>
      </c>
      <c r="C104" s="20">
        <v>59.0</v>
      </c>
      <c r="D104" s="20">
        <v>13469.0</v>
      </c>
      <c r="E104" s="20">
        <v>12486.0</v>
      </c>
    </row>
    <row r="105" ht="14.25" customHeight="1">
      <c r="A105" s="19">
        <v>43956.0</v>
      </c>
      <c r="B105" s="20" t="s">
        <v>14</v>
      </c>
      <c r="C105" s="20">
        <v>19.0</v>
      </c>
      <c r="D105" s="20">
        <v>1417.0</v>
      </c>
      <c r="E105" s="20">
        <v>1245.0</v>
      </c>
    </row>
    <row r="106" ht="14.25" customHeight="1">
      <c r="A106" s="19">
        <v>43956.0</v>
      </c>
      <c r="B106" s="20" t="s">
        <v>24</v>
      </c>
      <c r="C106" s="20">
        <v>15.0</v>
      </c>
      <c r="D106" s="20">
        <v>750.0</v>
      </c>
      <c r="E106" s="20">
        <v>658.0</v>
      </c>
    </row>
    <row r="107" ht="14.25" customHeight="1">
      <c r="A107" s="19">
        <v>43956.0</v>
      </c>
      <c r="B107" s="20" t="s">
        <v>19</v>
      </c>
      <c r="C107" s="20">
        <v>15.0</v>
      </c>
      <c r="D107" s="20">
        <v>922.0</v>
      </c>
      <c r="E107" s="20">
        <v>823.0</v>
      </c>
    </row>
    <row r="108" ht="14.25" customHeight="1">
      <c r="A108" s="19">
        <v>43956.0</v>
      </c>
      <c r="B108" s="20" t="s">
        <v>20</v>
      </c>
      <c r="C108" s="20">
        <v>15.0</v>
      </c>
      <c r="D108" s="20">
        <v>455.0</v>
      </c>
      <c r="E108" s="20">
        <v>381.0</v>
      </c>
    </row>
    <row r="109" ht="14.25" customHeight="1">
      <c r="A109" s="19">
        <v>43956.0</v>
      </c>
      <c r="B109" s="20" t="s">
        <v>16</v>
      </c>
      <c r="C109" s="20">
        <v>125.0</v>
      </c>
      <c r="D109" s="20">
        <v>18944.0</v>
      </c>
      <c r="E109" s="20">
        <v>17541.0</v>
      </c>
    </row>
    <row r="110" ht="14.25" customHeight="1">
      <c r="A110" s="19">
        <v>43956.0</v>
      </c>
      <c r="B110" s="20" t="s">
        <v>15</v>
      </c>
      <c r="C110" s="20">
        <v>129.0</v>
      </c>
      <c r="D110" s="20">
        <v>15665.0</v>
      </c>
      <c r="E110" s="20">
        <v>14501.0</v>
      </c>
    </row>
    <row r="111" ht="14.25" customHeight="1">
      <c r="A111" s="19">
        <v>43956.0</v>
      </c>
      <c r="B111" s="20" t="s">
        <v>13</v>
      </c>
      <c r="C111" s="20">
        <v>10.0</v>
      </c>
      <c r="D111" s="20">
        <v>511.0</v>
      </c>
      <c r="E111" s="20">
        <v>437.0</v>
      </c>
    </row>
    <row r="112" ht="14.25" customHeight="1">
      <c r="A112" s="19">
        <v>43957.0</v>
      </c>
      <c r="B112" s="20" t="s">
        <v>17</v>
      </c>
      <c r="C112" s="20">
        <v>36.0</v>
      </c>
      <c r="D112" s="20">
        <v>4384.0</v>
      </c>
      <c r="E112" s="20">
        <v>4025.0</v>
      </c>
    </row>
    <row r="113" ht="14.25" customHeight="1">
      <c r="A113" s="19">
        <v>43957.0</v>
      </c>
      <c r="B113" s="20" t="s">
        <v>12</v>
      </c>
      <c r="C113" s="20">
        <v>31.0</v>
      </c>
      <c r="D113" s="20">
        <v>4709.0</v>
      </c>
      <c r="E113" s="20">
        <v>4348.0</v>
      </c>
    </row>
    <row r="114" ht="14.25" customHeight="1">
      <c r="A114" s="19">
        <v>43957.0</v>
      </c>
      <c r="B114" s="20" t="s">
        <v>18</v>
      </c>
      <c r="C114" s="20">
        <v>20.0</v>
      </c>
      <c r="D114" s="20">
        <v>1747.0</v>
      </c>
      <c r="E114" s="20">
        <v>1570.0</v>
      </c>
    </row>
    <row r="115" ht="14.25" customHeight="1">
      <c r="A115" s="19">
        <v>43957.0</v>
      </c>
      <c r="B115" s="20" t="s">
        <v>11</v>
      </c>
      <c r="C115" s="20">
        <v>20.0</v>
      </c>
      <c r="D115" s="20">
        <v>1784.0</v>
      </c>
      <c r="E115" s="20">
        <v>1632.0</v>
      </c>
    </row>
    <row r="116" ht="14.25" customHeight="1">
      <c r="A116" s="19">
        <v>43957.0</v>
      </c>
      <c r="B116" s="20" t="s">
        <v>21</v>
      </c>
      <c r="C116" s="20">
        <v>19.0</v>
      </c>
      <c r="D116" s="20">
        <v>1509.0</v>
      </c>
      <c r="E116" s="20">
        <v>1374.0</v>
      </c>
    </row>
    <row r="117" ht="14.25" customHeight="1">
      <c r="A117" s="19">
        <v>43957.0</v>
      </c>
      <c r="B117" s="20" t="s">
        <v>23</v>
      </c>
      <c r="C117" s="20">
        <v>54.0</v>
      </c>
      <c r="D117" s="20">
        <v>13406.0</v>
      </c>
      <c r="E117" s="20">
        <v>12518.0</v>
      </c>
    </row>
    <row r="118" ht="14.25" customHeight="1">
      <c r="A118" s="19">
        <v>43957.0</v>
      </c>
      <c r="B118" s="20" t="s">
        <v>22</v>
      </c>
      <c r="C118" s="20">
        <v>59.0</v>
      </c>
      <c r="D118" s="20">
        <v>14103.0</v>
      </c>
      <c r="E118" s="20">
        <v>13118.0</v>
      </c>
    </row>
    <row r="119" ht="14.25" customHeight="1">
      <c r="A119" s="19">
        <v>43957.0</v>
      </c>
      <c r="B119" s="20" t="s">
        <v>14</v>
      </c>
      <c r="C119" s="20">
        <v>19.0</v>
      </c>
      <c r="D119" s="20">
        <v>1499.0</v>
      </c>
      <c r="E119" s="20">
        <v>1323.0</v>
      </c>
    </row>
    <row r="120" ht="14.25" customHeight="1">
      <c r="A120" s="19">
        <v>43957.0</v>
      </c>
      <c r="B120" s="20" t="s">
        <v>24</v>
      </c>
      <c r="C120" s="20">
        <v>15.0</v>
      </c>
      <c r="D120" s="20">
        <v>701.0</v>
      </c>
      <c r="E120" s="20">
        <v>611.0</v>
      </c>
    </row>
    <row r="121" ht="14.25" customHeight="1">
      <c r="A121" s="19">
        <v>43957.0</v>
      </c>
      <c r="B121" s="20" t="s">
        <v>19</v>
      </c>
      <c r="C121" s="20">
        <v>15.0</v>
      </c>
      <c r="D121" s="20">
        <v>839.0</v>
      </c>
      <c r="E121" s="20">
        <v>733.0</v>
      </c>
    </row>
    <row r="122" ht="14.25" customHeight="1">
      <c r="A122" s="19">
        <v>43957.0</v>
      </c>
      <c r="B122" s="20" t="s">
        <v>20</v>
      </c>
      <c r="C122" s="20">
        <v>15.0</v>
      </c>
      <c r="D122" s="20">
        <v>467.0</v>
      </c>
      <c r="E122" s="20">
        <v>389.0</v>
      </c>
    </row>
    <row r="123" ht="14.25" customHeight="1">
      <c r="A123" s="19">
        <v>43957.0</v>
      </c>
      <c r="B123" s="20" t="s">
        <v>16</v>
      </c>
      <c r="C123" s="20">
        <v>125.0</v>
      </c>
      <c r="D123" s="20">
        <v>20218.0</v>
      </c>
      <c r="E123" s="20">
        <v>18647.0</v>
      </c>
    </row>
    <row r="124" ht="14.25" customHeight="1">
      <c r="A124" s="19">
        <v>43957.0</v>
      </c>
      <c r="B124" s="20" t="s">
        <v>15</v>
      </c>
      <c r="C124" s="20">
        <v>129.0</v>
      </c>
      <c r="D124" s="20">
        <v>16376.0</v>
      </c>
      <c r="E124" s="20">
        <v>15197.0</v>
      </c>
    </row>
    <row r="125" ht="14.25" customHeight="1">
      <c r="A125" s="19">
        <v>43957.0</v>
      </c>
      <c r="B125" s="20" t="s">
        <v>13</v>
      </c>
      <c r="C125" s="20">
        <v>10.0</v>
      </c>
      <c r="D125" s="20">
        <v>465.0</v>
      </c>
      <c r="E125" s="20">
        <v>390.0</v>
      </c>
    </row>
    <row r="126" ht="14.25" customHeight="1">
      <c r="A126" s="19">
        <v>43958.0</v>
      </c>
      <c r="B126" s="20" t="s">
        <v>17</v>
      </c>
      <c r="C126" s="20">
        <v>36.0</v>
      </c>
      <c r="D126" s="20">
        <v>4826.0</v>
      </c>
      <c r="E126" s="20">
        <v>4426.0</v>
      </c>
    </row>
    <row r="127" ht="14.25" customHeight="1">
      <c r="A127" s="19">
        <v>43958.0</v>
      </c>
      <c r="B127" s="20" t="s">
        <v>12</v>
      </c>
      <c r="C127" s="20">
        <v>31.0</v>
      </c>
      <c r="D127" s="20">
        <v>4903.0</v>
      </c>
      <c r="E127" s="20">
        <v>4527.0</v>
      </c>
    </row>
    <row r="128" ht="14.25" customHeight="1">
      <c r="A128" s="19">
        <v>43958.0</v>
      </c>
      <c r="B128" s="20" t="s">
        <v>18</v>
      </c>
      <c r="C128" s="20">
        <v>21.0</v>
      </c>
      <c r="D128" s="20">
        <v>1879.0</v>
      </c>
      <c r="E128" s="20">
        <v>1695.0</v>
      </c>
    </row>
    <row r="129" ht="14.25" customHeight="1">
      <c r="A129" s="19">
        <v>43958.0</v>
      </c>
      <c r="B129" s="20" t="s">
        <v>11</v>
      </c>
      <c r="C129" s="20">
        <v>21.0</v>
      </c>
      <c r="D129" s="20">
        <v>1542.0</v>
      </c>
      <c r="E129" s="20">
        <v>1405.0</v>
      </c>
    </row>
    <row r="130" ht="14.25" customHeight="1">
      <c r="A130" s="19">
        <v>43958.0</v>
      </c>
      <c r="B130" s="20" t="s">
        <v>21</v>
      </c>
      <c r="C130" s="20">
        <v>19.0</v>
      </c>
      <c r="D130" s="20">
        <v>1580.0</v>
      </c>
      <c r="E130" s="20">
        <v>1435.0</v>
      </c>
    </row>
    <row r="131" ht="14.25" customHeight="1">
      <c r="A131" s="19">
        <v>43958.0</v>
      </c>
      <c r="B131" s="20" t="s">
        <v>23</v>
      </c>
      <c r="C131" s="20">
        <v>54.0</v>
      </c>
      <c r="D131" s="20">
        <v>12743.0</v>
      </c>
      <c r="E131" s="20">
        <v>11858.0</v>
      </c>
    </row>
    <row r="132" ht="14.25" customHeight="1">
      <c r="A132" s="19">
        <v>43958.0</v>
      </c>
      <c r="B132" s="20" t="s">
        <v>22</v>
      </c>
      <c r="C132" s="20">
        <v>59.0</v>
      </c>
      <c r="D132" s="20">
        <v>13495.0</v>
      </c>
      <c r="E132" s="20">
        <v>12517.0</v>
      </c>
    </row>
    <row r="133" ht="14.25" customHeight="1">
      <c r="A133" s="19">
        <v>43958.0</v>
      </c>
      <c r="B133" s="20" t="s">
        <v>14</v>
      </c>
      <c r="C133" s="20">
        <v>19.0</v>
      </c>
      <c r="D133" s="20">
        <v>1530.0</v>
      </c>
      <c r="E133" s="20">
        <v>1338.0</v>
      </c>
    </row>
    <row r="134" ht="14.25" customHeight="1">
      <c r="A134" s="19">
        <v>43958.0</v>
      </c>
      <c r="B134" s="20" t="s">
        <v>24</v>
      </c>
      <c r="C134" s="20">
        <v>15.0</v>
      </c>
      <c r="D134" s="20">
        <v>676.0</v>
      </c>
      <c r="E134" s="20">
        <v>591.0</v>
      </c>
    </row>
    <row r="135" ht="14.25" customHeight="1">
      <c r="A135" s="19">
        <v>43958.0</v>
      </c>
      <c r="B135" s="20" t="s">
        <v>19</v>
      </c>
      <c r="C135" s="20">
        <v>15.0</v>
      </c>
      <c r="D135" s="20">
        <v>805.0</v>
      </c>
      <c r="E135" s="20">
        <v>703.0</v>
      </c>
    </row>
    <row r="136" ht="14.25" customHeight="1">
      <c r="A136" s="19">
        <v>43958.0</v>
      </c>
      <c r="B136" s="20" t="s">
        <v>20</v>
      </c>
      <c r="C136" s="20">
        <v>15.0</v>
      </c>
      <c r="D136" s="20">
        <v>480.0</v>
      </c>
      <c r="E136" s="20">
        <v>398.0</v>
      </c>
    </row>
    <row r="137" ht="14.25" customHeight="1">
      <c r="A137" s="19">
        <v>43958.0</v>
      </c>
      <c r="B137" s="20" t="s">
        <v>16</v>
      </c>
      <c r="C137" s="20">
        <v>125.0</v>
      </c>
      <c r="D137" s="20">
        <v>18014.0</v>
      </c>
      <c r="E137" s="20">
        <v>16675.0</v>
      </c>
    </row>
    <row r="138" ht="14.25" customHeight="1">
      <c r="A138" s="19">
        <v>43958.0</v>
      </c>
      <c r="B138" s="20" t="s">
        <v>15</v>
      </c>
      <c r="C138" s="20">
        <v>129.0</v>
      </c>
      <c r="D138" s="20">
        <v>14582.0</v>
      </c>
      <c r="E138" s="20">
        <v>13512.0</v>
      </c>
    </row>
    <row r="139" ht="14.25" customHeight="1">
      <c r="A139" s="19">
        <v>43958.0</v>
      </c>
      <c r="B139" s="20" t="s">
        <v>13</v>
      </c>
      <c r="C139" s="20">
        <v>10.0</v>
      </c>
      <c r="D139" s="20">
        <v>563.0</v>
      </c>
      <c r="E139" s="20">
        <v>486.0</v>
      </c>
    </row>
    <row r="140" ht="14.25" customHeight="1">
      <c r="A140" s="19">
        <v>43959.0</v>
      </c>
      <c r="B140" s="20" t="s">
        <v>17</v>
      </c>
      <c r="C140" s="20">
        <v>36.0</v>
      </c>
      <c r="D140" s="20">
        <v>4199.0</v>
      </c>
      <c r="E140" s="20">
        <v>3867.0</v>
      </c>
    </row>
    <row r="141" ht="14.25" customHeight="1">
      <c r="A141" s="19">
        <v>43959.0</v>
      </c>
      <c r="B141" s="20" t="s">
        <v>12</v>
      </c>
      <c r="C141" s="20">
        <v>31.0</v>
      </c>
      <c r="D141" s="20">
        <v>4635.0</v>
      </c>
      <c r="E141" s="20">
        <v>4266.0</v>
      </c>
    </row>
    <row r="142" ht="14.25" customHeight="1">
      <c r="A142" s="19">
        <v>43959.0</v>
      </c>
      <c r="B142" s="20" t="s">
        <v>18</v>
      </c>
      <c r="C142" s="20">
        <v>21.0</v>
      </c>
      <c r="D142" s="20">
        <v>1957.0</v>
      </c>
      <c r="E142" s="20">
        <v>1755.0</v>
      </c>
    </row>
    <row r="143" ht="14.25" customHeight="1">
      <c r="A143" s="19">
        <v>43959.0</v>
      </c>
      <c r="B143" s="20" t="s">
        <v>11</v>
      </c>
      <c r="C143" s="20">
        <v>21.0</v>
      </c>
      <c r="D143" s="20">
        <v>1646.0</v>
      </c>
      <c r="E143" s="20">
        <v>1492.0</v>
      </c>
    </row>
    <row r="144" ht="14.25" customHeight="1">
      <c r="A144" s="19">
        <v>43959.0</v>
      </c>
      <c r="B144" s="20" t="s">
        <v>21</v>
      </c>
      <c r="C144" s="20">
        <v>19.0</v>
      </c>
      <c r="D144" s="20">
        <v>1520.0</v>
      </c>
      <c r="E144" s="20">
        <v>1380.0</v>
      </c>
    </row>
    <row r="145" ht="14.25" customHeight="1">
      <c r="A145" s="19">
        <v>43959.0</v>
      </c>
      <c r="B145" s="20" t="s">
        <v>23</v>
      </c>
      <c r="C145" s="20">
        <v>54.0</v>
      </c>
      <c r="D145" s="20">
        <v>13563.0</v>
      </c>
      <c r="E145" s="20">
        <v>12604.0</v>
      </c>
    </row>
    <row r="146" ht="14.25" customHeight="1">
      <c r="A146" s="19">
        <v>43959.0</v>
      </c>
      <c r="B146" s="20" t="s">
        <v>22</v>
      </c>
      <c r="C146" s="20">
        <v>59.0</v>
      </c>
      <c r="D146" s="20">
        <v>14098.0</v>
      </c>
      <c r="E146" s="20">
        <v>13106.0</v>
      </c>
    </row>
    <row r="147" ht="14.25" customHeight="1">
      <c r="A147" s="19">
        <v>43959.0</v>
      </c>
      <c r="B147" s="20" t="s">
        <v>14</v>
      </c>
      <c r="C147" s="20">
        <v>19.0</v>
      </c>
      <c r="D147" s="20">
        <v>1522.0</v>
      </c>
      <c r="E147" s="20">
        <v>1340.0</v>
      </c>
    </row>
    <row r="148" ht="14.25" customHeight="1">
      <c r="A148" s="19">
        <v>43959.0</v>
      </c>
      <c r="B148" s="20" t="s">
        <v>24</v>
      </c>
      <c r="C148" s="20">
        <v>15.0</v>
      </c>
      <c r="D148" s="20">
        <v>703.0</v>
      </c>
      <c r="E148" s="20">
        <v>609.0</v>
      </c>
    </row>
    <row r="149" ht="14.25" customHeight="1">
      <c r="A149" s="19">
        <v>43959.0</v>
      </c>
      <c r="B149" s="20" t="s">
        <v>19</v>
      </c>
      <c r="C149" s="20">
        <v>15.0</v>
      </c>
      <c r="D149" s="20">
        <v>879.0</v>
      </c>
      <c r="E149" s="20">
        <v>768.0</v>
      </c>
    </row>
    <row r="150" ht="14.25" customHeight="1">
      <c r="A150" s="19">
        <v>43959.0</v>
      </c>
      <c r="B150" s="20" t="s">
        <v>20</v>
      </c>
      <c r="C150" s="20">
        <v>15.0</v>
      </c>
      <c r="D150" s="20">
        <v>492.0</v>
      </c>
      <c r="E150" s="20">
        <v>412.0</v>
      </c>
    </row>
    <row r="151" ht="14.25" customHeight="1">
      <c r="A151" s="19">
        <v>43959.0</v>
      </c>
      <c r="B151" s="20" t="s">
        <v>16</v>
      </c>
      <c r="C151" s="20">
        <v>125.0</v>
      </c>
      <c r="D151" s="20">
        <v>24620.0</v>
      </c>
      <c r="E151" s="20">
        <v>22641.0</v>
      </c>
    </row>
    <row r="152" ht="14.25" customHeight="1">
      <c r="A152" s="19">
        <v>43959.0</v>
      </c>
      <c r="B152" s="20" t="s">
        <v>15</v>
      </c>
      <c r="C152" s="20">
        <v>129.0</v>
      </c>
      <c r="D152" s="20">
        <v>20452.0</v>
      </c>
      <c r="E152" s="20">
        <v>18857.0</v>
      </c>
    </row>
    <row r="153" ht="14.25" customHeight="1">
      <c r="A153" s="19">
        <v>43959.0</v>
      </c>
      <c r="B153" s="20" t="s">
        <v>13</v>
      </c>
      <c r="C153" s="20">
        <v>10.0</v>
      </c>
      <c r="D153" s="20">
        <v>638.0</v>
      </c>
      <c r="E153" s="20">
        <v>547.0</v>
      </c>
    </row>
    <row r="154" ht="14.25" customHeight="1">
      <c r="A154" s="19">
        <v>43960.0</v>
      </c>
      <c r="B154" s="20" t="s">
        <v>17</v>
      </c>
      <c r="C154" s="20">
        <v>36.0</v>
      </c>
      <c r="D154" s="20">
        <v>5413.0</v>
      </c>
      <c r="E154" s="20">
        <v>4959.0</v>
      </c>
    </row>
    <row r="155" ht="14.25" customHeight="1">
      <c r="A155" s="19">
        <v>43960.0</v>
      </c>
      <c r="B155" s="20" t="s">
        <v>12</v>
      </c>
      <c r="C155" s="20">
        <v>31.0</v>
      </c>
      <c r="D155" s="20">
        <v>4556.0</v>
      </c>
      <c r="E155" s="20">
        <v>4220.0</v>
      </c>
    </row>
    <row r="156" ht="14.25" customHeight="1">
      <c r="A156" s="19">
        <v>43960.0</v>
      </c>
      <c r="B156" s="20" t="s">
        <v>18</v>
      </c>
      <c r="C156" s="20">
        <v>21.0</v>
      </c>
      <c r="D156" s="20">
        <v>1891.0</v>
      </c>
      <c r="E156" s="20">
        <v>1709.0</v>
      </c>
    </row>
    <row r="157" ht="14.25" customHeight="1">
      <c r="A157" s="19">
        <v>43960.0</v>
      </c>
      <c r="B157" s="20" t="s">
        <v>11</v>
      </c>
      <c r="C157" s="20">
        <v>21.0</v>
      </c>
      <c r="D157" s="20">
        <v>1735.0</v>
      </c>
      <c r="E157" s="20">
        <v>1568.0</v>
      </c>
    </row>
    <row r="158" ht="14.25" customHeight="1">
      <c r="A158" s="19">
        <v>43960.0</v>
      </c>
      <c r="B158" s="20" t="s">
        <v>21</v>
      </c>
      <c r="C158" s="20">
        <v>19.0</v>
      </c>
      <c r="D158" s="20">
        <v>1542.0</v>
      </c>
      <c r="E158" s="20">
        <v>1412.0</v>
      </c>
    </row>
    <row r="159" ht="14.25" customHeight="1">
      <c r="A159" s="19">
        <v>43960.0</v>
      </c>
      <c r="B159" s="20" t="s">
        <v>23</v>
      </c>
      <c r="C159" s="20">
        <v>54.0</v>
      </c>
      <c r="D159" s="20">
        <v>11288.0</v>
      </c>
      <c r="E159" s="20">
        <v>10492.0</v>
      </c>
    </row>
    <row r="160" ht="14.25" customHeight="1">
      <c r="A160" s="19">
        <v>43960.0</v>
      </c>
      <c r="B160" s="20" t="s">
        <v>22</v>
      </c>
      <c r="C160" s="20">
        <v>59.0</v>
      </c>
      <c r="D160" s="20">
        <v>12016.0</v>
      </c>
      <c r="E160" s="20">
        <v>11137.0</v>
      </c>
    </row>
    <row r="161" ht="14.25" customHeight="1">
      <c r="A161" s="19">
        <v>43960.0</v>
      </c>
      <c r="B161" s="20" t="s">
        <v>14</v>
      </c>
      <c r="C161" s="20">
        <v>19.0</v>
      </c>
      <c r="D161" s="20">
        <v>1851.0</v>
      </c>
      <c r="E161" s="20">
        <v>1635.0</v>
      </c>
    </row>
    <row r="162" ht="14.25" customHeight="1">
      <c r="A162" s="19">
        <v>43960.0</v>
      </c>
      <c r="B162" s="20" t="s">
        <v>24</v>
      </c>
      <c r="C162" s="20">
        <v>15.0</v>
      </c>
      <c r="D162" s="20">
        <v>654.0</v>
      </c>
      <c r="E162" s="20">
        <v>570.0</v>
      </c>
    </row>
    <row r="163" ht="14.25" customHeight="1">
      <c r="A163" s="19">
        <v>43960.0</v>
      </c>
      <c r="B163" s="20" t="s">
        <v>19</v>
      </c>
      <c r="C163" s="20">
        <v>15.0</v>
      </c>
      <c r="D163" s="20">
        <v>849.0</v>
      </c>
      <c r="E163" s="20">
        <v>740.0</v>
      </c>
    </row>
    <row r="164" ht="14.25" customHeight="1">
      <c r="A164" s="19">
        <v>43960.0</v>
      </c>
      <c r="B164" s="20" t="s">
        <v>20</v>
      </c>
      <c r="C164" s="20">
        <v>15.0</v>
      </c>
      <c r="D164" s="20">
        <v>623.0</v>
      </c>
      <c r="E164" s="20">
        <v>535.0</v>
      </c>
    </row>
    <row r="165" ht="14.25" customHeight="1">
      <c r="A165" s="19">
        <v>43960.0</v>
      </c>
      <c r="B165" s="20" t="s">
        <v>16</v>
      </c>
      <c r="C165" s="20">
        <v>125.0</v>
      </c>
      <c r="D165" s="20">
        <v>20132.0</v>
      </c>
      <c r="E165" s="20">
        <v>18617.0</v>
      </c>
    </row>
    <row r="166" ht="14.25" customHeight="1">
      <c r="A166" s="19">
        <v>43960.0</v>
      </c>
      <c r="B166" s="20" t="s">
        <v>15</v>
      </c>
      <c r="C166" s="20">
        <v>129.0</v>
      </c>
      <c r="D166" s="20">
        <v>16420.0</v>
      </c>
      <c r="E166" s="20">
        <v>15169.0</v>
      </c>
    </row>
    <row r="167" ht="14.25" customHeight="1">
      <c r="A167" s="19">
        <v>43960.0</v>
      </c>
      <c r="B167" s="20" t="s">
        <v>13</v>
      </c>
      <c r="C167" s="20">
        <v>10.0</v>
      </c>
      <c r="D167" s="20">
        <v>644.0</v>
      </c>
      <c r="E167" s="20">
        <v>559.0</v>
      </c>
    </row>
    <row r="168" ht="14.25" customHeight="1">
      <c r="A168" s="19">
        <v>43961.0</v>
      </c>
      <c r="B168" s="20" t="s">
        <v>17</v>
      </c>
      <c r="C168" s="20">
        <v>36.0</v>
      </c>
      <c r="D168" s="20">
        <v>5746.0</v>
      </c>
      <c r="E168" s="20">
        <v>5277.0</v>
      </c>
    </row>
    <row r="169" ht="14.25" customHeight="1">
      <c r="A169" s="19">
        <v>43961.0</v>
      </c>
      <c r="B169" s="20" t="s">
        <v>12</v>
      </c>
      <c r="C169" s="20">
        <v>31.0</v>
      </c>
      <c r="D169" s="20">
        <v>5495.0</v>
      </c>
      <c r="E169" s="20">
        <v>5093.0</v>
      </c>
    </row>
    <row r="170" ht="14.25" customHeight="1">
      <c r="A170" s="19">
        <v>43961.0</v>
      </c>
      <c r="B170" s="20" t="s">
        <v>18</v>
      </c>
      <c r="C170" s="20">
        <v>21.0</v>
      </c>
      <c r="D170" s="20">
        <v>2120.0</v>
      </c>
      <c r="E170" s="20">
        <v>1921.0</v>
      </c>
    </row>
    <row r="171" ht="14.25" customHeight="1">
      <c r="A171" s="19">
        <v>43961.0</v>
      </c>
      <c r="B171" s="20" t="s">
        <v>11</v>
      </c>
      <c r="C171" s="20">
        <v>21.0</v>
      </c>
      <c r="D171" s="20">
        <v>2016.0</v>
      </c>
      <c r="E171" s="20">
        <v>1846.0</v>
      </c>
    </row>
    <row r="172" ht="14.25" customHeight="1">
      <c r="A172" s="19">
        <v>43961.0</v>
      </c>
      <c r="B172" s="20" t="s">
        <v>21</v>
      </c>
      <c r="C172" s="20">
        <v>19.0</v>
      </c>
      <c r="D172" s="20">
        <v>1836.0</v>
      </c>
      <c r="E172" s="20">
        <v>1680.0</v>
      </c>
    </row>
    <row r="173" ht="14.25" customHeight="1">
      <c r="A173" s="19">
        <v>43961.0</v>
      </c>
      <c r="B173" s="20" t="s">
        <v>23</v>
      </c>
      <c r="C173" s="20">
        <v>54.0</v>
      </c>
      <c r="D173" s="20">
        <v>13832.0</v>
      </c>
      <c r="E173" s="20">
        <v>12864.0</v>
      </c>
    </row>
    <row r="174" ht="14.25" customHeight="1">
      <c r="A174" s="19">
        <v>43961.0</v>
      </c>
      <c r="B174" s="20" t="s">
        <v>22</v>
      </c>
      <c r="C174" s="20">
        <v>59.0</v>
      </c>
      <c r="D174" s="20">
        <v>14569.0</v>
      </c>
      <c r="E174" s="20">
        <v>13566.0</v>
      </c>
    </row>
    <row r="175" ht="14.25" customHeight="1">
      <c r="A175" s="19">
        <v>43961.0</v>
      </c>
      <c r="B175" s="20" t="s">
        <v>14</v>
      </c>
      <c r="C175" s="20">
        <v>19.0</v>
      </c>
      <c r="D175" s="20">
        <v>1848.0</v>
      </c>
      <c r="E175" s="20">
        <v>1649.0</v>
      </c>
    </row>
    <row r="176" ht="14.25" customHeight="1">
      <c r="A176" s="19">
        <v>43961.0</v>
      </c>
      <c r="B176" s="20" t="s">
        <v>24</v>
      </c>
      <c r="C176" s="20">
        <v>15.0</v>
      </c>
      <c r="D176" s="20">
        <v>792.0</v>
      </c>
      <c r="E176" s="20">
        <v>695.0</v>
      </c>
    </row>
    <row r="177" ht="14.25" customHeight="1">
      <c r="A177" s="19">
        <v>43961.0</v>
      </c>
      <c r="B177" s="20" t="s">
        <v>19</v>
      </c>
      <c r="C177" s="20">
        <v>15.0</v>
      </c>
      <c r="D177" s="20">
        <v>950.0</v>
      </c>
      <c r="E177" s="20">
        <v>848.0</v>
      </c>
    </row>
    <row r="178" ht="14.25" customHeight="1">
      <c r="A178" s="19">
        <v>43961.0</v>
      </c>
      <c r="B178" s="20" t="s">
        <v>20</v>
      </c>
      <c r="C178" s="20">
        <v>15.0</v>
      </c>
      <c r="D178" s="20">
        <v>706.0</v>
      </c>
      <c r="E178" s="20">
        <v>608.0</v>
      </c>
    </row>
    <row r="179" ht="14.25" customHeight="1">
      <c r="A179" s="19">
        <v>43961.0</v>
      </c>
      <c r="B179" s="20" t="s">
        <v>16</v>
      </c>
      <c r="C179" s="20">
        <v>125.0</v>
      </c>
      <c r="D179" s="20">
        <v>20368.0</v>
      </c>
      <c r="E179" s="20">
        <v>18884.0</v>
      </c>
    </row>
    <row r="180" ht="14.25" customHeight="1">
      <c r="A180" s="19">
        <v>43961.0</v>
      </c>
      <c r="B180" s="20" t="s">
        <v>15</v>
      </c>
      <c r="C180" s="20">
        <v>129.0</v>
      </c>
      <c r="D180" s="20">
        <v>16437.0</v>
      </c>
      <c r="E180" s="20">
        <v>15285.0</v>
      </c>
    </row>
    <row r="181" ht="14.25" customHeight="1">
      <c r="A181" s="19">
        <v>43961.0</v>
      </c>
      <c r="B181" s="20" t="s">
        <v>13</v>
      </c>
      <c r="C181" s="20">
        <v>10.0</v>
      </c>
      <c r="D181" s="20">
        <v>642.0</v>
      </c>
      <c r="E181" s="20">
        <v>556.0</v>
      </c>
    </row>
    <row r="182" ht="14.25" customHeight="1">
      <c r="A182" s="19">
        <v>43962.0</v>
      </c>
      <c r="B182" s="20" t="s">
        <v>17</v>
      </c>
      <c r="C182" s="20">
        <v>36.0</v>
      </c>
      <c r="D182" s="20">
        <v>4150.0</v>
      </c>
      <c r="E182" s="20">
        <v>3838.0</v>
      </c>
    </row>
    <row r="183" ht="14.25" customHeight="1">
      <c r="A183" s="19">
        <v>43962.0</v>
      </c>
      <c r="B183" s="20" t="s">
        <v>12</v>
      </c>
      <c r="C183" s="20">
        <v>31.0</v>
      </c>
      <c r="D183" s="20">
        <v>4826.0</v>
      </c>
      <c r="E183" s="20">
        <v>4483.0</v>
      </c>
    </row>
    <row r="184" ht="14.25" customHeight="1">
      <c r="A184" s="19">
        <v>43962.0</v>
      </c>
      <c r="B184" s="20" t="s">
        <v>18</v>
      </c>
      <c r="C184" s="20">
        <v>21.0</v>
      </c>
      <c r="D184" s="20">
        <v>1916.0</v>
      </c>
      <c r="E184" s="20">
        <v>1733.0</v>
      </c>
    </row>
    <row r="185" ht="14.25" customHeight="1">
      <c r="A185" s="19">
        <v>43962.0</v>
      </c>
      <c r="B185" s="20" t="s">
        <v>11</v>
      </c>
      <c r="C185" s="20">
        <v>21.0</v>
      </c>
      <c r="D185" s="20">
        <v>1597.0</v>
      </c>
      <c r="E185" s="20">
        <v>1457.0</v>
      </c>
    </row>
    <row r="186" ht="14.25" customHeight="1">
      <c r="A186" s="19">
        <v>43962.0</v>
      </c>
      <c r="B186" s="20" t="s">
        <v>21</v>
      </c>
      <c r="C186" s="20">
        <v>19.0</v>
      </c>
      <c r="D186" s="20">
        <v>1527.0</v>
      </c>
      <c r="E186" s="20">
        <v>1389.0</v>
      </c>
    </row>
    <row r="187" ht="14.25" customHeight="1">
      <c r="A187" s="19">
        <v>43962.0</v>
      </c>
      <c r="B187" s="20" t="s">
        <v>23</v>
      </c>
      <c r="C187" s="20">
        <v>54.0</v>
      </c>
      <c r="D187" s="20">
        <v>10570.0</v>
      </c>
      <c r="E187" s="20">
        <v>9926.0</v>
      </c>
    </row>
    <row r="188" ht="14.25" customHeight="1">
      <c r="A188" s="19">
        <v>43962.0</v>
      </c>
      <c r="B188" s="20" t="s">
        <v>22</v>
      </c>
      <c r="C188" s="20">
        <v>60.0</v>
      </c>
      <c r="D188" s="20">
        <v>11100.0</v>
      </c>
      <c r="E188" s="20">
        <v>10407.0</v>
      </c>
    </row>
    <row r="189" ht="14.25" customHeight="1">
      <c r="A189" s="19">
        <v>43962.0</v>
      </c>
      <c r="B189" s="20" t="s">
        <v>14</v>
      </c>
      <c r="C189" s="20">
        <v>19.0</v>
      </c>
      <c r="D189" s="20">
        <v>2530.0</v>
      </c>
      <c r="E189" s="20">
        <v>2270.0</v>
      </c>
    </row>
    <row r="190" ht="14.25" customHeight="1">
      <c r="A190" s="19">
        <v>43962.0</v>
      </c>
      <c r="B190" s="20" t="s">
        <v>24</v>
      </c>
      <c r="C190" s="20">
        <v>15.0</v>
      </c>
      <c r="D190" s="20">
        <v>654.0</v>
      </c>
      <c r="E190" s="20">
        <v>564.0</v>
      </c>
    </row>
    <row r="191" ht="14.25" customHeight="1">
      <c r="A191" s="19">
        <v>43962.0</v>
      </c>
      <c r="B191" s="20" t="s">
        <v>19</v>
      </c>
      <c r="C191" s="20">
        <v>15.0</v>
      </c>
      <c r="D191" s="20">
        <v>812.0</v>
      </c>
      <c r="E191" s="20">
        <v>714.0</v>
      </c>
    </row>
    <row r="192" ht="14.25" customHeight="1">
      <c r="A192" s="19">
        <v>43962.0</v>
      </c>
      <c r="B192" s="20" t="s">
        <v>20</v>
      </c>
      <c r="C192" s="20">
        <v>15.0</v>
      </c>
      <c r="D192" s="20">
        <v>684.0</v>
      </c>
      <c r="E192" s="20">
        <v>585.0</v>
      </c>
    </row>
    <row r="193" ht="14.25" customHeight="1">
      <c r="A193" s="19">
        <v>43962.0</v>
      </c>
      <c r="B193" s="20" t="s">
        <v>16</v>
      </c>
      <c r="C193" s="20">
        <v>125.0</v>
      </c>
      <c r="D193" s="20">
        <v>18066.0</v>
      </c>
      <c r="E193" s="20">
        <v>16883.0</v>
      </c>
    </row>
    <row r="194" ht="14.25" customHeight="1">
      <c r="A194" s="19">
        <v>43962.0</v>
      </c>
      <c r="B194" s="20" t="s">
        <v>15</v>
      </c>
      <c r="C194" s="20">
        <v>129.0</v>
      </c>
      <c r="D194" s="20">
        <v>14043.0</v>
      </c>
      <c r="E194" s="20">
        <v>13167.0</v>
      </c>
    </row>
    <row r="195" ht="14.25" customHeight="1">
      <c r="A195" s="19">
        <v>43962.0</v>
      </c>
      <c r="B195" s="20" t="s">
        <v>13</v>
      </c>
      <c r="C195" s="20">
        <v>10.0</v>
      </c>
      <c r="D195" s="20">
        <v>494.0</v>
      </c>
      <c r="E195" s="20">
        <v>421.0</v>
      </c>
    </row>
    <row r="196" ht="14.25" customHeight="1">
      <c r="A196" s="19">
        <v>43963.0</v>
      </c>
      <c r="B196" s="20" t="s">
        <v>17</v>
      </c>
      <c r="C196" s="20">
        <v>36.0</v>
      </c>
      <c r="D196" s="20">
        <v>4418.0</v>
      </c>
      <c r="E196" s="20">
        <v>4088.0</v>
      </c>
    </row>
    <row r="197" ht="14.25" customHeight="1">
      <c r="A197" s="19">
        <v>43963.0</v>
      </c>
      <c r="B197" s="20" t="s">
        <v>12</v>
      </c>
      <c r="C197" s="20">
        <v>31.0</v>
      </c>
      <c r="D197" s="20">
        <v>4800.0</v>
      </c>
      <c r="E197" s="20">
        <v>4470.0</v>
      </c>
    </row>
    <row r="198" ht="14.25" customHeight="1">
      <c r="A198" s="19">
        <v>43963.0</v>
      </c>
      <c r="B198" s="20" t="s">
        <v>18</v>
      </c>
      <c r="C198" s="20">
        <v>21.0</v>
      </c>
      <c r="D198" s="20">
        <v>1926.0</v>
      </c>
      <c r="E198" s="20">
        <v>1745.0</v>
      </c>
    </row>
    <row r="199" ht="14.25" customHeight="1">
      <c r="A199" s="19">
        <v>43963.0</v>
      </c>
      <c r="B199" s="20" t="s">
        <v>11</v>
      </c>
      <c r="C199" s="20">
        <v>21.0</v>
      </c>
      <c r="D199" s="20">
        <v>1656.0</v>
      </c>
      <c r="E199" s="20">
        <v>1516.0</v>
      </c>
    </row>
    <row r="200" ht="14.25" customHeight="1">
      <c r="A200" s="19">
        <v>43963.0</v>
      </c>
      <c r="B200" s="20" t="s">
        <v>21</v>
      </c>
      <c r="C200" s="20">
        <v>19.0</v>
      </c>
      <c r="D200" s="20">
        <v>1598.0</v>
      </c>
      <c r="E200" s="20">
        <v>1454.0</v>
      </c>
    </row>
    <row r="201" ht="14.25" customHeight="1">
      <c r="A201" s="19">
        <v>43963.0</v>
      </c>
      <c r="B201" s="20" t="s">
        <v>23</v>
      </c>
      <c r="C201" s="20">
        <v>54.0</v>
      </c>
      <c r="D201" s="20">
        <v>11614.0</v>
      </c>
      <c r="E201" s="20">
        <v>10862.0</v>
      </c>
    </row>
    <row r="202" ht="14.25" customHeight="1">
      <c r="A202" s="19">
        <v>43963.0</v>
      </c>
      <c r="B202" s="20" t="s">
        <v>22</v>
      </c>
      <c r="C202" s="20">
        <v>60.0</v>
      </c>
      <c r="D202" s="20">
        <v>12000.0</v>
      </c>
      <c r="E202" s="20">
        <v>11194.0</v>
      </c>
    </row>
    <row r="203" ht="14.25" customHeight="1">
      <c r="A203" s="19">
        <v>43963.0</v>
      </c>
      <c r="B203" s="20" t="s">
        <v>14</v>
      </c>
      <c r="C203" s="20">
        <v>19.0</v>
      </c>
      <c r="D203" s="20">
        <v>1649.0</v>
      </c>
      <c r="E203" s="20">
        <v>1460.0</v>
      </c>
    </row>
    <row r="204" ht="14.25" customHeight="1">
      <c r="A204" s="19">
        <v>43963.0</v>
      </c>
      <c r="B204" s="20" t="s">
        <v>24</v>
      </c>
      <c r="C204" s="20">
        <v>15.0</v>
      </c>
      <c r="D204" s="20">
        <v>750.0</v>
      </c>
      <c r="E204" s="20">
        <v>659.0</v>
      </c>
    </row>
    <row r="205" ht="14.25" customHeight="1">
      <c r="A205" s="19">
        <v>43963.0</v>
      </c>
      <c r="B205" s="20" t="s">
        <v>19</v>
      </c>
      <c r="C205" s="20">
        <v>15.0</v>
      </c>
      <c r="D205" s="20">
        <v>845.0</v>
      </c>
      <c r="E205" s="20">
        <v>743.0</v>
      </c>
    </row>
    <row r="206" ht="14.25" customHeight="1">
      <c r="A206" s="19">
        <v>43963.0</v>
      </c>
      <c r="B206" s="20" t="s">
        <v>20</v>
      </c>
      <c r="C206" s="20">
        <v>15.0</v>
      </c>
      <c r="D206" s="20">
        <v>624.0</v>
      </c>
      <c r="E206" s="20">
        <v>538.0</v>
      </c>
    </row>
    <row r="207" ht="14.25" customHeight="1">
      <c r="A207" s="19">
        <v>43963.0</v>
      </c>
      <c r="B207" s="20" t="s">
        <v>16</v>
      </c>
      <c r="C207" s="20">
        <v>125.0</v>
      </c>
      <c r="D207" s="20">
        <v>21106.0</v>
      </c>
      <c r="E207" s="20">
        <v>19651.0</v>
      </c>
    </row>
    <row r="208" ht="14.25" customHeight="1">
      <c r="A208" s="19">
        <v>43963.0</v>
      </c>
      <c r="B208" s="20" t="s">
        <v>15</v>
      </c>
      <c r="C208" s="20">
        <v>129.0</v>
      </c>
      <c r="D208" s="20">
        <v>16387.0</v>
      </c>
      <c r="E208" s="20">
        <v>15322.0</v>
      </c>
    </row>
    <row r="209" ht="14.25" customHeight="1">
      <c r="A209" s="19">
        <v>43963.0</v>
      </c>
      <c r="B209" s="20" t="s">
        <v>13</v>
      </c>
      <c r="C209" s="20">
        <v>10.0</v>
      </c>
      <c r="D209" s="20">
        <v>526.0</v>
      </c>
      <c r="E209" s="20">
        <v>448.0</v>
      </c>
    </row>
    <row r="210" ht="14.25" customHeight="1">
      <c r="A210" s="19">
        <v>43964.0</v>
      </c>
      <c r="B210" s="20" t="s">
        <v>17</v>
      </c>
      <c r="C210" s="20">
        <v>36.0</v>
      </c>
      <c r="D210" s="20">
        <v>4967.0</v>
      </c>
      <c r="E210" s="20">
        <v>4583.0</v>
      </c>
    </row>
    <row r="211" ht="14.25" customHeight="1">
      <c r="A211" s="19">
        <v>43964.0</v>
      </c>
      <c r="B211" s="20" t="s">
        <v>12</v>
      </c>
      <c r="C211" s="20">
        <v>31.0</v>
      </c>
      <c r="D211" s="20">
        <v>5251.0</v>
      </c>
      <c r="E211" s="20">
        <v>4853.0</v>
      </c>
    </row>
    <row r="212" ht="14.25" customHeight="1">
      <c r="A212" s="19">
        <v>43964.0</v>
      </c>
      <c r="B212" s="20" t="s">
        <v>18</v>
      </c>
      <c r="C212" s="20">
        <v>21.0</v>
      </c>
      <c r="D212" s="20">
        <v>2061.0</v>
      </c>
      <c r="E212" s="20">
        <v>1876.0</v>
      </c>
    </row>
    <row r="213" ht="14.25" customHeight="1">
      <c r="A213" s="19">
        <v>43964.0</v>
      </c>
      <c r="B213" s="20" t="s">
        <v>11</v>
      </c>
      <c r="C213" s="20">
        <v>21.0</v>
      </c>
      <c r="D213" s="20">
        <v>1698.0</v>
      </c>
      <c r="E213" s="20">
        <v>1554.0</v>
      </c>
    </row>
    <row r="214" ht="14.25" customHeight="1">
      <c r="A214" s="19">
        <v>43964.0</v>
      </c>
      <c r="B214" s="20" t="s">
        <v>21</v>
      </c>
      <c r="C214" s="20">
        <v>19.0</v>
      </c>
      <c r="D214" s="20">
        <v>1605.0</v>
      </c>
      <c r="E214" s="20">
        <v>1447.0</v>
      </c>
    </row>
    <row r="215" ht="14.25" customHeight="1">
      <c r="A215" s="19">
        <v>43964.0</v>
      </c>
      <c r="B215" s="20" t="s">
        <v>23</v>
      </c>
      <c r="C215" s="20">
        <v>54.0</v>
      </c>
      <c r="D215" s="20">
        <v>11522.0</v>
      </c>
      <c r="E215" s="20">
        <v>10803.0</v>
      </c>
    </row>
    <row r="216" ht="14.25" customHeight="1">
      <c r="A216" s="19">
        <v>43964.0</v>
      </c>
      <c r="B216" s="20" t="s">
        <v>22</v>
      </c>
      <c r="C216" s="20">
        <v>60.0</v>
      </c>
      <c r="D216" s="20">
        <v>12007.0</v>
      </c>
      <c r="E216" s="20">
        <v>11245.0</v>
      </c>
    </row>
    <row r="217" ht="14.25" customHeight="1">
      <c r="A217" s="19">
        <v>43964.0</v>
      </c>
      <c r="B217" s="20" t="s">
        <v>14</v>
      </c>
      <c r="C217" s="20">
        <v>19.0</v>
      </c>
      <c r="D217" s="20">
        <v>1625.0</v>
      </c>
      <c r="E217" s="20">
        <v>1444.0</v>
      </c>
    </row>
    <row r="218" ht="14.25" customHeight="1">
      <c r="A218" s="19">
        <v>43964.0</v>
      </c>
      <c r="B218" s="20" t="s">
        <v>24</v>
      </c>
      <c r="C218" s="20">
        <v>15.0</v>
      </c>
      <c r="D218" s="20">
        <v>854.0</v>
      </c>
      <c r="E218" s="20">
        <v>756.0</v>
      </c>
    </row>
    <row r="219" ht="14.25" customHeight="1">
      <c r="A219" s="19">
        <v>43964.0</v>
      </c>
      <c r="B219" s="20" t="s">
        <v>19</v>
      </c>
      <c r="C219" s="20">
        <v>15.0</v>
      </c>
      <c r="D219" s="20">
        <v>898.0</v>
      </c>
      <c r="E219" s="20">
        <v>795.0</v>
      </c>
    </row>
    <row r="220" ht="14.25" customHeight="1">
      <c r="A220" s="19">
        <v>43964.0</v>
      </c>
      <c r="B220" s="20" t="s">
        <v>20</v>
      </c>
      <c r="C220" s="20">
        <v>15.0</v>
      </c>
      <c r="D220" s="20">
        <v>599.0</v>
      </c>
      <c r="E220" s="20">
        <v>515.0</v>
      </c>
    </row>
    <row r="221" ht="14.25" customHeight="1">
      <c r="A221" s="19">
        <v>43964.0</v>
      </c>
      <c r="B221" s="20" t="s">
        <v>16</v>
      </c>
      <c r="C221" s="20">
        <v>125.0</v>
      </c>
      <c r="D221" s="20">
        <v>19965.0</v>
      </c>
      <c r="E221" s="20">
        <v>18573.0</v>
      </c>
    </row>
    <row r="222" ht="14.25" customHeight="1">
      <c r="A222" s="19">
        <v>43964.0</v>
      </c>
      <c r="B222" s="20" t="s">
        <v>15</v>
      </c>
      <c r="C222" s="20">
        <v>129.0</v>
      </c>
      <c r="D222" s="20">
        <v>15304.0</v>
      </c>
      <c r="E222" s="20">
        <v>14315.0</v>
      </c>
    </row>
    <row r="223" ht="14.25" customHeight="1">
      <c r="A223" s="19">
        <v>43964.0</v>
      </c>
      <c r="B223" s="20" t="s">
        <v>13</v>
      </c>
      <c r="C223" s="20">
        <v>10.0</v>
      </c>
      <c r="D223" s="20">
        <v>612.0</v>
      </c>
      <c r="E223" s="20">
        <v>530.0</v>
      </c>
    </row>
    <row r="224" ht="14.25" customHeight="1">
      <c r="A224" s="19">
        <v>43965.0</v>
      </c>
      <c r="B224" s="20" t="s">
        <v>17</v>
      </c>
      <c r="C224" s="20">
        <v>36.0</v>
      </c>
      <c r="D224" s="20">
        <v>4285.0</v>
      </c>
      <c r="E224" s="20">
        <v>3950.0</v>
      </c>
    </row>
    <row r="225" ht="14.25" customHeight="1">
      <c r="A225" s="19">
        <v>43965.0</v>
      </c>
      <c r="B225" s="20" t="s">
        <v>12</v>
      </c>
      <c r="C225" s="20">
        <v>31.0</v>
      </c>
      <c r="D225" s="20">
        <v>4695.0</v>
      </c>
      <c r="E225" s="20">
        <v>4372.0</v>
      </c>
    </row>
    <row r="226" ht="14.25" customHeight="1">
      <c r="A226" s="19">
        <v>43965.0</v>
      </c>
      <c r="B226" s="20" t="s">
        <v>18</v>
      </c>
      <c r="C226" s="20">
        <v>21.0</v>
      </c>
      <c r="D226" s="20">
        <v>1993.0</v>
      </c>
      <c r="E226" s="20">
        <v>1796.0</v>
      </c>
    </row>
    <row r="227" ht="14.25" customHeight="1">
      <c r="A227" s="19">
        <v>43965.0</v>
      </c>
      <c r="B227" s="20" t="s">
        <v>11</v>
      </c>
      <c r="C227" s="20">
        <v>21.0</v>
      </c>
      <c r="D227" s="20">
        <v>1706.0</v>
      </c>
      <c r="E227" s="20">
        <v>1548.0</v>
      </c>
    </row>
    <row r="228" ht="14.25" customHeight="1">
      <c r="A228" s="19">
        <v>43965.0</v>
      </c>
      <c r="B228" s="20" t="s">
        <v>21</v>
      </c>
      <c r="C228" s="20">
        <v>19.0</v>
      </c>
      <c r="D228" s="20">
        <v>1635.0</v>
      </c>
      <c r="E228" s="20">
        <v>1487.0</v>
      </c>
    </row>
    <row r="229" ht="14.25" customHeight="1">
      <c r="A229" s="19">
        <v>43965.0</v>
      </c>
      <c r="B229" s="20" t="s">
        <v>23</v>
      </c>
      <c r="C229" s="20">
        <v>54.0</v>
      </c>
      <c r="D229" s="20">
        <v>11194.0</v>
      </c>
      <c r="E229" s="20">
        <v>10554.0</v>
      </c>
    </row>
    <row r="230" ht="14.25" customHeight="1">
      <c r="A230" s="19">
        <v>43965.0</v>
      </c>
      <c r="B230" s="20" t="s">
        <v>22</v>
      </c>
      <c r="C230" s="20">
        <v>60.0</v>
      </c>
      <c r="D230" s="20">
        <v>11935.0</v>
      </c>
      <c r="E230" s="20">
        <v>11178.0</v>
      </c>
    </row>
    <row r="231" ht="14.25" customHeight="1">
      <c r="A231" s="19">
        <v>43965.0</v>
      </c>
      <c r="B231" s="20" t="s">
        <v>14</v>
      </c>
      <c r="C231" s="20">
        <v>19.0</v>
      </c>
      <c r="D231" s="20">
        <v>1675.0</v>
      </c>
      <c r="E231" s="20">
        <v>1475.0</v>
      </c>
    </row>
    <row r="232" ht="14.25" customHeight="1">
      <c r="A232" s="19">
        <v>43965.0</v>
      </c>
      <c r="B232" s="20" t="s">
        <v>24</v>
      </c>
      <c r="C232" s="20">
        <v>16.0</v>
      </c>
      <c r="D232" s="20">
        <v>834.0</v>
      </c>
      <c r="E232" s="20">
        <v>735.0</v>
      </c>
    </row>
    <row r="233" ht="14.25" customHeight="1">
      <c r="A233" s="19">
        <v>43965.0</v>
      </c>
      <c r="B233" s="20" t="s">
        <v>19</v>
      </c>
      <c r="C233" s="20">
        <v>15.0</v>
      </c>
      <c r="D233" s="20">
        <v>890.0</v>
      </c>
      <c r="E233" s="20">
        <v>777.0</v>
      </c>
    </row>
    <row r="234" ht="14.25" customHeight="1">
      <c r="A234" s="19">
        <v>43965.0</v>
      </c>
      <c r="B234" s="20" t="s">
        <v>20</v>
      </c>
      <c r="C234" s="20">
        <v>15.0</v>
      </c>
      <c r="D234" s="20">
        <v>638.0</v>
      </c>
      <c r="E234" s="20">
        <v>548.0</v>
      </c>
    </row>
    <row r="235" ht="14.25" customHeight="1">
      <c r="A235" s="19">
        <v>43965.0</v>
      </c>
      <c r="B235" s="20" t="s">
        <v>16</v>
      </c>
      <c r="C235" s="20">
        <v>125.0</v>
      </c>
      <c r="D235" s="20">
        <v>20247.0</v>
      </c>
      <c r="E235" s="20">
        <v>18812.0</v>
      </c>
    </row>
    <row r="236" ht="14.25" customHeight="1">
      <c r="A236" s="19">
        <v>43965.0</v>
      </c>
      <c r="B236" s="20" t="s">
        <v>15</v>
      </c>
      <c r="C236" s="20">
        <v>129.0</v>
      </c>
      <c r="D236" s="20">
        <v>15804.0</v>
      </c>
      <c r="E236" s="20">
        <v>14738.0</v>
      </c>
    </row>
    <row r="237" ht="14.25" customHeight="1">
      <c r="A237" s="19">
        <v>43965.0</v>
      </c>
      <c r="B237" s="20" t="s">
        <v>13</v>
      </c>
      <c r="C237" s="20">
        <v>10.0</v>
      </c>
      <c r="D237" s="20">
        <v>627.0</v>
      </c>
      <c r="E237" s="20">
        <v>545.0</v>
      </c>
    </row>
    <row r="238" ht="14.25" customHeight="1">
      <c r="A238" s="19">
        <v>43966.0</v>
      </c>
      <c r="B238" s="20" t="s">
        <v>17</v>
      </c>
      <c r="C238" s="20">
        <v>36.0</v>
      </c>
      <c r="D238" s="20">
        <v>4862.0</v>
      </c>
      <c r="E238" s="20">
        <v>4476.0</v>
      </c>
    </row>
    <row r="239" ht="14.25" customHeight="1">
      <c r="A239" s="19">
        <v>43966.0</v>
      </c>
      <c r="B239" s="20" t="s">
        <v>12</v>
      </c>
      <c r="C239" s="20">
        <v>31.0</v>
      </c>
      <c r="D239" s="20">
        <v>5184.0</v>
      </c>
      <c r="E239" s="20">
        <v>4778.0</v>
      </c>
    </row>
    <row r="240" ht="14.25" customHeight="1">
      <c r="A240" s="19">
        <v>43966.0</v>
      </c>
      <c r="B240" s="20" t="s">
        <v>18</v>
      </c>
      <c r="C240" s="20">
        <v>21.0</v>
      </c>
      <c r="D240" s="20">
        <v>2255.0</v>
      </c>
      <c r="E240" s="20">
        <v>2045.0</v>
      </c>
    </row>
    <row r="241" ht="14.25" customHeight="1">
      <c r="A241" s="19">
        <v>43966.0</v>
      </c>
      <c r="B241" s="20" t="s">
        <v>11</v>
      </c>
      <c r="C241" s="20">
        <v>21.0</v>
      </c>
      <c r="D241" s="20">
        <v>1926.0</v>
      </c>
      <c r="E241" s="20">
        <v>1742.0</v>
      </c>
    </row>
    <row r="242" ht="14.25" customHeight="1">
      <c r="A242" s="19">
        <v>43966.0</v>
      </c>
      <c r="B242" s="20" t="s">
        <v>21</v>
      </c>
      <c r="C242" s="20">
        <v>19.0</v>
      </c>
      <c r="D242" s="20">
        <v>1780.0</v>
      </c>
      <c r="E242" s="20">
        <v>1615.0</v>
      </c>
    </row>
    <row r="243" ht="14.25" customHeight="1">
      <c r="A243" s="19">
        <v>43966.0</v>
      </c>
      <c r="B243" s="20" t="s">
        <v>23</v>
      </c>
      <c r="C243" s="20">
        <v>54.0</v>
      </c>
      <c r="D243" s="20">
        <v>12791.0</v>
      </c>
      <c r="E243" s="20">
        <v>11950.0</v>
      </c>
    </row>
    <row r="244" ht="14.25" customHeight="1">
      <c r="A244" s="19">
        <v>43966.0</v>
      </c>
      <c r="B244" s="20" t="s">
        <v>22</v>
      </c>
      <c r="C244" s="20">
        <v>60.0</v>
      </c>
      <c r="D244" s="20">
        <v>13544.0</v>
      </c>
      <c r="E244" s="20">
        <v>12643.0</v>
      </c>
    </row>
    <row r="245" ht="14.25" customHeight="1">
      <c r="A245" s="19">
        <v>43966.0</v>
      </c>
      <c r="B245" s="20" t="s">
        <v>14</v>
      </c>
      <c r="C245" s="20">
        <v>19.0</v>
      </c>
      <c r="D245" s="20">
        <v>1940.0</v>
      </c>
      <c r="E245" s="20">
        <v>1715.0</v>
      </c>
    </row>
    <row r="246" ht="14.25" customHeight="1">
      <c r="A246" s="19">
        <v>43966.0</v>
      </c>
      <c r="B246" s="20" t="s">
        <v>24</v>
      </c>
      <c r="C246" s="20">
        <v>16.0</v>
      </c>
      <c r="D246" s="20">
        <v>817.0</v>
      </c>
      <c r="E246" s="20">
        <v>718.0</v>
      </c>
    </row>
    <row r="247" ht="14.25" customHeight="1">
      <c r="A247" s="19">
        <v>43966.0</v>
      </c>
      <c r="B247" s="20" t="s">
        <v>19</v>
      </c>
      <c r="C247" s="20">
        <v>15.0</v>
      </c>
      <c r="D247" s="20">
        <v>980.0</v>
      </c>
      <c r="E247" s="20">
        <v>867.0</v>
      </c>
    </row>
    <row r="248" ht="14.25" customHeight="1">
      <c r="A248" s="19">
        <v>43966.0</v>
      </c>
      <c r="B248" s="20" t="s">
        <v>20</v>
      </c>
      <c r="C248" s="20">
        <v>15.0</v>
      </c>
      <c r="D248" s="20">
        <v>688.0</v>
      </c>
      <c r="E248" s="20">
        <v>598.0</v>
      </c>
    </row>
    <row r="249" ht="14.25" customHeight="1">
      <c r="A249" s="19">
        <v>43966.0</v>
      </c>
      <c r="B249" s="20" t="s">
        <v>16</v>
      </c>
      <c r="C249" s="20">
        <v>125.0</v>
      </c>
      <c r="D249" s="20">
        <v>21862.0</v>
      </c>
      <c r="E249" s="20">
        <v>20235.0</v>
      </c>
    </row>
    <row r="250" ht="14.25" customHeight="1">
      <c r="A250" s="19">
        <v>43966.0</v>
      </c>
      <c r="B250" s="20" t="s">
        <v>15</v>
      </c>
      <c r="C250" s="20">
        <v>129.0</v>
      </c>
      <c r="D250" s="20">
        <v>17808.0</v>
      </c>
      <c r="E250" s="20">
        <v>16486.0</v>
      </c>
    </row>
    <row r="251" ht="14.25" customHeight="1">
      <c r="A251" s="19">
        <v>43966.0</v>
      </c>
      <c r="B251" s="20" t="s">
        <v>13</v>
      </c>
      <c r="C251" s="20">
        <v>10.0</v>
      </c>
      <c r="D251" s="20">
        <v>743.0</v>
      </c>
      <c r="E251" s="20">
        <v>652.0</v>
      </c>
    </row>
    <row r="252" ht="14.25" customHeight="1">
      <c r="A252" s="19">
        <v>43967.0</v>
      </c>
      <c r="B252" s="20" t="s">
        <v>17</v>
      </c>
      <c r="C252" s="20">
        <v>36.0</v>
      </c>
      <c r="D252" s="20">
        <v>5286.0</v>
      </c>
      <c r="E252" s="20">
        <v>4867.0</v>
      </c>
    </row>
    <row r="253" ht="14.25" customHeight="1">
      <c r="A253" s="19">
        <v>43967.0</v>
      </c>
      <c r="B253" s="20" t="s">
        <v>12</v>
      </c>
      <c r="C253" s="20">
        <v>31.0</v>
      </c>
      <c r="D253" s="20">
        <v>5593.0</v>
      </c>
      <c r="E253" s="20">
        <v>5177.0</v>
      </c>
    </row>
    <row r="254" ht="14.25" customHeight="1">
      <c r="A254" s="19">
        <v>43967.0</v>
      </c>
      <c r="B254" s="20" t="s">
        <v>18</v>
      </c>
      <c r="C254" s="20">
        <v>21.0</v>
      </c>
      <c r="D254" s="20">
        <v>2427.0</v>
      </c>
      <c r="E254" s="20">
        <v>2213.0</v>
      </c>
    </row>
    <row r="255" ht="14.25" customHeight="1">
      <c r="A255" s="19">
        <v>43967.0</v>
      </c>
      <c r="B255" s="20" t="s">
        <v>11</v>
      </c>
      <c r="C255" s="20">
        <v>21.0</v>
      </c>
      <c r="D255" s="20">
        <v>2145.0</v>
      </c>
      <c r="E255" s="20">
        <v>1947.0</v>
      </c>
    </row>
    <row r="256" ht="14.25" customHeight="1">
      <c r="A256" s="19">
        <v>43967.0</v>
      </c>
      <c r="B256" s="20" t="s">
        <v>21</v>
      </c>
      <c r="C256" s="20">
        <v>19.0</v>
      </c>
      <c r="D256" s="20">
        <v>2039.0</v>
      </c>
      <c r="E256" s="20">
        <v>1868.0</v>
      </c>
    </row>
    <row r="257" ht="14.25" customHeight="1">
      <c r="A257" s="19">
        <v>43967.0</v>
      </c>
      <c r="B257" s="20" t="s">
        <v>23</v>
      </c>
      <c r="C257" s="20">
        <v>54.0</v>
      </c>
      <c r="D257" s="20">
        <v>13170.0</v>
      </c>
      <c r="E257" s="20">
        <v>12299.0</v>
      </c>
    </row>
    <row r="258" ht="14.25" customHeight="1">
      <c r="A258" s="19">
        <v>43967.0</v>
      </c>
      <c r="B258" s="20" t="s">
        <v>22</v>
      </c>
      <c r="C258" s="20">
        <v>60.0</v>
      </c>
      <c r="D258" s="20">
        <v>14049.0</v>
      </c>
      <c r="E258" s="20">
        <v>13118.0</v>
      </c>
    </row>
    <row r="259" ht="14.25" customHeight="1">
      <c r="A259" s="19">
        <v>43967.0</v>
      </c>
      <c r="B259" s="20" t="s">
        <v>14</v>
      </c>
      <c r="C259" s="20">
        <v>19.0</v>
      </c>
      <c r="D259" s="20">
        <v>2080.0</v>
      </c>
      <c r="E259" s="20">
        <v>1844.0</v>
      </c>
    </row>
    <row r="260" ht="14.25" customHeight="1">
      <c r="A260" s="19">
        <v>43967.0</v>
      </c>
      <c r="B260" s="20" t="s">
        <v>24</v>
      </c>
      <c r="C260" s="20">
        <v>16.0</v>
      </c>
      <c r="D260" s="20">
        <v>920.0</v>
      </c>
      <c r="E260" s="20">
        <v>818.0</v>
      </c>
    </row>
    <row r="261" ht="14.25" customHeight="1">
      <c r="A261" s="19">
        <v>43967.0</v>
      </c>
      <c r="B261" s="20" t="s">
        <v>19</v>
      </c>
      <c r="C261" s="20">
        <v>15.0</v>
      </c>
      <c r="D261" s="20">
        <v>1111.0</v>
      </c>
      <c r="E261" s="20">
        <v>992.0</v>
      </c>
    </row>
    <row r="262" ht="14.25" customHeight="1">
      <c r="A262" s="19">
        <v>43967.0</v>
      </c>
      <c r="B262" s="20" t="s">
        <v>20</v>
      </c>
      <c r="C262" s="20">
        <v>15.0</v>
      </c>
      <c r="D262" s="20">
        <v>747.0</v>
      </c>
      <c r="E262" s="20">
        <v>647.0</v>
      </c>
    </row>
    <row r="263" ht="14.25" customHeight="1">
      <c r="A263" s="19">
        <v>43967.0</v>
      </c>
      <c r="B263" s="20" t="s">
        <v>16</v>
      </c>
      <c r="C263" s="20">
        <v>125.0</v>
      </c>
      <c r="D263" s="20">
        <v>22291.0</v>
      </c>
      <c r="E263" s="20">
        <v>20635.0</v>
      </c>
    </row>
    <row r="264" ht="14.25" customHeight="1">
      <c r="A264" s="19">
        <v>43967.0</v>
      </c>
      <c r="B264" s="20" t="s">
        <v>15</v>
      </c>
      <c r="C264" s="20">
        <v>129.0</v>
      </c>
      <c r="D264" s="20">
        <v>17914.0</v>
      </c>
      <c r="E264" s="20">
        <v>16631.0</v>
      </c>
    </row>
    <row r="265" ht="14.25" customHeight="1">
      <c r="A265" s="19">
        <v>43967.0</v>
      </c>
      <c r="B265" s="20" t="s">
        <v>13</v>
      </c>
      <c r="C265" s="20">
        <v>10.0</v>
      </c>
      <c r="D265" s="20">
        <v>760.0</v>
      </c>
      <c r="E265" s="20">
        <v>672.0</v>
      </c>
    </row>
    <row r="266" ht="14.25" customHeight="1">
      <c r="A266" s="19">
        <v>43968.0</v>
      </c>
      <c r="B266" s="20" t="s">
        <v>17</v>
      </c>
      <c r="C266" s="20">
        <v>36.0</v>
      </c>
      <c r="D266" s="20">
        <v>4918.0</v>
      </c>
      <c r="E266" s="20">
        <v>4554.0</v>
      </c>
    </row>
    <row r="267" ht="14.25" customHeight="1">
      <c r="A267" s="19">
        <v>43968.0</v>
      </c>
      <c r="B267" s="20" t="s">
        <v>12</v>
      </c>
      <c r="C267" s="20">
        <v>31.0</v>
      </c>
      <c r="D267" s="20">
        <v>5206.0</v>
      </c>
      <c r="E267" s="20">
        <v>4843.0</v>
      </c>
    </row>
    <row r="268" ht="14.25" customHeight="1">
      <c r="A268" s="19">
        <v>43968.0</v>
      </c>
      <c r="B268" s="20" t="s">
        <v>18</v>
      </c>
      <c r="C268" s="20">
        <v>21.0</v>
      </c>
      <c r="D268" s="20">
        <v>2054.0</v>
      </c>
      <c r="E268" s="20">
        <v>1883.0</v>
      </c>
    </row>
    <row r="269" ht="14.25" customHeight="1">
      <c r="A269" s="19">
        <v>43968.0</v>
      </c>
      <c r="B269" s="20" t="s">
        <v>11</v>
      </c>
      <c r="C269" s="20">
        <v>21.0</v>
      </c>
      <c r="D269" s="20">
        <v>1874.0</v>
      </c>
      <c r="E269" s="20">
        <v>1705.0</v>
      </c>
    </row>
    <row r="270" ht="14.25" customHeight="1">
      <c r="A270" s="19">
        <v>43968.0</v>
      </c>
      <c r="B270" s="20" t="s">
        <v>21</v>
      </c>
      <c r="C270" s="20">
        <v>19.0</v>
      </c>
      <c r="D270" s="20">
        <v>1790.0</v>
      </c>
      <c r="E270" s="20">
        <v>1633.0</v>
      </c>
    </row>
    <row r="271" ht="14.25" customHeight="1">
      <c r="A271" s="19">
        <v>43968.0</v>
      </c>
      <c r="B271" s="20" t="s">
        <v>23</v>
      </c>
      <c r="C271" s="20">
        <v>54.0</v>
      </c>
      <c r="D271" s="20">
        <v>11128.0</v>
      </c>
      <c r="E271" s="20">
        <v>10467.0</v>
      </c>
    </row>
    <row r="272" ht="14.25" customHeight="1">
      <c r="A272" s="19">
        <v>43968.0</v>
      </c>
      <c r="B272" s="20" t="s">
        <v>22</v>
      </c>
      <c r="C272" s="20">
        <v>60.0</v>
      </c>
      <c r="D272" s="20">
        <v>11698.0</v>
      </c>
      <c r="E272" s="20">
        <v>10989.0</v>
      </c>
    </row>
    <row r="273" ht="14.25" customHeight="1">
      <c r="A273" s="19">
        <v>43968.0</v>
      </c>
      <c r="B273" s="20" t="s">
        <v>14</v>
      </c>
      <c r="C273" s="20">
        <v>19.0</v>
      </c>
      <c r="D273" s="20">
        <v>1871.0</v>
      </c>
      <c r="E273" s="20">
        <v>1660.0</v>
      </c>
    </row>
    <row r="274" ht="14.25" customHeight="1">
      <c r="A274" s="19">
        <v>43968.0</v>
      </c>
      <c r="B274" s="20" t="s">
        <v>24</v>
      </c>
      <c r="C274" s="20">
        <v>16.0</v>
      </c>
      <c r="D274" s="20">
        <v>859.0</v>
      </c>
      <c r="E274" s="20">
        <v>746.0</v>
      </c>
    </row>
    <row r="275" ht="14.25" customHeight="1">
      <c r="A275" s="19">
        <v>43968.0</v>
      </c>
      <c r="B275" s="20" t="s">
        <v>19</v>
      </c>
      <c r="C275" s="20">
        <v>15.0</v>
      </c>
      <c r="D275" s="20">
        <v>971.0</v>
      </c>
      <c r="E275" s="20">
        <v>856.0</v>
      </c>
    </row>
    <row r="276" ht="14.25" customHeight="1">
      <c r="A276" s="19">
        <v>43968.0</v>
      </c>
      <c r="B276" s="20" t="s">
        <v>20</v>
      </c>
      <c r="C276" s="20">
        <v>15.0</v>
      </c>
      <c r="D276" s="20">
        <v>692.0</v>
      </c>
      <c r="E276" s="20">
        <v>591.0</v>
      </c>
    </row>
    <row r="277" ht="14.25" customHeight="1">
      <c r="A277" s="19">
        <v>43968.0</v>
      </c>
      <c r="B277" s="20" t="s">
        <v>16</v>
      </c>
      <c r="C277" s="20">
        <v>125.0</v>
      </c>
      <c r="D277" s="20">
        <v>20079.0</v>
      </c>
      <c r="E277" s="20">
        <v>18721.0</v>
      </c>
    </row>
    <row r="278" ht="14.25" customHeight="1">
      <c r="A278" s="19">
        <v>43968.0</v>
      </c>
      <c r="B278" s="20" t="s">
        <v>15</v>
      </c>
      <c r="C278" s="20">
        <v>129.0</v>
      </c>
      <c r="D278" s="20">
        <v>15744.0</v>
      </c>
      <c r="E278" s="20">
        <v>14685.0</v>
      </c>
    </row>
    <row r="279" ht="14.25" customHeight="1">
      <c r="A279" s="19">
        <v>43968.0</v>
      </c>
      <c r="B279" s="20" t="s">
        <v>13</v>
      </c>
      <c r="C279" s="20">
        <v>10.0</v>
      </c>
      <c r="D279" s="20">
        <v>591.0</v>
      </c>
      <c r="E279" s="20">
        <v>513.0</v>
      </c>
    </row>
    <row r="280" ht="14.25" customHeight="1">
      <c r="A280" s="19">
        <v>43969.0</v>
      </c>
      <c r="B280" s="20" t="s">
        <v>17</v>
      </c>
      <c r="C280" s="20">
        <v>36.0</v>
      </c>
      <c r="D280" s="20">
        <v>4885.0</v>
      </c>
      <c r="E280" s="20">
        <v>4502.0</v>
      </c>
    </row>
    <row r="281" ht="14.25" customHeight="1">
      <c r="A281" s="19">
        <v>43969.0</v>
      </c>
      <c r="B281" s="20" t="s">
        <v>12</v>
      </c>
      <c r="C281" s="20">
        <v>31.0</v>
      </c>
      <c r="D281" s="20">
        <v>5165.0</v>
      </c>
      <c r="E281" s="20">
        <v>4813.0</v>
      </c>
    </row>
    <row r="282" ht="14.25" customHeight="1">
      <c r="A282" s="19">
        <v>43969.0</v>
      </c>
      <c r="B282" s="20" t="s">
        <v>18</v>
      </c>
      <c r="C282" s="20">
        <v>21.0</v>
      </c>
      <c r="D282" s="20">
        <v>2136.0</v>
      </c>
      <c r="E282" s="20">
        <v>1947.0</v>
      </c>
    </row>
    <row r="283" ht="14.25" customHeight="1">
      <c r="A283" s="19">
        <v>43969.0</v>
      </c>
      <c r="B283" s="20" t="s">
        <v>11</v>
      </c>
      <c r="C283" s="20">
        <v>21.0</v>
      </c>
      <c r="D283" s="20">
        <v>1834.0</v>
      </c>
      <c r="E283" s="20">
        <v>1660.0</v>
      </c>
    </row>
    <row r="284" ht="14.25" customHeight="1">
      <c r="A284" s="19">
        <v>43969.0</v>
      </c>
      <c r="B284" s="20" t="s">
        <v>21</v>
      </c>
      <c r="C284" s="20">
        <v>19.0</v>
      </c>
      <c r="D284" s="20">
        <v>1741.0</v>
      </c>
      <c r="E284" s="20">
        <v>1597.0</v>
      </c>
    </row>
    <row r="285" ht="14.25" customHeight="1">
      <c r="A285" s="19">
        <v>43969.0</v>
      </c>
      <c r="B285" s="20" t="s">
        <v>23</v>
      </c>
      <c r="C285" s="20">
        <v>54.0</v>
      </c>
      <c r="D285" s="20">
        <v>12012.0</v>
      </c>
      <c r="E285" s="20">
        <v>11308.0</v>
      </c>
    </row>
    <row r="286" ht="14.25" customHeight="1">
      <c r="A286" s="19">
        <v>43969.0</v>
      </c>
      <c r="B286" s="20" t="s">
        <v>22</v>
      </c>
      <c r="C286" s="20">
        <v>60.0</v>
      </c>
      <c r="D286" s="20">
        <v>12460.0</v>
      </c>
      <c r="E286" s="20">
        <v>11665.0</v>
      </c>
    </row>
    <row r="287" ht="14.25" customHeight="1">
      <c r="A287" s="19">
        <v>43969.0</v>
      </c>
      <c r="B287" s="20" t="s">
        <v>14</v>
      </c>
      <c r="C287" s="20">
        <v>19.0</v>
      </c>
      <c r="D287" s="20">
        <v>1858.0</v>
      </c>
      <c r="E287" s="20">
        <v>1648.0</v>
      </c>
    </row>
    <row r="288" ht="14.25" customHeight="1">
      <c r="A288" s="19">
        <v>43969.0</v>
      </c>
      <c r="B288" s="20" t="s">
        <v>24</v>
      </c>
      <c r="C288" s="20">
        <v>16.0</v>
      </c>
      <c r="D288" s="20">
        <v>864.0</v>
      </c>
      <c r="E288" s="20">
        <v>765.0</v>
      </c>
    </row>
    <row r="289" ht="14.25" customHeight="1">
      <c r="A289" s="19">
        <v>43969.0</v>
      </c>
      <c r="B289" s="20" t="s">
        <v>19</v>
      </c>
      <c r="C289" s="20">
        <v>16.0</v>
      </c>
      <c r="D289" s="20">
        <v>925.0</v>
      </c>
      <c r="E289" s="20">
        <v>816.0</v>
      </c>
    </row>
    <row r="290" ht="14.25" customHeight="1">
      <c r="A290" s="19">
        <v>43969.0</v>
      </c>
      <c r="B290" s="20" t="s">
        <v>20</v>
      </c>
      <c r="C290" s="20">
        <v>15.0</v>
      </c>
      <c r="D290" s="20">
        <v>729.0</v>
      </c>
      <c r="E290" s="20">
        <v>636.0</v>
      </c>
    </row>
    <row r="291" ht="14.25" customHeight="1">
      <c r="A291" s="19">
        <v>43969.0</v>
      </c>
      <c r="B291" s="20" t="s">
        <v>16</v>
      </c>
      <c r="C291" s="20">
        <v>125.0</v>
      </c>
      <c r="D291" s="20">
        <v>20449.0</v>
      </c>
      <c r="E291" s="20">
        <v>19060.0</v>
      </c>
    </row>
    <row r="292" ht="14.25" customHeight="1">
      <c r="A292" s="19">
        <v>43969.0</v>
      </c>
      <c r="B292" s="20" t="s">
        <v>15</v>
      </c>
      <c r="C292" s="20">
        <v>129.0</v>
      </c>
      <c r="D292" s="20">
        <v>16110.0</v>
      </c>
      <c r="E292" s="20">
        <v>14992.0</v>
      </c>
    </row>
    <row r="293" ht="14.25" customHeight="1">
      <c r="A293" s="19">
        <v>43969.0</v>
      </c>
      <c r="B293" s="20" t="s">
        <v>13</v>
      </c>
      <c r="C293" s="20">
        <v>10.0</v>
      </c>
      <c r="D293" s="20">
        <v>645.0</v>
      </c>
      <c r="E293" s="20">
        <v>565.0</v>
      </c>
    </row>
    <row r="294" ht="14.25" customHeight="1">
      <c r="A294" s="19">
        <v>43970.0</v>
      </c>
      <c r="B294" s="20" t="s">
        <v>17</v>
      </c>
      <c r="C294" s="20">
        <v>36.0</v>
      </c>
      <c r="D294" s="20">
        <v>5094.0</v>
      </c>
      <c r="E294" s="20">
        <v>4716.0</v>
      </c>
    </row>
    <row r="295" ht="14.25" customHeight="1">
      <c r="A295" s="19">
        <v>43970.0</v>
      </c>
      <c r="B295" s="20" t="s">
        <v>12</v>
      </c>
      <c r="C295" s="20">
        <v>31.0</v>
      </c>
      <c r="D295" s="20">
        <v>5389.0</v>
      </c>
      <c r="E295" s="20">
        <v>5024.0</v>
      </c>
    </row>
    <row r="296" ht="14.25" customHeight="1">
      <c r="A296" s="19">
        <v>43970.0</v>
      </c>
      <c r="B296" s="20" t="s">
        <v>18</v>
      </c>
      <c r="C296" s="20">
        <v>21.0</v>
      </c>
      <c r="D296" s="20">
        <v>2245.0</v>
      </c>
      <c r="E296" s="20">
        <v>2053.0</v>
      </c>
    </row>
    <row r="297" ht="14.25" customHeight="1">
      <c r="A297" s="19">
        <v>43970.0</v>
      </c>
      <c r="B297" s="20" t="s">
        <v>11</v>
      </c>
      <c r="C297" s="20">
        <v>21.0</v>
      </c>
      <c r="D297" s="20">
        <v>1860.0</v>
      </c>
      <c r="E297" s="20">
        <v>1704.0</v>
      </c>
    </row>
    <row r="298" ht="14.25" customHeight="1">
      <c r="A298" s="19">
        <v>43970.0</v>
      </c>
      <c r="B298" s="20" t="s">
        <v>21</v>
      </c>
      <c r="C298" s="20">
        <v>19.0</v>
      </c>
      <c r="D298" s="20">
        <v>1831.0</v>
      </c>
      <c r="E298" s="20">
        <v>1667.0</v>
      </c>
    </row>
    <row r="299" ht="14.25" customHeight="1">
      <c r="A299" s="19">
        <v>43970.0</v>
      </c>
      <c r="B299" s="20" t="s">
        <v>23</v>
      </c>
      <c r="C299" s="20">
        <v>54.0</v>
      </c>
      <c r="D299" s="20">
        <v>13070.0</v>
      </c>
      <c r="E299" s="20">
        <v>12244.0</v>
      </c>
    </row>
    <row r="300" ht="14.25" customHeight="1">
      <c r="A300" s="19">
        <v>43970.0</v>
      </c>
      <c r="B300" s="20" t="s">
        <v>22</v>
      </c>
      <c r="C300" s="20">
        <v>60.0</v>
      </c>
      <c r="D300" s="20">
        <v>13867.0</v>
      </c>
      <c r="E300" s="20">
        <v>12987.0</v>
      </c>
    </row>
    <row r="301" ht="14.25" customHeight="1">
      <c r="A301" s="19">
        <v>43970.0</v>
      </c>
      <c r="B301" s="20" t="s">
        <v>14</v>
      </c>
      <c r="C301" s="20">
        <v>19.0</v>
      </c>
      <c r="D301" s="20">
        <v>1999.0</v>
      </c>
      <c r="E301" s="20">
        <v>1799.0</v>
      </c>
    </row>
    <row r="302" ht="14.25" customHeight="1">
      <c r="A302" s="19">
        <v>43970.0</v>
      </c>
      <c r="B302" s="20" t="s">
        <v>24</v>
      </c>
      <c r="C302" s="20">
        <v>17.0</v>
      </c>
      <c r="D302" s="20">
        <v>857.0</v>
      </c>
      <c r="E302" s="20">
        <v>757.0</v>
      </c>
    </row>
    <row r="303" ht="14.25" customHeight="1">
      <c r="A303" s="19">
        <v>43970.0</v>
      </c>
      <c r="B303" s="20" t="s">
        <v>19</v>
      </c>
      <c r="C303" s="20">
        <v>16.0</v>
      </c>
      <c r="D303" s="20">
        <v>1012.0</v>
      </c>
      <c r="E303" s="20">
        <v>900.0</v>
      </c>
    </row>
    <row r="304" ht="14.25" customHeight="1">
      <c r="A304" s="19">
        <v>43970.0</v>
      </c>
      <c r="B304" s="20" t="s">
        <v>20</v>
      </c>
      <c r="C304" s="20">
        <v>15.0</v>
      </c>
      <c r="D304" s="20">
        <v>930.0</v>
      </c>
      <c r="E304" s="20">
        <v>827.0</v>
      </c>
    </row>
    <row r="305" ht="14.25" customHeight="1">
      <c r="A305" s="19">
        <v>43970.0</v>
      </c>
      <c r="B305" s="20" t="s">
        <v>16</v>
      </c>
      <c r="C305" s="20">
        <v>125.0</v>
      </c>
      <c r="D305" s="20">
        <v>20771.0</v>
      </c>
      <c r="E305" s="20">
        <v>19338.0</v>
      </c>
    </row>
    <row r="306" ht="14.25" customHeight="1">
      <c r="A306" s="19">
        <v>43970.0</v>
      </c>
      <c r="B306" s="20" t="s">
        <v>15</v>
      </c>
      <c r="C306" s="20">
        <v>129.0</v>
      </c>
      <c r="D306" s="20">
        <v>16191.0</v>
      </c>
      <c r="E306" s="20">
        <v>15102.0</v>
      </c>
    </row>
    <row r="307" ht="14.25" customHeight="1">
      <c r="A307" s="19">
        <v>43970.0</v>
      </c>
      <c r="B307" s="20" t="s">
        <v>13</v>
      </c>
      <c r="C307" s="20">
        <v>10.0</v>
      </c>
      <c r="D307" s="20">
        <v>649.0</v>
      </c>
      <c r="E307" s="20">
        <v>568.0</v>
      </c>
    </row>
    <row r="308" ht="14.25" customHeight="1">
      <c r="A308" s="19">
        <v>43971.0</v>
      </c>
      <c r="B308" s="20" t="s">
        <v>17</v>
      </c>
      <c r="C308" s="20">
        <v>36.0</v>
      </c>
      <c r="D308" s="20">
        <v>5914.0</v>
      </c>
      <c r="E308" s="20">
        <v>5384.0</v>
      </c>
    </row>
    <row r="309" ht="14.25" customHeight="1">
      <c r="A309" s="19">
        <v>43971.0</v>
      </c>
      <c r="B309" s="20" t="s">
        <v>12</v>
      </c>
      <c r="C309" s="20">
        <v>31.0</v>
      </c>
      <c r="D309" s="20">
        <v>5698.0</v>
      </c>
      <c r="E309" s="20">
        <v>5258.0</v>
      </c>
    </row>
    <row r="310" ht="14.25" customHeight="1">
      <c r="A310" s="19">
        <v>43971.0</v>
      </c>
      <c r="B310" s="20" t="s">
        <v>18</v>
      </c>
      <c r="C310" s="20">
        <v>21.0</v>
      </c>
      <c r="D310" s="20">
        <v>2410.0</v>
      </c>
      <c r="E310" s="20">
        <v>2202.0</v>
      </c>
    </row>
    <row r="311" ht="14.25" customHeight="1">
      <c r="A311" s="19">
        <v>43971.0</v>
      </c>
      <c r="B311" s="20" t="s">
        <v>11</v>
      </c>
      <c r="C311" s="20">
        <v>21.0</v>
      </c>
      <c r="D311" s="20">
        <v>1921.0</v>
      </c>
      <c r="E311" s="20">
        <v>1767.0</v>
      </c>
    </row>
    <row r="312" ht="14.25" customHeight="1">
      <c r="A312" s="19">
        <v>43971.0</v>
      </c>
      <c r="B312" s="20" t="s">
        <v>21</v>
      </c>
      <c r="C312" s="20">
        <v>19.0</v>
      </c>
      <c r="D312" s="20">
        <v>1823.0</v>
      </c>
      <c r="E312" s="20">
        <v>1678.0</v>
      </c>
    </row>
    <row r="313" ht="14.25" customHeight="1">
      <c r="A313" s="19">
        <v>43971.0</v>
      </c>
      <c r="B313" s="20" t="s">
        <v>23</v>
      </c>
      <c r="C313" s="20">
        <v>54.0</v>
      </c>
      <c r="D313" s="20">
        <v>13298.0</v>
      </c>
      <c r="E313" s="20">
        <v>12428.0</v>
      </c>
    </row>
    <row r="314" ht="14.25" customHeight="1">
      <c r="A314" s="19">
        <v>43971.0</v>
      </c>
      <c r="B314" s="20" t="s">
        <v>22</v>
      </c>
      <c r="C314" s="20">
        <v>60.0</v>
      </c>
      <c r="D314" s="20">
        <v>13792.0</v>
      </c>
      <c r="E314" s="20">
        <v>12834.0</v>
      </c>
    </row>
    <row r="315" ht="14.25" customHeight="1">
      <c r="A315" s="19">
        <v>43971.0</v>
      </c>
      <c r="B315" s="20" t="s">
        <v>14</v>
      </c>
      <c r="C315" s="20">
        <v>19.0</v>
      </c>
      <c r="D315" s="20">
        <v>1889.0</v>
      </c>
      <c r="E315" s="20">
        <v>1690.0</v>
      </c>
    </row>
    <row r="316" ht="14.25" customHeight="1">
      <c r="A316" s="19">
        <v>43971.0</v>
      </c>
      <c r="B316" s="20" t="s">
        <v>24</v>
      </c>
      <c r="C316" s="20">
        <v>17.0</v>
      </c>
      <c r="D316" s="20">
        <v>890.0</v>
      </c>
      <c r="E316" s="20">
        <v>794.0</v>
      </c>
    </row>
    <row r="317" ht="14.25" customHeight="1">
      <c r="A317" s="19">
        <v>43971.0</v>
      </c>
      <c r="B317" s="20" t="s">
        <v>19</v>
      </c>
      <c r="C317" s="20">
        <v>16.0</v>
      </c>
      <c r="D317" s="20">
        <v>1050.0</v>
      </c>
      <c r="E317" s="20">
        <v>938.0</v>
      </c>
    </row>
    <row r="318" ht="14.25" customHeight="1">
      <c r="A318" s="19">
        <v>43971.0</v>
      </c>
      <c r="B318" s="20" t="s">
        <v>20</v>
      </c>
      <c r="C318" s="20">
        <v>15.0</v>
      </c>
      <c r="D318" s="20">
        <v>760.0</v>
      </c>
      <c r="E318" s="20">
        <v>664.0</v>
      </c>
    </row>
    <row r="319" ht="14.25" customHeight="1">
      <c r="A319" s="19">
        <v>43971.0</v>
      </c>
      <c r="B319" s="20" t="s">
        <v>16</v>
      </c>
      <c r="C319" s="20">
        <v>125.0</v>
      </c>
      <c r="D319" s="20">
        <v>21674.0</v>
      </c>
      <c r="E319" s="20">
        <v>20155.0</v>
      </c>
    </row>
    <row r="320" ht="14.25" customHeight="1">
      <c r="A320" s="19">
        <v>43971.0</v>
      </c>
      <c r="B320" s="20" t="s">
        <v>15</v>
      </c>
      <c r="C320" s="20">
        <v>129.0</v>
      </c>
      <c r="D320" s="20">
        <v>17095.0</v>
      </c>
      <c r="E320" s="20">
        <v>15919.0</v>
      </c>
    </row>
    <row r="321" ht="14.25" customHeight="1">
      <c r="A321" s="19">
        <v>43971.0</v>
      </c>
      <c r="B321" s="20" t="s">
        <v>13</v>
      </c>
      <c r="C321" s="20">
        <v>10.0</v>
      </c>
      <c r="D321" s="20">
        <v>745.0</v>
      </c>
      <c r="E321" s="20">
        <v>654.0</v>
      </c>
    </row>
    <row r="322" ht="14.25" customHeight="1">
      <c r="A322" s="19">
        <v>43972.0</v>
      </c>
      <c r="B322" s="20" t="s">
        <v>17</v>
      </c>
      <c r="C322" s="20">
        <v>36.0</v>
      </c>
      <c r="D322" s="20">
        <v>4816.0</v>
      </c>
      <c r="E322" s="20">
        <v>4452.0</v>
      </c>
    </row>
    <row r="323" ht="14.25" customHeight="1">
      <c r="A323" s="19">
        <v>43972.0</v>
      </c>
      <c r="B323" s="20" t="s">
        <v>12</v>
      </c>
      <c r="C323" s="20">
        <v>31.0</v>
      </c>
      <c r="D323" s="20">
        <v>5207.0</v>
      </c>
      <c r="E323" s="20">
        <v>4868.0</v>
      </c>
    </row>
    <row r="324" ht="14.25" customHeight="1">
      <c r="A324" s="19">
        <v>43972.0</v>
      </c>
      <c r="B324" s="20" t="s">
        <v>18</v>
      </c>
      <c r="C324" s="20">
        <v>21.0</v>
      </c>
      <c r="D324" s="20">
        <v>2335.0</v>
      </c>
      <c r="E324" s="20">
        <v>2126.0</v>
      </c>
    </row>
    <row r="325" ht="14.25" customHeight="1">
      <c r="A325" s="19">
        <v>43972.0</v>
      </c>
      <c r="B325" s="20" t="s">
        <v>11</v>
      </c>
      <c r="C325" s="20">
        <v>21.0</v>
      </c>
      <c r="D325" s="20">
        <v>1787.0</v>
      </c>
      <c r="E325" s="20">
        <v>1626.0</v>
      </c>
    </row>
    <row r="326" ht="14.25" customHeight="1">
      <c r="A326" s="19">
        <v>43972.0</v>
      </c>
      <c r="B326" s="20" t="s">
        <v>21</v>
      </c>
      <c r="C326" s="20">
        <v>19.0</v>
      </c>
      <c r="D326" s="20">
        <v>1650.0</v>
      </c>
      <c r="E326" s="20">
        <v>1505.0</v>
      </c>
    </row>
    <row r="327" ht="14.25" customHeight="1">
      <c r="A327" s="19">
        <v>43972.0</v>
      </c>
      <c r="B327" s="20" t="s">
        <v>23</v>
      </c>
      <c r="C327" s="20">
        <v>54.0</v>
      </c>
      <c r="D327" s="20">
        <v>13240.0</v>
      </c>
      <c r="E327" s="20">
        <v>12360.0</v>
      </c>
    </row>
    <row r="328" ht="14.25" customHeight="1">
      <c r="A328" s="19">
        <v>43972.0</v>
      </c>
      <c r="B328" s="20" t="s">
        <v>22</v>
      </c>
      <c r="C328" s="20">
        <v>60.0</v>
      </c>
      <c r="D328" s="20">
        <v>14005.0</v>
      </c>
      <c r="E328" s="20">
        <v>13002.0</v>
      </c>
    </row>
    <row r="329" ht="14.25" customHeight="1">
      <c r="A329" s="19">
        <v>43972.0</v>
      </c>
      <c r="B329" s="20" t="s">
        <v>14</v>
      </c>
      <c r="C329" s="20">
        <v>19.0</v>
      </c>
      <c r="D329" s="20">
        <v>1949.0</v>
      </c>
      <c r="E329" s="20">
        <v>1724.0</v>
      </c>
    </row>
    <row r="330" ht="14.25" customHeight="1">
      <c r="A330" s="19">
        <v>43972.0</v>
      </c>
      <c r="B330" s="20" t="s">
        <v>24</v>
      </c>
      <c r="C330" s="20">
        <v>18.0</v>
      </c>
      <c r="D330" s="20">
        <v>888.0</v>
      </c>
      <c r="E330" s="20">
        <v>786.0</v>
      </c>
    </row>
    <row r="331" ht="14.25" customHeight="1">
      <c r="A331" s="19">
        <v>43972.0</v>
      </c>
      <c r="B331" s="20" t="s">
        <v>19</v>
      </c>
      <c r="C331" s="20">
        <v>17.0</v>
      </c>
      <c r="D331" s="20">
        <v>1045.0</v>
      </c>
      <c r="E331" s="20">
        <v>930.0</v>
      </c>
    </row>
    <row r="332" ht="14.25" customHeight="1">
      <c r="A332" s="19">
        <v>43972.0</v>
      </c>
      <c r="B332" s="20" t="s">
        <v>20</v>
      </c>
      <c r="C332" s="20">
        <v>15.0</v>
      </c>
      <c r="D332" s="20">
        <v>749.0</v>
      </c>
      <c r="E332" s="20">
        <v>652.0</v>
      </c>
    </row>
    <row r="333" ht="14.25" customHeight="1">
      <c r="A333" s="19">
        <v>43972.0</v>
      </c>
      <c r="B333" s="20" t="s">
        <v>16</v>
      </c>
      <c r="C333" s="20">
        <v>125.0</v>
      </c>
      <c r="D333" s="20">
        <v>20911.0</v>
      </c>
      <c r="E333" s="20">
        <v>19358.0</v>
      </c>
    </row>
    <row r="334" ht="14.25" customHeight="1">
      <c r="A334" s="19">
        <v>43972.0</v>
      </c>
      <c r="B334" s="20" t="s">
        <v>15</v>
      </c>
      <c r="C334" s="20">
        <v>129.0</v>
      </c>
      <c r="D334" s="20">
        <v>16373.0</v>
      </c>
      <c r="E334" s="20">
        <v>15223.0</v>
      </c>
    </row>
    <row r="335" ht="14.25" customHeight="1">
      <c r="A335" s="19">
        <v>43972.0</v>
      </c>
      <c r="B335" s="20" t="s">
        <v>13</v>
      </c>
      <c r="C335" s="20">
        <v>10.0</v>
      </c>
      <c r="D335" s="20">
        <v>677.0</v>
      </c>
      <c r="E335" s="20">
        <v>591.0</v>
      </c>
    </row>
    <row r="336" ht="14.25" customHeight="1">
      <c r="A336" s="19">
        <v>43973.0</v>
      </c>
      <c r="B336" s="20" t="s">
        <v>17</v>
      </c>
      <c r="C336" s="20">
        <v>36.0</v>
      </c>
      <c r="D336" s="20">
        <v>4857.0</v>
      </c>
      <c r="E336" s="20">
        <v>4456.0</v>
      </c>
    </row>
    <row r="337" ht="14.25" customHeight="1">
      <c r="A337" s="19">
        <v>43973.0</v>
      </c>
      <c r="B337" s="20" t="s">
        <v>12</v>
      </c>
      <c r="C337" s="20">
        <v>31.0</v>
      </c>
      <c r="D337" s="20">
        <v>5965.0</v>
      </c>
      <c r="E337" s="20">
        <v>5533.0</v>
      </c>
    </row>
    <row r="338" ht="14.25" customHeight="1">
      <c r="A338" s="19">
        <v>43973.0</v>
      </c>
      <c r="B338" s="20" t="s">
        <v>18</v>
      </c>
      <c r="C338" s="20">
        <v>21.0</v>
      </c>
      <c r="D338" s="20">
        <v>2861.0</v>
      </c>
      <c r="E338" s="20">
        <v>2612.0</v>
      </c>
    </row>
    <row r="339" ht="14.25" customHeight="1">
      <c r="A339" s="19">
        <v>43973.0</v>
      </c>
      <c r="B339" s="20" t="s">
        <v>11</v>
      </c>
      <c r="C339" s="20">
        <v>21.0</v>
      </c>
      <c r="D339" s="20">
        <v>2046.0</v>
      </c>
      <c r="E339" s="20">
        <v>1853.0</v>
      </c>
    </row>
    <row r="340" ht="14.25" customHeight="1">
      <c r="A340" s="19">
        <v>43973.0</v>
      </c>
      <c r="B340" s="20" t="s">
        <v>21</v>
      </c>
      <c r="C340" s="20">
        <v>19.0</v>
      </c>
      <c r="D340" s="20">
        <v>1859.0</v>
      </c>
      <c r="E340" s="20">
        <v>1697.0</v>
      </c>
    </row>
    <row r="341" ht="14.25" customHeight="1">
      <c r="A341" s="19">
        <v>43973.0</v>
      </c>
      <c r="B341" s="20" t="s">
        <v>23</v>
      </c>
      <c r="C341" s="20">
        <v>54.0</v>
      </c>
      <c r="D341" s="20">
        <v>13014.0</v>
      </c>
      <c r="E341" s="20">
        <v>12095.0</v>
      </c>
    </row>
    <row r="342" ht="14.25" customHeight="1">
      <c r="A342" s="19">
        <v>43973.0</v>
      </c>
      <c r="B342" s="20" t="s">
        <v>22</v>
      </c>
      <c r="C342" s="20">
        <v>60.0</v>
      </c>
      <c r="D342" s="20">
        <v>14050.0</v>
      </c>
      <c r="E342" s="20">
        <v>13027.0</v>
      </c>
    </row>
    <row r="343" ht="14.25" customHeight="1">
      <c r="A343" s="19">
        <v>43973.0</v>
      </c>
      <c r="B343" s="20" t="s">
        <v>14</v>
      </c>
      <c r="C343" s="20">
        <v>20.0</v>
      </c>
      <c r="D343" s="20">
        <v>2306.0</v>
      </c>
      <c r="E343" s="20">
        <v>2054.0</v>
      </c>
    </row>
    <row r="344" ht="14.25" customHeight="1">
      <c r="A344" s="19">
        <v>43973.0</v>
      </c>
      <c r="B344" s="20" t="s">
        <v>24</v>
      </c>
      <c r="C344" s="20">
        <v>18.0</v>
      </c>
      <c r="D344" s="20">
        <v>985.0</v>
      </c>
      <c r="E344" s="20">
        <v>861.0</v>
      </c>
    </row>
    <row r="345" ht="14.25" customHeight="1">
      <c r="A345" s="19">
        <v>43973.0</v>
      </c>
      <c r="B345" s="20" t="s">
        <v>19</v>
      </c>
      <c r="C345" s="20">
        <v>17.0</v>
      </c>
      <c r="D345" s="20">
        <v>1268.0</v>
      </c>
      <c r="E345" s="20">
        <v>1129.0</v>
      </c>
    </row>
    <row r="346" ht="14.25" customHeight="1">
      <c r="A346" s="19">
        <v>43973.0</v>
      </c>
      <c r="B346" s="20" t="s">
        <v>20</v>
      </c>
      <c r="C346" s="20">
        <v>15.0</v>
      </c>
      <c r="D346" s="20">
        <v>903.0</v>
      </c>
      <c r="E346" s="20">
        <v>792.0</v>
      </c>
    </row>
    <row r="347" ht="14.25" customHeight="1">
      <c r="A347" s="19">
        <v>43973.0</v>
      </c>
      <c r="B347" s="20" t="s">
        <v>16</v>
      </c>
      <c r="C347" s="20">
        <v>125.0</v>
      </c>
      <c r="D347" s="20">
        <v>21427.0</v>
      </c>
      <c r="E347" s="20">
        <v>19799.0</v>
      </c>
    </row>
    <row r="348" ht="14.25" customHeight="1">
      <c r="A348" s="19">
        <v>43973.0</v>
      </c>
      <c r="B348" s="20" t="s">
        <v>15</v>
      </c>
      <c r="C348" s="20">
        <v>129.0</v>
      </c>
      <c r="D348" s="20">
        <v>17088.0</v>
      </c>
      <c r="E348" s="20">
        <v>15804.0</v>
      </c>
    </row>
    <row r="349" ht="14.25" customHeight="1">
      <c r="A349" s="19">
        <v>43973.0</v>
      </c>
      <c r="B349" s="20" t="s">
        <v>13</v>
      </c>
      <c r="C349" s="20">
        <v>10.0</v>
      </c>
      <c r="D349" s="20">
        <v>965.0</v>
      </c>
      <c r="E349" s="20">
        <v>861.0</v>
      </c>
    </row>
    <row r="350" ht="14.25" customHeight="1">
      <c r="A350" s="19">
        <v>43974.0</v>
      </c>
      <c r="B350" s="20" t="s">
        <v>17</v>
      </c>
      <c r="C350" s="20">
        <v>36.0</v>
      </c>
      <c r="D350" s="20">
        <v>5651.0</v>
      </c>
      <c r="E350" s="20">
        <v>5212.0</v>
      </c>
    </row>
    <row r="351" ht="14.25" customHeight="1">
      <c r="A351" s="19">
        <v>43974.0</v>
      </c>
      <c r="B351" s="20" t="s">
        <v>12</v>
      </c>
      <c r="C351" s="20">
        <v>31.0</v>
      </c>
      <c r="D351" s="20">
        <v>6276.0</v>
      </c>
      <c r="E351" s="20">
        <v>5801.0</v>
      </c>
    </row>
    <row r="352" ht="14.25" customHeight="1">
      <c r="A352" s="19">
        <v>43974.0</v>
      </c>
      <c r="B352" s="20" t="s">
        <v>18</v>
      </c>
      <c r="C352" s="20">
        <v>21.0</v>
      </c>
      <c r="D352" s="20">
        <v>2460.0</v>
      </c>
      <c r="E352" s="20">
        <v>2226.0</v>
      </c>
    </row>
    <row r="353" ht="14.25" customHeight="1">
      <c r="A353" s="19">
        <v>43974.0</v>
      </c>
      <c r="B353" s="20" t="s">
        <v>11</v>
      </c>
      <c r="C353" s="20">
        <v>21.0</v>
      </c>
      <c r="D353" s="20">
        <v>2340.0</v>
      </c>
      <c r="E353" s="20">
        <v>2146.0</v>
      </c>
    </row>
    <row r="354" ht="14.25" customHeight="1">
      <c r="A354" s="19">
        <v>43974.0</v>
      </c>
      <c r="B354" s="20" t="s">
        <v>21</v>
      </c>
      <c r="C354" s="20">
        <v>19.0</v>
      </c>
      <c r="D354" s="20">
        <v>2195.0</v>
      </c>
      <c r="E354" s="20">
        <v>1999.0</v>
      </c>
    </row>
    <row r="355" ht="14.25" customHeight="1">
      <c r="A355" s="19">
        <v>43974.0</v>
      </c>
      <c r="B355" s="20" t="s">
        <v>23</v>
      </c>
      <c r="C355" s="20">
        <v>54.0</v>
      </c>
      <c r="D355" s="20">
        <v>16221.0</v>
      </c>
      <c r="E355" s="20">
        <v>15065.0</v>
      </c>
    </row>
    <row r="356" ht="14.25" customHeight="1">
      <c r="A356" s="19">
        <v>43974.0</v>
      </c>
      <c r="B356" s="20" t="s">
        <v>22</v>
      </c>
      <c r="C356" s="20">
        <v>60.0</v>
      </c>
      <c r="D356" s="20">
        <v>17295.0</v>
      </c>
      <c r="E356" s="20">
        <v>16010.0</v>
      </c>
    </row>
    <row r="357" ht="14.25" customHeight="1">
      <c r="A357" s="19">
        <v>43974.0</v>
      </c>
      <c r="B357" s="20" t="s">
        <v>14</v>
      </c>
      <c r="C357" s="20">
        <v>20.0</v>
      </c>
      <c r="D357" s="20">
        <v>2266.0</v>
      </c>
      <c r="E357" s="20">
        <v>1993.0</v>
      </c>
    </row>
    <row r="358" ht="14.25" customHeight="1">
      <c r="A358" s="19">
        <v>43974.0</v>
      </c>
      <c r="B358" s="20" t="s">
        <v>24</v>
      </c>
      <c r="C358" s="20">
        <v>18.0</v>
      </c>
      <c r="D358" s="20">
        <v>1031.0</v>
      </c>
      <c r="E358" s="20">
        <v>918.0</v>
      </c>
    </row>
    <row r="359" ht="14.25" customHeight="1">
      <c r="A359" s="19">
        <v>43974.0</v>
      </c>
      <c r="B359" s="20" t="s">
        <v>19</v>
      </c>
      <c r="C359" s="20">
        <v>17.0</v>
      </c>
      <c r="D359" s="20">
        <v>1294.0</v>
      </c>
      <c r="E359" s="20">
        <v>1155.0</v>
      </c>
    </row>
    <row r="360" ht="14.25" customHeight="1">
      <c r="A360" s="19">
        <v>43974.0</v>
      </c>
      <c r="B360" s="20" t="s">
        <v>20</v>
      </c>
      <c r="C360" s="20">
        <v>15.0</v>
      </c>
      <c r="D360" s="20">
        <v>840.0</v>
      </c>
      <c r="E360" s="20">
        <v>725.0</v>
      </c>
    </row>
    <row r="361" ht="14.25" customHeight="1">
      <c r="A361" s="19">
        <v>43974.0</v>
      </c>
      <c r="B361" s="20" t="s">
        <v>16</v>
      </c>
      <c r="C361" s="20">
        <v>125.0</v>
      </c>
      <c r="D361" s="20">
        <v>24574.0</v>
      </c>
      <c r="E361" s="20">
        <v>22609.0</v>
      </c>
    </row>
    <row r="362" ht="14.25" customHeight="1">
      <c r="A362" s="19">
        <v>43974.0</v>
      </c>
      <c r="B362" s="20" t="s">
        <v>15</v>
      </c>
      <c r="C362" s="20">
        <v>129.0</v>
      </c>
      <c r="D362" s="20">
        <v>19856.0</v>
      </c>
      <c r="E362" s="20">
        <v>18325.0</v>
      </c>
    </row>
    <row r="363" ht="14.25" customHeight="1">
      <c r="A363" s="19">
        <v>43974.0</v>
      </c>
      <c r="B363" s="20" t="s">
        <v>13</v>
      </c>
      <c r="C363" s="20">
        <v>10.0</v>
      </c>
      <c r="D363" s="20">
        <v>828.0</v>
      </c>
      <c r="E363" s="20">
        <v>734.0</v>
      </c>
    </row>
    <row r="364" ht="14.25" customHeight="1">
      <c r="A364" s="19">
        <v>43975.0</v>
      </c>
      <c r="B364" s="20" t="s">
        <v>17</v>
      </c>
      <c r="C364" s="20">
        <v>36.0</v>
      </c>
      <c r="D364" s="20">
        <v>4915.0</v>
      </c>
      <c r="E364" s="20">
        <v>4562.0</v>
      </c>
    </row>
    <row r="365" ht="14.25" customHeight="1">
      <c r="A365" s="19">
        <v>43975.0</v>
      </c>
      <c r="B365" s="20" t="s">
        <v>12</v>
      </c>
      <c r="C365" s="20">
        <v>31.0</v>
      </c>
      <c r="D365" s="20">
        <v>5035.0</v>
      </c>
      <c r="E365" s="20">
        <v>4683.0</v>
      </c>
    </row>
    <row r="366" ht="14.25" customHeight="1">
      <c r="A366" s="19">
        <v>43975.0</v>
      </c>
      <c r="B366" s="20" t="s">
        <v>18</v>
      </c>
      <c r="C366" s="20">
        <v>21.0</v>
      </c>
      <c r="D366" s="20">
        <v>2254.0</v>
      </c>
      <c r="E366" s="20">
        <v>2061.0</v>
      </c>
    </row>
    <row r="367" ht="14.25" customHeight="1">
      <c r="A367" s="19">
        <v>43975.0</v>
      </c>
      <c r="B367" s="20" t="s">
        <v>11</v>
      </c>
      <c r="C367" s="20">
        <v>20.0</v>
      </c>
      <c r="D367" s="20">
        <v>1999.0</v>
      </c>
      <c r="E367" s="20">
        <v>1829.0</v>
      </c>
    </row>
    <row r="368" ht="14.25" customHeight="1">
      <c r="A368" s="19">
        <v>43975.0</v>
      </c>
      <c r="B368" s="20" t="s">
        <v>21</v>
      </c>
      <c r="C368" s="20">
        <v>19.0</v>
      </c>
      <c r="D368" s="20">
        <v>1868.0</v>
      </c>
      <c r="E368" s="20">
        <v>1706.0</v>
      </c>
    </row>
    <row r="369" ht="14.25" customHeight="1">
      <c r="A369" s="19">
        <v>43975.0</v>
      </c>
      <c r="B369" s="20" t="s">
        <v>23</v>
      </c>
      <c r="C369" s="20">
        <v>54.0</v>
      </c>
      <c r="D369" s="20">
        <v>12211.0</v>
      </c>
      <c r="E369" s="20">
        <v>11427.0</v>
      </c>
    </row>
    <row r="370" ht="14.25" customHeight="1">
      <c r="A370" s="19">
        <v>43975.0</v>
      </c>
      <c r="B370" s="20" t="s">
        <v>22</v>
      </c>
      <c r="C370" s="20">
        <v>60.0</v>
      </c>
      <c r="D370" s="20">
        <v>12822.0</v>
      </c>
      <c r="E370" s="20">
        <v>11916.0</v>
      </c>
    </row>
    <row r="371" ht="14.25" customHeight="1">
      <c r="A371" s="19">
        <v>43975.0</v>
      </c>
      <c r="B371" s="20" t="s">
        <v>14</v>
      </c>
      <c r="C371" s="20">
        <v>20.0</v>
      </c>
      <c r="D371" s="20">
        <v>2015.0</v>
      </c>
      <c r="E371" s="20">
        <v>1803.0</v>
      </c>
    </row>
    <row r="372" ht="14.25" customHeight="1">
      <c r="A372" s="19">
        <v>43975.0</v>
      </c>
      <c r="B372" s="20" t="s">
        <v>24</v>
      </c>
      <c r="C372" s="20">
        <v>18.0</v>
      </c>
      <c r="D372" s="20">
        <v>1006.0</v>
      </c>
      <c r="E372" s="20">
        <v>904.0</v>
      </c>
    </row>
    <row r="373" ht="14.25" customHeight="1">
      <c r="A373" s="19">
        <v>43975.0</v>
      </c>
      <c r="B373" s="20" t="s">
        <v>19</v>
      </c>
      <c r="C373" s="20">
        <v>17.0</v>
      </c>
      <c r="D373" s="20">
        <v>1128.0</v>
      </c>
      <c r="E373" s="20">
        <v>1001.0</v>
      </c>
    </row>
    <row r="374" ht="14.25" customHeight="1">
      <c r="A374" s="19">
        <v>43975.0</v>
      </c>
      <c r="B374" s="20" t="s">
        <v>20</v>
      </c>
      <c r="C374" s="20">
        <v>15.0</v>
      </c>
      <c r="D374" s="20">
        <v>779.0</v>
      </c>
      <c r="E374" s="20">
        <v>673.0</v>
      </c>
    </row>
    <row r="375" ht="14.25" customHeight="1">
      <c r="A375" s="19">
        <v>43975.0</v>
      </c>
      <c r="B375" s="20" t="s">
        <v>16</v>
      </c>
      <c r="C375" s="20">
        <v>125.0</v>
      </c>
      <c r="D375" s="20">
        <v>21004.0</v>
      </c>
      <c r="E375" s="20">
        <v>19556.0</v>
      </c>
    </row>
    <row r="376" ht="14.25" customHeight="1">
      <c r="A376" s="19">
        <v>43975.0</v>
      </c>
      <c r="B376" s="20" t="s">
        <v>15</v>
      </c>
      <c r="C376" s="20">
        <v>129.0</v>
      </c>
      <c r="D376" s="20">
        <v>16432.0</v>
      </c>
      <c r="E376" s="20">
        <v>15345.0</v>
      </c>
    </row>
    <row r="377" ht="14.25" customHeight="1">
      <c r="A377" s="19">
        <v>43975.0</v>
      </c>
      <c r="B377" s="20" t="s">
        <v>13</v>
      </c>
      <c r="C377" s="20">
        <v>10.0</v>
      </c>
      <c r="D377" s="20">
        <v>639.0</v>
      </c>
      <c r="E377" s="20">
        <v>557.0</v>
      </c>
    </row>
    <row r="378" ht="14.25" customHeight="1">
      <c r="A378" s="19">
        <v>43976.0</v>
      </c>
      <c r="B378" s="20" t="s">
        <v>17</v>
      </c>
      <c r="C378" s="20">
        <v>36.0</v>
      </c>
      <c r="D378" s="20">
        <v>4641.0</v>
      </c>
      <c r="E378" s="20">
        <v>4274.0</v>
      </c>
    </row>
    <row r="379" ht="14.25" customHeight="1">
      <c r="A379" s="19">
        <v>43976.0</v>
      </c>
      <c r="B379" s="20" t="s">
        <v>12</v>
      </c>
      <c r="C379" s="20">
        <v>31.0</v>
      </c>
      <c r="D379" s="20">
        <v>5210.0</v>
      </c>
      <c r="E379" s="20">
        <v>4841.0</v>
      </c>
    </row>
    <row r="380" ht="14.25" customHeight="1">
      <c r="A380" s="19">
        <v>43976.0</v>
      </c>
      <c r="B380" s="20" t="s">
        <v>18</v>
      </c>
      <c r="C380" s="20">
        <v>21.0</v>
      </c>
      <c r="D380" s="20">
        <v>2330.0</v>
      </c>
      <c r="E380" s="20">
        <v>2142.0</v>
      </c>
    </row>
    <row r="381" ht="14.25" customHeight="1">
      <c r="A381" s="19">
        <v>43976.0</v>
      </c>
      <c r="B381" s="20" t="s">
        <v>11</v>
      </c>
      <c r="C381" s="20">
        <v>20.0</v>
      </c>
      <c r="D381" s="20">
        <v>2087.0</v>
      </c>
      <c r="E381" s="20">
        <v>1914.0</v>
      </c>
    </row>
    <row r="382" ht="14.25" customHeight="1">
      <c r="A382" s="19">
        <v>43976.0</v>
      </c>
      <c r="B382" s="20" t="s">
        <v>21</v>
      </c>
      <c r="C382" s="20">
        <v>20.0</v>
      </c>
      <c r="D382" s="20">
        <v>1899.0</v>
      </c>
      <c r="E382" s="20">
        <v>1738.0</v>
      </c>
    </row>
    <row r="383" ht="14.25" customHeight="1">
      <c r="A383" s="19">
        <v>43976.0</v>
      </c>
      <c r="B383" s="20" t="s">
        <v>23</v>
      </c>
      <c r="C383" s="20">
        <v>54.0</v>
      </c>
      <c r="D383" s="20">
        <v>12336.0</v>
      </c>
      <c r="E383" s="20">
        <v>11519.0</v>
      </c>
    </row>
    <row r="384" ht="14.25" customHeight="1">
      <c r="A384" s="19">
        <v>43976.0</v>
      </c>
      <c r="B384" s="20" t="s">
        <v>22</v>
      </c>
      <c r="C384" s="20">
        <v>59.0</v>
      </c>
      <c r="D384" s="20">
        <v>12983.0</v>
      </c>
      <c r="E384" s="20">
        <v>12056.0</v>
      </c>
    </row>
    <row r="385" ht="14.25" customHeight="1">
      <c r="A385" s="19">
        <v>43976.0</v>
      </c>
      <c r="B385" s="20" t="s">
        <v>14</v>
      </c>
      <c r="C385" s="20">
        <v>20.0</v>
      </c>
      <c r="D385" s="20">
        <v>2011.0</v>
      </c>
      <c r="E385" s="20">
        <v>1791.0</v>
      </c>
    </row>
    <row r="386" ht="14.25" customHeight="1">
      <c r="A386" s="19">
        <v>43976.0</v>
      </c>
      <c r="B386" s="20" t="s">
        <v>24</v>
      </c>
      <c r="C386" s="20">
        <v>18.0</v>
      </c>
      <c r="D386" s="20">
        <v>989.0</v>
      </c>
      <c r="E386" s="20">
        <v>887.0</v>
      </c>
    </row>
    <row r="387" ht="14.25" customHeight="1">
      <c r="A387" s="19">
        <v>43976.0</v>
      </c>
      <c r="B387" s="20" t="s">
        <v>19</v>
      </c>
      <c r="C387" s="20">
        <v>17.0</v>
      </c>
      <c r="D387" s="20">
        <v>1142.0</v>
      </c>
      <c r="E387" s="20">
        <v>1020.0</v>
      </c>
    </row>
    <row r="388" ht="14.25" customHeight="1">
      <c r="A388" s="19">
        <v>43976.0</v>
      </c>
      <c r="B388" s="20" t="s">
        <v>20</v>
      </c>
      <c r="C388" s="20">
        <v>15.0</v>
      </c>
      <c r="D388" s="20">
        <v>835.0</v>
      </c>
      <c r="E388" s="20">
        <v>736.0</v>
      </c>
    </row>
    <row r="389" ht="14.25" customHeight="1">
      <c r="A389" s="19">
        <v>43976.0</v>
      </c>
      <c r="B389" s="20" t="s">
        <v>16</v>
      </c>
      <c r="C389" s="20">
        <v>124.0</v>
      </c>
      <c r="D389" s="20">
        <v>20358.0</v>
      </c>
      <c r="E389" s="20">
        <v>18890.0</v>
      </c>
    </row>
    <row r="390" ht="14.25" customHeight="1">
      <c r="A390" s="19">
        <v>43976.0</v>
      </c>
      <c r="B390" s="20" t="s">
        <v>15</v>
      </c>
      <c r="C390" s="20">
        <v>129.0</v>
      </c>
      <c r="D390" s="20">
        <v>15822.0</v>
      </c>
      <c r="E390" s="20">
        <v>14753.0</v>
      </c>
    </row>
    <row r="391" ht="14.25" customHeight="1">
      <c r="A391" s="19">
        <v>43976.0</v>
      </c>
      <c r="B391" s="20" t="s">
        <v>13</v>
      </c>
      <c r="C391" s="20">
        <v>10.0</v>
      </c>
      <c r="D391" s="20">
        <v>739.0</v>
      </c>
      <c r="E391" s="20">
        <v>642.0</v>
      </c>
    </row>
    <row r="392" ht="14.25" customHeight="1">
      <c r="A392" s="19">
        <v>43977.0</v>
      </c>
      <c r="B392" s="20" t="s">
        <v>17</v>
      </c>
      <c r="C392" s="20">
        <v>36.0</v>
      </c>
      <c r="D392" s="20">
        <v>4770.0</v>
      </c>
      <c r="E392" s="20">
        <v>4424.0</v>
      </c>
    </row>
    <row r="393" ht="14.25" customHeight="1">
      <c r="A393" s="19">
        <v>43977.0</v>
      </c>
      <c r="B393" s="20" t="s">
        <v>12</v>
      </c>
      <c r="C393" s="20">
        <v>31.0</v>
      </c>
      <c r="D393" s="20">
        <v>5493.0</v>
      </c>
      <c r="E393" s="20">
        <v>5119.0</v>
      </c>
    </row>
    <row r="394" ht="14.25" customHeight="1">
      <c r="A394" s="19">
        <v>43977.0</v>
      </c>
      <c r="B394" s="20" t="s">
        <v>18</v>
      </c>
      <c r="C394" s="20">
        <v>21.0</v>
      </c>
      <c r="D394" s="20">
        <v>2418.0</v>
      </c>
      <c r="E394" s="20">
        <v>2215.0</v>
      </c>
    </row>
    <row r="395" ht="14.25" customHeight="1">
      <c r="A395" s="19">
        <v>43977.0</v>
      </c>
      <c r="B395" s="20" t="s">
        <v>11</v>
      </c>
      <c r="C395" s="20">
        <v>20.0</v>
      </c>
      <c r="D395" s="20">
        <v>2044.0</v>
      </c>
      <c r="E395" s="20">
        <v>1863.0</v>
      </c>
    </row>
    <row r="396" ht="14.25" customHeight="1">
      <c r="A396" s="19">
        <v>43977.0</v>
      </c>
      <c r="B396" s="20" t="s">
        <v>21</v>
      </c>
      <c r="C396" s="20">
        <v>20.0</v>
      </c>
      <c r="D396" s="20">
        <v>1814.0</v>
      </c>
      <c r="E396" s="20">
        <v>1655.0</v>
      </c>
    </row>
    <row r="397" ht="14.25" customHeight="1">
      <c r="A397" s="19">
        <v>43977.0</v>
      </c>
      <c r="B397" s="20" t="s">
        <v>23</v>
      </c>
      <c r="C397" s="20">
        <v>54.0</v>
      </c>
      <c r="D397" s="20">
        <v>14482.0</v>
      </c>
      <c r="E397" s="20">
        <v>13510.0</v>
      </c>
    </row>
    <row r="398" ht="14.25" customHeight="1">
      <c r="A398" s="19">
        <v>43977.0</v>
      </c>
      <c r="B398" s="20" t="s">
        <v>22</v>
      </c>
      <c r="C398" s="20">
        <v>59.0</v>
      </c>
      <c r="D398" s="20">
        <v>15369.0</v>
      </c>
      <c r="E398" s="20">
        <v>14299.0</v>
      </c>
    </row>
    <row r="399" ht="14.25" customHeight="1">
      <c r="A399" s="19">
        <v>43977.0</v>
      </c>
      <c r="B399" s="20" t="s">
        <v>14</v>
      </c>
      <c r="C399" s="20">
        <v>20.0</v>
      </c>
      <c r="D399" s="20">
        <v>2036.0</v>
      </c>
      <c r="E399" s="20">
        <v>1790.0</v>
      </c>
    </row>
    <row r="400" ht="14.25" customHeight="1">
      <c r="A400" s="19">
        <v>43977.0</v>
      </c>
      <c r="B400" s="20" t="s">
        <v>24</v>
      </c>
      <c r="C400" s="20">
        <v>18.0</v>
      </c>
      <c r="D400" s="20">
        <v>914.0</v>
      </c>
      <c r="E400" s="20">
        <v>804.0</v>
      </c>
    </row>
    <row r="401" ht="14.25" customHeight="1">
      <c r="A401" s="19">
        <v>43977.0</v>
      </c>
      <c r="B401" s="20" t="s">
        <v>19</v>
      </c>
      <c r="C401" s="20">
        <v>17.0</v>
      </c>
      <c r="D401" s="20">
        <v>1140.0</v>
      </c>
      <c r="E401" s="20">
        <v>1016.0</v>
      </c>
    </row>
    <row r="402" ht="14.25" customHeight="1">
      <c r="A402" s="19">
        <v>43977.0</v>
      </c>
      <c r="B402" s="20" t="s">
        <v>20</v>
      </c>
      <c r="C402" s="20">
        <v>15.0</v>
      </c>
      <c r="D402" s="20">
        <v>812.0</v>
      </c>
      <c r="E402" s="20">
        <v>711.0</v>
      </c>
    </row>
    <row r="403" ht="14.25" customHeight="1">
      <c r="A403" s="19">
        <v>43977.0</v>
      </c>
      <c r="B403" s="20" t="s">
        <v>16</v>
      </c>
      <c r="C403" s="20">
        <v>124.0</v>
      </c>
      <c r="D403" s="20">
        <v>21153.0</v>
      </c>
      <c r="E403" s="20">
        <v>19673.0</v>
      </c>
    </row>
    <row r="404" ht="14.25" customHeight="1">
      <c r="A404" s="19">
        <v>43977.0</v>
      </c>
      <c r="B404" s="20" t="s">
        <v>15</v>
      </c>
      <c r="C404" s="20">
        <v>129.0</v>
      </c>
      <c r="D404" s="20">
        <v>16459.0</v>
      </c>
      <c r="E404" s="20">
        <v>15355.0</v>
      </c>
    </row>
    <row r="405" ht="14.25" customHeight="1">
      <c r="A405" s="19">
        <v>43977.0</v>
      </c>
      <c r="B405" s="20" t="s">
        <v>13</v>
      </c>
      <c r="C405" s="20">
        <v>10.0</v>
      </c>
      <c r="D405" s="20">
        <v>692.0</v>
      </c>
      <c r="E405" s="20">
        <v>601.0</v>
      </c>
    </row>
    <row r="406" ht="14.25" customHeight="1">
      <c r="A406" s="19">
        <v>43977.0</v>
      </c>
      <c r="B406" s="20" t="s">
        <v>25</v>
      </c>
      <c r="C406" s="20">
        <v>7.0</v>
      </c>
      <c r="D406" s="20">
        <v>577.0</v>
      </c>
      <c r="E406" s="20">
        <v>389.0</v>
      </c>
    </row>
    <row r="407" ht="14.25" customHeight="1">
      <c r="A407" s="19">
        <v>43978.0</v>
      </c>
      <c r="B407" s="20" t="s">
        <v>17</v>
      </c>
      <c r="C407" s="20">
        <v>36.0</v>
      </c>
      <c r="D407" s="20">
        <v>4951.0</v>
      </c>
      <c r="E407" s="20">
        <v>4584.0</v>
      </c>
    </row>
    <row r="408" ht="14.25" customHeight="1">
      <c r="A408" s="19">
        <v>43978.0</v>
      </c>
      <c r="B408" s="20" t="s">
        <v>12</v>
      </c>
      <c r="C408" s="20">
        <v>31.0</v>
      </c>
      <c r="D408" s="20">
        <v>5330.0</v>
      </c>
      <c r="E408" s="20">
        <v>4977.0</v>
      </c>
    </row>
    <row r="409" ht="14.25" customHeight="1">
      <c r="A409" s="19">
        <v>43978.0</v>
      </c>
      <c r="B409" s="20" t="s">
        <v>18</v>
      </c>
      <c r="C409" s="20">
        <v>21.0</v>
      </c>
      <c r="D409" s="20">
        <v>2430.0</v>
      </c>
      <c r="E409" s="20">
        <v>2216.0</v>
      </c>
    </row>
    <row r="410" ht="14.25" customHeight="1">
      <c r="A410" s="19">
        <v>43978.0</v>
      </c>
      <c r="B410" s="20" t="s">
        <v>11</v>
      </c>
      <c r="C410" s="20">
        <v>20.0</v>
      </c>
      <c r="D410" s="20">
        <v>2079.0</v>
      </c>
      <c r="E410" s="20">
        <v>1893.0</v>
      </c>
    </row>
    <row r="411" ht="14.25" customHeight="1">
      <c r="A411" s="19">
        <v>43978.0</v>
      </c>
      <c r="B411" s="20" t="s">
        <v>21</v>
      </c>
      <c r="C411" s="20">
        <v>20.0</v>
      </c>
      <c r="D411" s="20">
        <v>1873.0</v>
      </c>
      <c r="E411" s="20">
        <v>1715.0</v>
      </c>
    </row>
    <row r="412" ht="14.25" customHeight="1">
      <c r="A412" s="19">
        <v>43978.0</v>
      </c>
      <c r="B412" s="20" t="s">
        <v>23</v>
      </c>
      <c r="C412" s="20">
        <v>54.0</v>
      </c>
      <c r="D412" s="20">
        <v>13091.0</v>
      </c>
      <c r="E412" s="20">
        <v>12216.0</v>
      </c>
    </row>
    <row r="413" ht="14.25" customHeight="1">
      <c r="A413" s="19">
        <v>43978.0</v>
      </c>
      <c r="B413" s="20" t="s">
        <v>22</v>
      </c>
      <c r="C413" s="20">
        <v>59.0</v>
      </c>
      <c r="D413" s="20">
        <v>13942.0</v>
      </c>
      <c r="E413" s="20">
        <v>12986.0</v>
      </c>
    </row>
    <row r="414" ht="14.25" customHeight="1">
      <c r="A414" s="19">
        <v>43978.0</v>
      </c>
      <c r="B414" s="20" t="s">
        <v>14</v>
      </c>
      <c r="C414" s="20">
        <v>20.0</v>
      </c>
      <c r="D414" s="20">
        <v>2079.0</v>
      </c>
      <c r="E414" s="20">
        <v>1856.0</v>
      </c>
    </row>
    <row r="415" ht="14.25" customHeight="1">
      <c r="A415" s="19">
        <v>43978.0</v>
      </c>
      <c r="B415" s="20" t="s">
        <v>24</v>
      </c>
      <c r="C415" s="20">
        <v>18.0</v>
      </c>
      <c r="D415" s="20">
        <v>962.0</v>
      </c>
      <c r="E415" s="20">
        <v>859.0</v>
      </c>
    </row>
    <row r="416" ht="14.25" customHeight="1">
      <c r="A416" s="19">
        <v>43978.0</v>
      </c>
      <c r="B416" s="20" t="s">
        <v>19</v>
      </c>
      <c r="C416" s="20">
        <v>17.0</v>
      </c>
      <c r="D416" s="20">
        <v>1203.0</v>
      </c>
      <c r="E416" s="20">
        <v>1077.0</v>
      </c>
    </row>
    <row r="417" ht="14.25" customHeight="1">
      <c r="A417" s="19">
        <v>43978.0</v>
      </c>
      <c r="B417" s="20" t="s">
        <v>20</v>
      </c>
      <c r="C417" s="20">
        <v>15.0</v>
      </c>
      <c r="D417" s="20">
        <v>809.0</v>
      </c>
      <c r="E417" s="20">
        <v>702.0</v>
      </c>
    </row>
    <row r="418" ht="14.25" customHeight="1">
      <c r="A418" s="19">
        <v>43978.0</v>
      </c>
      <c r="B418" s="20" t="s">
        <v>16</v>
      </c>
      <c r="C418" s="20">
        <v>124.0</v>
      </c>
      <c r="D418" s="20">
        <v>21384.0</v>
      </c>
      <c r="E418" s="20">
        <v>19897.0</v>
      </c>
    </row>
    <row r="419" ht="14.25" customHeight="1">
      <c r="A419" s="19">
        <v>43978.0</v>
      </c>
      <c r="B419" s="20" t="s">
        <v>15</v>
      </c>
      <c r="C419" s="20">
        <v>129.0</v>
      </c>
      <c r="D419" s="20">
        <v>17115.0</v>
      </c>
      <c r="E419" s="20">
        <v>15962.0</v>
      </c>
    </row>
    <row r="420" ht="14.25" customHeight="1">
      <c r="A420" s="19">
        <v>43978.0</v>
      </c>
      <c r="B420" s="20" t="s">
        <v>13</v>
      </c>
      <c r="C420" s="20">
        <v>10.0</v>
      </c>
      <c r="D420" s="20">
        <v>757.0</v>
      </c>
      <c r="E420" s="20">
        <v>660.0</v>
      </c>
    </row>
    <row r="421" ht="14.25" customHeight="1">
      <c r="A421" s="19">
        <v>43978.0</v>
      </c>
      <c r="B421" s="20" t="s">
        <v>25</v>
      </c>
      <c r="C421" s="20">
        <v>7.0</v>
      </c>
      <c r="D421" s="20">
        <v>409.0</v>
      </c>
      <c r="E421" s="20">
        <v>329.0</v>
      </c>
    </row>
    <row r="422" ht="14.25" customHeight="1">
      <c r="A422" s="19">
        <v>43979.0</v>
      </c>
      <c r="B422" s="20" t="s">
        <v>17</v>
      </c>
      <c r="C422" s="20">
        <v>37.0</v>
      </c>
      <c r="D422" s="20">
        <v>4840.0</v>
      </c>
      <c r="E422" s="20">
        <v>4475.0</v>
      </c>
    </row>
    <row r="423" ht="14.25" customHeight="1">
      <c r="A423" s="19">
        <v>43979.0</v>
      </c>
      <c r="B423" s="20" t="s">
        <v>12</v>
      </c>
      <c r="C423" s="20">
        <v>31.0</v>
      </c>
      <c r="D423" s="20">
        <v>5355.0</v>
      </c>
      <c r="E423" s="20">
        <v>4969.0</v>
      </c>
    </row>
    <row r="424" ht="14.25" customHeight="1">
      <c r="A424" s="19">
        <v>43979.0</v>
      </c>
      <c r="B424" s="20" t="s">
        <v>18</v>
      </c>
      <c r="C424" s="20">
        <v>22.0</v>
      </c>
      <c r="D424" s="20">
        <v>2454.0</v>
      </c>
      <c r="E424" s="20">
        <v>2239.0</v>
      </c>
    </row>
    <row r="425" ht="14.25" customHeight="1">
      <c r="A425" s="19">
        <v>43979.0</v>
      </c>
      <c r="B425" s="20" t="s">
        <v>11</v>
      </c>
      <c r="C425" s="20">
        <v>20.0</v>
      </c>
      <c r="D425" s="20">
        <v>1886.0</v>
      </c>
      <c r="E425" s="20">
        <v>1736.0</v>
      </c>
    </row>
    <row r="426" ht="14.25" customHeight="1">
      <c r="A426" s="19">
        <v>43979.0</v>
      </c>
      <c r="B426" s="20" t="s">
        <v>21</v>
      </c>
      <c r="C426" s="20">
        <v>20.0</v>
      </c>
      <c r="D426" s="20">
        <v>1875.0</v>
      </c>
      <c r="E426" s="20">
        <v>1701.0</v>
      </c>
    </row>
    <row r="427" ht="14.25" customHeight="1">
      <c r="A427" s="19">
        <v>43979.0</v>
      </c>
      <c r="B427" s="20" t="s">
        <v>23</v>
      </c>
      <c r="C427" s="20">
        <v>54.0</v>
      </c>
      <c r="D427" s="20">
        <v>12409.0</v>
      </c>
      <c r="E427" s="20">
        <v>11582.0</v>
      </c>
    </row>
    <row r="428" ht="14.25" customHeight="1">
      <c r="A428" s="19">
        <v>43979.0</v>
      </c>
      <c r="B428" s="20" t="s">
        <v>22</v>
      </c>
      <c r="C428" s="20">
        <v>60.0</v>
      </c>
      <c r="D428" s="20">
        <v>12854.0</v>
      </c>
      <c r="E428" s="20">
        <v>11954.0</v>
      </c>
    </row>
    <row r="429" ht="14.25" customHeight="1">
      <c r="A429" s="19">
        <v>43979.0</v>
      </c>
      <c r="B429" s="20" t="s">
        <v>14</v>
      </c>
      <c r="C429" s="20">
        <v>20.0</v>
      </c>
      <c r="D429" s="20">
        <v>2088.0</v>
      </c>
      <c r="E429" s="20">
        <v>1848.0</v>
      </c>
    </row>
    <row r="430" ht="14.25" customHeight="1">
      <c r="A430" s="19">
        <v>43979.0</v>
      </c>
      <c r="B430" s="20" t="s">
        <v>24</v>
      </c>
      <c r="C430" s="20">
        <v>18.0</v>
      </c>
      <c r="D430" s="20">
        <v>1020.0</v>
      </c>
      <c r="E430" s="20">
        <v>911.0</v>
      </c>
    </row>
    <row r="431" ht="14.25" customHeight="1">
      <c r="A431" s="19">
        <v>43979.0</v>
      </c>
      <c r="B431" s="20" t="s">
        <v>19</v>
      </c>
      <c r="C431" s="20">
        <v>17.0</v>
      </c>
      <c r="D431" s="20">
        <v>1097.0</v>
      </c>
      <c r="E431" s="20">
        <v>968.0</v>
      </c>
    </row>
    <row r="432" ht="14.25" customHeight="1">
      <c r="A432" s="19">
        <v>43979.0</v>
      </c>
      <c r="B432" s="20" t="s">
        <v>20</v>
      </c>
      <c r="C432" s="20">
        <v>16.0</v>
      </c>
      <c r="D432" s="20">
        <v>876.0</v>
      </c>
      <c r="E432" s="20">
        <v>762.0</v>
      </c>
    </row>
    <row r="433" ht="14.25" customHeight="1">
      <c r="A433" s="19">
        <v>43979.0</v>
      </c>
      <c r="B433" s="20" t="s">
        <v>10</v>
      </c>
      <c r="C433" s="20">
        <v>15.0</v>
      </c>
      <c r="D433" s="20">
        <v>464.0</v>
      </c>
      <c r="E433" s="20">
        <v>390.0</v>
      </c>
    </row>
    <row r="434" ht="14.25" customHeight="1">
      <c r="A434" s="19">
        <v>43979.0</v>
      </c>
      <c r="B434" s="20" t="s">
        <v>16</v>
      </c>
      <c r="C434" s="20">
        <v>124.0</v>
      </c>
      <c r="D434" s="20">
        <v>20868.0</v>
      </c>
      <c r="E434" s="20">
        <v>19342.0</v>
      </c>
    </row>
    <row r="435" ht="14.25" customHeight="1">
      <c r="A435" s="19">
        <v>43979.0</v>
      </c>
      <c r="B435" s="20" t="s">
        <v>15</v>
      </c>
      <c r="C435" s="20">
        <v>129.0</v>
      </c>
      <c r="D435" s="20">
        <v>16453.0</v>
      </c>
      <c r="E435" s="20">
        <v>15289.0</v>
      </c>
    </row>
    <row r="436" ht="14.25" customHeight="1">
      <c r="A436" s="19">
        <v>43979.0</v>
      </c>
      <c r="B436" s="20" t="s">
        <v>13</v>
      </c>
      <c r="C436" s="20">
        <v>10.0</v>
      </c>
      <c r="D436" s="20">
        <v>791.0</v>
      </c>
      <c r="E436" s="20">
        <v>697.0</v>
      </c>
    </row>
    <row r="437" ht="14.25" customHeight="1">
      <c r="A437" s="19">
        <v>43979.0</v>
      </c>
      <c r="B437" s="20" t="s">
        <v>25</v>
      </c>
      <c r="C437" s="20">
        <v>7.0</v>
      </c>
      <c r="D437" s="20">
        <v>420.0</v>
      </c>
      <c r="E437" s="20">
        <v>347.0</v>
      </c>
    </row>
    <row r="438" ht="14.25" customHeight="1">
      <c r="A438" s="19">
        <v>43980.0</v>
      </c>
      <c r="B438" s="20" t="s">
        <v>17</v>
      </c>
      <c r="C438" s="20">
        <v>37.0</v>
      </c>
      <c r="D438" s="20">
        <v>5672.0</v>
      </c>
      <c r="E438" s="20">
        <v>5198.0</v>
      </c>
    </row>
    <row r="439" ht="14.25" customHeight="1">
      <c r="A439" s="19">
        <v>43980.0</v>
      </c>
      <c r="B439" s="20" t="s">
        <v>12</v>
      </c>
      <c r="C439" s="20">
        <v>31.0</v>
      </c>
      <c r="D439" s="20">
        <v>5751.0</v>
      </c>
      <c r="E439" s="20">
        <v>5319.0</v>
      </c>
    </row>
    <row r="440" ht="14.25" customHeight="1">
      <c r="A440" s="19">
        <v>43980.0</v>
      </c>
      <c r="B440" s="20" t="s">
        <v>18</v>
      </c>
      <c r="C440" s="20">
        <v>22.0</v>
      </c>
      <c r="D440" s="20">
        <v>2597.0</v>
      </c>
      <c r="E440" s="20">
        <v>2379.0</v>
      </c>
    </row>
    <row r="441" ht="14.25" customHeight="1">
      <c r="A441" s="19">
        <v>43980.0</v>
      </c>
      <c r="B441" s="20" t="s">
        <v>11</v>
      </c>
      <c r="C441" s="20">
        <v>20.0</v>
      </c>
      <c r="D441" s="20">
        <v>2111.0</v>
      </c>
      <c r="E441" s="20">
        <v>1917.0</v>
      </c>
    </row>
    <row r="442" ht="14.25" customHeight="1">
      <c r="A442" s="19">
        <v>43980.0</v>
      </c>
      <c r="B442" s="20" t="s">
        <v>21</v>
      </c>
      <c r="C442" s="20">
        <v>20.0</v>
      </c>
      <c r="D442" s="20">
        <v>2064.0</v>
      </c>
      <c r="E442" s="20">
        <v>1896.0</v>
      </c>
    </row>
    <row r="443" ht="14.25" customHeight="1">
      <c r="A443" s="19">
        <v>43980.0</v>
      </c>
      <c r="B443" s="20" t="s">
        <v>23</v>
      </c>
      <c r="C443" s="20">
        <v>54.0</v>
      </c>
      <c r="D443" s="20">
        <v>14031.0</v>
      </c>
      <c r="E443" s="20">
        <v>12943.0</v>
      </c>
    </row>
    <row r="444" ht="14.25" customHeight="1">
      <c r="A444" s="19">
        <v>43980.0</v>
      </c>
      <c r="B444" s="20" t="s">
        <v>22</v>
      </c>
      <c r="C444" s="20">
        <v>59.0</v>
      </c>
      <c r="D444" s="20">
        <v>14507.0</v>
      </c>
      <c r="E444" s="20">
        <v>13386.0</v>
      </c>
    </row>
    <row r="445" ht="14.25" customHeight="1">
      <c r="A445" s="19">
        <v>43980.0</v>
      </c>
      <c r="B445" s="20" t="s">
        <v>14</v>
      </c>
      <c r="C445" s="20">
        <v>20.0</v>
      </c>
      <c r="D445" s="20">
        <v>2249.0</v>
      </c>
      <c r="E445" s="20">
        <v>2000.0</v>
      </c>
    </row>
    <row r="446" ht="14.25" customHeight="1">
      <c r="A446" s="19">
        <v>43980.0</v>
      </c>
      <c r="B446" s="20" t="s">
        <v>24</v>
      </c>
      <c r="C446" s="20">
        <v>18.0</v>
      </c>
      <c r="D446" s="20">
        <v>1014.0</v>
      </c>
      <c r="E446" s="20">
        <v>893.0</v>
      </c>
    </row>
    <row r="447" ht="14.25" customHeight="1">
      <c r="A447" s="19">
        <v>43980.0</v>
      </c>
      <c r="B447" s="20" t="s">
        <v>19</v>
      </c>
      <c r="C447" s="20">
        <v>17.0</v>
      </c>
      <c r="D447" s="20">
        <v>1296.0</v>
      </c>
      <c r="E447" s="20">
        <v>1153.0</v>
      </c>
    </row>
    <row r="448" ht="14.25" customHeight="1">
      <c r="A448" s="19">
        <v>43980.0</v>
      </c>
      <c r="B448" s="20" t="s">
        <v>20</v>
      </c>
      <c r="C448" s="20">
        <v>16.0</v>
      </c>
      <c r="D448" s="20">
        <v>981.0</v>
      </c>
      <c r="E448" s="20">
        <v>859.0</v>
      </c>
    </row>
    <row r="449" ht="14.25" customHeight="1">
      <c r="A449" s="19">
        <v>43980.0</v>
      </c>
      <c r="B449" s="20" t="s">
        <v>10</v>
      </c>
      <c r="C449" s="20">
        <v>15.0</v>
      </c>
      <c r="D449" s="20">
        <v>400.0</v>
      </c>
      <c r="E449" s="20">
        <v>329.0</v>
      </c>
    </row>
    <row r="450" ht="14.25" customHeight="1">
      <c r="A450" s="19">
        <v>43980.0</v>
      </c>
      <c r="B450" s="20" t="s">
        <v>16</v>
      </c>
      <c r="C450" s="20">
        <v>124.0</v>
      </c>
      <c r="D450" s="20">
        <v>25828.0</v>
      </c>
      <c r="E450" s="20">
        <v>23974.0</v>
      </c>
    </row>
    <row r="451" ht="14.25" customHeight="1">
      <c r="A451" s="19">
        <v>43980.0</v>
      </c>
      <c r="B451" s="20" t="s">
        <v>15</v>
      </c>
      <c r="C451" s="20">
        <v>129.0</v>
      </c>
      <c r="D451" s="20">
        <v>22403.0</v>
      </c>
      <c r="E451" s="20">
        <v>20676.0</v>
      </c>
    </row>
    <row r="452" ht="14.25" customHeight="1">
      <c r="A452" s="19">
        <v>43980.0</v>
      </c>
      <c r="B452" s="20" t="s">
        <v>13</v>
      </c>
      <c r="C452" s="20">
        <v>10.0</v>
      </c>
      <c r="D452" s="20">
        <v>873.0</v>
      </c>
      <c r="E452" s="20">
        <v>770.0</v>
      </c>
    </row>
    <row r="453" ht="14.25" customHeight="1">
      <c r="A453" s="19">
        <v>43980.0</v>
      </c>
      <c r="B453" s="20" t="s">
        <v>25</v>
      </c>
      <c r="C453" s="20">
        <v>7.0</v>
      </c>
      <c r="D453" s="20">
        <v>491.0</v>
      </c>
      <c r="E453" s="20">
        <v>411.0</v>
      </c>
    </row>
    <row r="454" ht="14.25" customHeight="1">
      <c r="A454" s="19">
        <v>43981.0</v>
      </c>
      <c r="B454" s="20" t="s">
        <v>17</v>
      </c>
      <c r="C454" s="20">
        <v>37.0</v>
      </c>
      <c r="D454" s="20">
        <v>6645.0</v>
      </c>
      <c r="E454" s="20">
        <v>6122.0</v>
      </c>
    </row>
    <row r="455" ht="14.25" customHeight="1">
      <c r="A455" s="19">
        <v>43981.0</v>
      </c>
      <c r="B455" s="20" t="s">
        <v>12</v>
      </c>
      <c r="C455" s="20">
        <v>31.0</v>
      </c>
      <c r="D455" s="20">
        <v>6735.0</v>
      </c>
      <c r="E455" s="20">
        <v>6264.0</v>
      </c>
    </row>
    <row r="456" ht="14.25" customHeight="1">
      <c r="A456" s="19">
        <v>43981.0</v>
      </c>
      <c r="B456" s="20" t="s">
        <v>18</v>
      </c>
      <c r="C456" s="20">
        <v>22.0</v>
      </c>
      <c r="D456" s="20">
        <v>2793.0</v>
      </c>
      <c r="E456" s="20">
        <v>2539.0</v>
      </c>
    </row>
    <row r="457" ht="14.25" customHeight="1">
      <c r="A457" s="19">
        <v>43981.0</v>
      </c>
      <c r="B457" s="20" t="s">
        <v>11</v>
      </c>
      <c r="C457" s="20">
        <v>20.0</v>
      </c>
      <c r="D457" s="20">
        <v>2597.0</v>
      </c>
      <c r="E457" s="20">
        <v>2376.0</v>
      </c>
    </row>
    <row r="458" ht="14.25" customHeight="1">
      <c r="A458" s="19">
        <v>43981.0</v>
      </c>
      <c r="B458" s="20" t="s">
        <v>21</v>
      </c>
      <c r="C458" s="20">
        <v>20.0</v>
      </c>
      <c r="D458" s="20">
        <v>2174.0</v>
      </c>
      <c r="E458" s="20">
        <v>1957.0</v>
      </c>
    </row>
    <row r="459" ht="14.25" customHeight="1">
      <c r="A459" s="19">
        <v>43981.0</v>
      </c>
      <c r="B459" s="20" t="s">
        <v>23</v>
      </c>
      <c r="C459" s="20">
        <v>54.0</v>
      </c>
      <c r="D459" s="20">
        <v>14590.0</v>
      </c>
      <c r="E459" s="20">
        <v>13551.0</v>
      </c>
    </row>
    <row r="460" ht="14.25" customHeight="1">
      <c r="A460" s="19">
        <v>43981.0</v>
      </c>
      <c r="B460" s="20" t="s">
        <v>22</v>
      </c>
      <c r="C460" s="20">
        <v>59.0</v>
      </c>
      <c r="D460" s="20">
        <v>15030.0</v>
      </c>
      <c r="E460" s="20">
        <v>13956.0</v>
      </c>
    </row>
    <row r="461" ht="14.25" customHeight="1">
      <c r="A461" s="19">
        <v>43981.0</v>
      </c>
      <c r="B461" s="20" t="s">
        <v>14</v>
      </c>
      <c r="C461" s="20">
        <v>20.0</v>
      </c>
      <c r="D461" s="20">
        <v>2451.0</v>
      </c>
      <c r="E461" s="20">
        <v>2178.0</v>
      </c>
    </row>
    <row r="462" ht="14.25" customHeight="1">
      <c r="A462" s="19">
        <v>43981.0</v>
      </c>
      <c r="B462" s="20" t="s">
        <v>24</v>
      </c>
      <c r="C462" s="20">
        <v>18.0</v>
      </c>
      <c r="D462" s="20">
        <v>1216.0</v>
      </c>
      <c r="E462" s="20">
        <v>1101.0</v>
      </c>
    </row>
    <row r="463" ht="14.25" customHeight="1">
      <c r="A463" s="19">
        <v>43981.0</v>
      </c>
      <c r="B463" s="20" t="s">
        <v>19</v>
      </c>
      <c r="C463" s="20">
        <v>17.0</v>
      </c>
      <c r="D463" s="20">
        <v>1697.0</v>
      </c>
      <c r="E463" s="20">
        <v>1499.0</v>
      </c>
    </row>
    <row r="464" ht="14.25" customHeight="1">
      <c r="A464" s="19">
        <v>43981.0</v>
      </c>
      <c r="B464" s="20" t="s">
        <v>20</v>
      </c>
      <c r="C464" s="20">
        <v>16.0</v>
      </c>
      <c r="D464" s="20">
        <v>1048.0</v>
      </c>
      <c r="E464" s="20">
        <v>918.0</v>
      </c>
    </row>
    <row r="465" ht="14.25" customHeight="1">
      <c r="A465" s="19">
        <v>43981.0</v>
      </c>
      <c r="B465" s="20" t="s">
        <v>10</v>
      </c>
      <c r="C465" s="20">
        <v>15.0</v>
      </c>
      <c r="D465" s="20">
        <v>490.0</v>
      </c>
      <c r="E465" s="20">
        <v>409.0</v>
      </c>
    </row>
    <row r="466" ht="14.25" customHeight="1">
      <c r="A466" s="19">
        <v>43981.0</v>
      </c>
      <c r="B466" s="20" t="s">
        <v>16</v>
      </c>
      <c r="C466" s="20">
        <v>124.0</v>
      </c>
      <c r="D466" s="20">
        <v>24325.0</v>
      </c>
      <c r="E466" s="20">
        <v>22469.0</v>
      </c>
    </row>
    <row r="467" ht="14.25" customHeight="1">
      <c r="A467" s="19">
        <v>43981.0</v>
      </c>
      <c r="B467" s="20" t="s">
        <v>15</v>
      </c>
      <c r="C467" s="20">
        <v>129.0</v>
      </c>
      <c r="D467" s="20">
        <v>20243.0</v>
      </c>
      <c r="E467" s="20">
        <v>18711.0</v>
      </c>
    </row>
    <row r="468" ht="14.25" customHeight="1">
      <c r="A468" s="19">
        <v>43981.0</v>
      </c>
      <c r="B468" s="20" t="s">
        <v>13</v>
      </c>
      <c r="C468" s="20">
        <v>10.0</v>
      </c>
      <c r="D468" s="20">
        <v>865.0</v>
      </c>
      <c r="E468" s="20">
        <v>763.0</v>
      </c>
    </row>
    <row r="469" ht="14.25" customHeight="1">
      <c r="A469" s="19">
        <v>43981.0</v>
      </c>
      <c r="B469" s="20" t="s">
        <v>25</v>
      </c>
      <c r="C469" s="20">
        <v>7.0</v>
      </c>
      <c r="D469" s="20">
        <v>532.0</v>
      </c>
      <c r="E469" s="20">
        <v>449.0</v>
      </c>
    </row>
    <row r="470" ht="14.25" customHeight="1">
      <c r="A470" s="19">
        <v>43982.0</v>
      </c>
      <c r="B470" s="20" t="s">
        <v>17</v>
      </c>
      <c r="C470" s="20">
        <v>37.0</v>
      </c>
      <c r="D470" s="20">
        <v>5215.0</v>
      </c>
      <c r="E470" s="20">
        <v>4848.0</v>
      </c>
    </row>
    <row r="471" ht="14.25" customHeight="1">
      <c r="A471" s="19">
        <v>43982.0</v>
      </c>
      <c r="B471" s="20" t="s">
        <v>12</v>
      </c>
      <c r="C471" s="20">
        <v>31.0</v>
      </c>
      <c r="D471" s="20">
        <v>5760.0</v>
      </c>
      <c r="E471" s="20">
        <v>5367.0</v>
      </c>
    </row>
    <row r="472" ht="14.25" customHeight="1">
      <c r="A472" s="19">
        <v>43982.0</v>
      </c>
      <c r="B472" s="20" t="s">
        <v>18</v>
      </c>
      <c r="C472" s="20">
        <v>23.0</v>
      </c>
      <c r="D472" s="20">
        <v>2522.0</v>
      </c>
      <c r="E472" s="20">
        <v>2295.0</v>
      </c>
    </row>
    <row r="473" ht="14.25" customHeight="1">
      <c r="A473" s="19">
        <v>43982.0</v>
      </c>
      <c r="B473" s="20" t="s">
        <v>11</v>
      </c>
      <c r="C473" s="20">
        <v>21.0</v>
      </c>
      <c r="D473" s="20">
        <v>2271.0</v>
      </c>
      <c r="E473" s="20">
        <v>2085.0</v>
      </c>
    </row>
    <row r="474" ht="14.25" customHeight="1">
      <c r="A474" s="19">
        <v>43982.0</v>
      </c>
      <c r="B474" s="20" t="s">
        <v>21</v>
      </c>
      <c r="C474" s="20">
        <v>21.0</v>
      </c>
      <c r="D474" s="20">
        <v>2056.0</v>
      </c>
      <c r="E474" s="20">
        <v>1879.0</v>
      </c>
    </row>
    <row r="475" ht="14.25" customHeight="1">
      <c r="A475" s="19">
        <v>43982.0</v>
      </c>
      <c r="B475" s="20" t="s">
        <v>23</v>
      </c>
      <c r="C475" s="20">
        <v>54.0</v>
      </c>
      <c r="D475" s="20">
        <v>13106.0</v>
      </c>
      <c r="E475" s="20">
        <v>12164.0</v>
      </c>
    </row>
    <row r="476" ht="14.25" customHeight="1">
      <c r="A476" s="19">
        <v>43982.0</v>
      </c>
      <c r="B476" s="20" t="s">
        <v>22</v>
      </c>
      <c r="C476" s="20">
        <v>59.0</v>
      </c>
      <c r="D476" s="20">
        <v>13684.0</v>
      </c>
      <c r="E476" s="20">
        <v>12690.0</v>
      </c>
    </row>
    <row r="477" ht="14.25" customHeight="1">
      <c r="A477" s="19">
        <v>43982.0</v>
      </c>
      <c r="B477" s="20" t="s">
        <v>14</v>
      </c>
      <c r="C477" s="20">
        <v>20.0</v>
      </c>
      <c r="D477" s="20">
        <v>2060.0</v>
      </c>
      <c r="E477" s="20">
        <v>1826.0</v>
      </c>
    </row>
    <row r="478" ht="14.25" customHeight="1">
      <c r="A478" s="19">
        <v>43982.0</v>
      </c>
      <c r="B478" s="20" t="s">
        <v>24</v>
      </c>
      <c r="C478" s="20">
        <v>18.0</v>
      </c>
      <c r="D478" s="20">
        <v>1029.0</v>
      </c>
      <c r="E478" s="20">
        <v>925.0</v>
      </c>
    </row>
    <row r="479" ht="14.25" customHeight="1">
      <c r="A479" s="19">
        <v>43982.0</v>
      </c>
      <c r="B479" s="20" t="s">
        <v>19</v>
      </c>
      <c r="C479" s="20">
        <v>17.0</v>
      </c>
      <c r="D479" s="20">
        <v>1186.0</v>
      </c>
      <c r="E479" s="20">
        <v>1054.0</v>
      </c>
    </row>
    <row r="480" ht="14.25" customHeight="1">
      <c r="A480" s="19">
        <v>43982.0</v>
      </c>
      <c r="B480" s="20" t="s">
        <v>20</v>
      </c>
      <c r="C480" s="20">
        <v>16.0</v>
      </c>
      <c r="D480" s="20">
        <v>917.0</v>
      </c>
      <c r="E480" s="20">
        <v>802.0</v>
      </c>
    </row>
    <row r="481" ht="14.25" customHeight="1">
      <c r="A481" s="19">
        <v>43982.0</v>
      </c>
      <c r="B481" s="20" t="s">
        <v>10</v>
      </c>
      <c r="C481" s="20">
        <v>15.0</v>
      </c>
      <c r="D481" s="20">
        <v>441.0</v>
      </c>
      <c r="E481" s="20">
        <v>368.0</v>
      </c>
    </row>
    <row r="482" ht="14.25" customHeight="1">
      <c r="A482" s="19">
        <v>43982.0</v>
      </c>
      <c r="B482" s="20" t="s">
        <v>16</v>
      </c>
      <c r="C482" s="20">
        <v>124.0</v>
      </c>
      <c r="D482" s="20">
        <v>21392.0</v>
      </c>
      <c r="E482" s="20">
        <v>19869.0</v>
      </c>
    </row>
    <row r="483" ht="14.25" customHeight="1">
      <c r="A483" s="19">
        <v>43982.0</v>
      </c>
      <c r="B483" s="20" t="s">
        <v>15</v>
      </c>
      <c r="C483" s="20">
        <v>129.0</v>
      </c>
      <c r="D483" s="20">
        <v>17235.0</v>
      </c>
      <c r="E483" s="20">
        <v>16052.0</v>
      </c>
    </row>
    <row r="484" ht="14.25" customHeight="1">
      <c r="A484" s="19">
        <v>43982.0</v>
      </c>
      <c r="B484" s="20" t="s">
        <v>13</v>
      </c>
      <c r="C484" s="20">
        <v>10.0</v>
      </c>
      <c r="D484" s="20">
        <v>749.0</v>
      </c>
      <c r="E484" s="20">
        <v>655.0</v>
      </c>
    </row>
    <row r="485" ht="14.25" customHeight="1">
      <c r="A485" s="19">
        <v>43982.0</v>
      </c>
      <c r="B485" s="20" t="s">
        <v>26</v>
      </c>
      <c r="C485" s="20">
        <v>9.0</v>
      </c>
      <c r="D485" s="20">
        <v>345.0</v>
      </c>
      <c r="E485" s="20">
        <v>255.0</v>
      </c>
    </row>
    <row r="486" ht="14.25" customHeight="1">
      <c r="A486" s="19">
        <v>43982.0</v>
      </c>
      <c r="B486" s="20" t="s">
        <v>25</v>
      </c>
      <c r="C486" s="20">
        <v>7.0</v>
      </c>
      <c r="D486" s="20">
        <v>530.0</v>
      </c>
      <c r="E486" s="20">
        <v>447.0</v>
      </c>
    </row>
    <row r="487" ht="14.25" customHeight="1">
      <c r="A487" s="19">
        <v>43982.0</v>
      </c>
      <c r="B487" s="20" t="s">
        <v>27</v>
      </c>
      <c r="C487" s="20">
        <v>6.0</v>
      </c>
      <c r="D487" s="20">
        <v>261.0</v>
      </c>
      <c r="E487" s="20">
        <v>188.0</v>
      </c>
    </row>
    <row r="488" ht="14.25" customHeight="1">
      <c r="A488" s="19">
        <v>43983.0</v>
      </c>
      <c r="B488" s="20" t="s">
        <v>17</v>
      </c>
      <c r="C488" s="20">
        <v>37.0</v>
      </c>
      <c r="D488" s="20">
        <v>4722.0</v>
      </c>
      <c r="E488" s="20">
        <v>4352.0</v>
      </c>
    </row>
    <row r="489" ht="14.25" customHeight="1">
      <c r="A489" s="19">
        <v>43983.0</v>
      </c>
      <c r="B489" s="20" t="s">
        <v>12</v>
      </c>
      <c r="C489" s="20">
        <v>31.0</v>
      </c>
      <c r="D489" s="20">
        <v>5468.0</v>
      </c>
      <c r="E489" s="20">
        <v>5081.0</v>
      </c>
    </row>
    <row r="490" ht="14.25" customHeight="1">
      <c r="A490" s="19">
        <v>43983.0</v>
      </c>
      <c r="B490" s="20" t="s">
        <v>18</v>
      </c>
      <c r="C490" s="20">
        <v>23.0</v>
      </c>
      <c r="D490" s="20">
        <v>2531.0</v>
      </c>
      <c r="E490" s="20">
        <v>2296.0</v>
      </c>
    </row>
    <row r="491" ht="14.25" customHeight="1">
      <c r="A491" s="19">
        <v>43983.0</v>
      </c>
      <c r="B491" s="20" t="s">
        <v>11</v>
      </c>
      <c r="C491" s="20">
        <v>21.0</v>
      </c>
      <c r="D491" s="20">
        <v>2025.0</v>
      </c>
      <c r="E491" s="20">
        <v>1849.0</v>
      </c>
    </row>
    <row r="492" ht="14.25" customHeight="1">
      <c r="A492" s="19">
        <v>43983.0</v>
      </c>
      <c r="B492" s="20" t="s">
        <v>21</v>
      </c>
      <c r="C492" s="20">
        <v>21.0</v>
      </c>
      <c r="D492" s="20">
        <v>1879.0</v>
      </c>
      <c r="E492" s="20">
        <v>1720.0</v>
      </c>
    </row>
    <row r="493" ht="14.25" customHeight="1">
      <c r="A493" s="19">
        <v>43983.0</v>
      </c>
      <c r="B493" s="20" t="s">
        <v>23</v>
      </c>
      <c r="C493" s="20">
        <v>54.0</v>
      </c>
      <c r="D493" s="20">
        <v>11864.0</v>
      </c>
      <c r="E493" s="20">
        <v>11071.0</v>
      </c>
    </row>
    <row r="494" ht="14.25" customHeight="1">
      <c r="A494" s="19">
        <v>43983.0</v>
      </c>
      <c r="B494" s="20" t="s">
        <v>22</v>
      </c>
      <c r="C494" s="20">
        <v>59.0</v>
      </c>
      <c r="D494" s="20">
        <v>12299.0</v>
      </c>
      <c r="E494" s="20">
        <v>11448.0</v>
      </c>
    </row>
    <row r="495" ht="14.25" customHeight="1">
      <c r="A495" s="19">
        <v>43983.0</v>
      </c>
      <c r="B495" s="20" t="s">
        <v>14</v>
      </c>
      <c r="C495" s="20">
        <v>20.0</v>
      </c>
      <c r="D495" s="20">
        <v>2136.0</v>
      </c>
      <c r="E495" s="20">
        <v>1899.0</v>
      </c>
    </row>
    <row r="496" ht="14.25" customHeight="1">
      <c r="A496" s="19">
        <v>43983.0</v>
      </c>
      <c r="B496" s="20" t="s">
        <v>24</v>
      </c>
      <c r="C496" s="20">
        <v>18.0</v>
      </c>
      <c r="D496" s="20">
        <v>923.0</v>
      </c>
      <c r="E496" s="20">
        <v>824.0</v>
      </c>
    </row>
    <row r="497" ht="14.25" customHeight="1">
      <c r="A497" s="19">
        <v>43983.0</v>
      </c>
      <c r="B497" s="20" t="s">
        <v>19</v>
      </c>
      <c r="C497" s="20">
        <v>17.0</v>
      </c>
      <c r="D497" s="20">
        <v>1185.0</v>
      </c>
      <c r="E497" s="20">
        <v>1042.0</v>
      </c>
    </row>
    <row r="498" ht="14.25" customHeight="1">
      <c r="A498" s="19">
        <v>43983.0</v>
      </c>
      <c r="B498" s="20" t="s">
        <v>20</v>
      </c>
      <c r="C498" s="20">
        <v>16.0</v>
      </c>
      <c r="D498" s="20">
        <v>1019.0</v>
      </c>
      <c r="E498" s="20">
        <v>895.0</v>
      </c>
    </row>
    <row r="499" ht="14.25" customHeight="1">
      <c r="A499" s="19">
        <v>43983.0</v>
      </c>
      <c r="B499" s="20" t="s">
        <v>10</v>
      </c>
      <c r="C499" s="20">
        <v>15.0</v>
      </c>
      <c r="D499" s="20">
        <v>453.0</v>
      </c>
      <c r="E499" s="20">
        <v>370.0</v>
      </c>
    </row>
    <row r="500" ht="14.25" customHeight="1">
      <c r="A500" s="19">
        <v>43983.0</v>
      </c>
      <c r="B500" s="20" t="s">
        <v>16</v>
      </c>
      <c r="C500" s="20">
        <v>123.0</v>
      </c>
      <c r="D500" s="20">
        <v>20325.0</v>
      </c>
      <c r="E500" s="20">
        <v>18935.0</v>
      </c>
    </row>
    <row r="501" ht="14.25" customHeight="1">
      <c r="A501" s="19">
        <v>43983.0</v>
      </c>
      <c r="B501" s="20" t="s">
        <v>15</v>
      </c>
      <c r="C501" s="20">
        <v>128.0</v>
      </c>
      <c r="D501" s="20">
        <v>16285.0</v>
      </c>
      <c r="E501" s="20">
        <v>15130.0</v>
      </c>
    </row>
    <row r="502" ht="14.25" customHeight="1">
      <c r="A502" s="19">
        <v>43983.0</v>
      </c>
      <c r="B502" s="20" t="s">
        <v>13</v>
      </c>
      <c r="C502" s="20">
        <v>10.0</v>
      </c>
      <c r="D502" s="20">
        <v>719.0</v>
      </c>
      <c r="E502" s="20">
        <v>627.0</v>
      </c>
    </row>
    <row r="503" ht="14.25" customHeight="1">
      <c r="A503" s="19">
        <v>43983.0</v>
      </c>
      <c r="B503" s="20" t="s">
        <v>26</v>
      </c>
      <c r="C503" s="20">
        <v>9.0</v>
      </c>
      <c r="D503" s="20">
        <v>294.0</v>
      </c>
      <c r="E503" s="20">
        <v>224.0</v>
      </c>
    </row>
    <row r="504" ht="14.25" customHeight="1">
      <c r="A504" s="19">
        <v>43983.0</v>
      </c>
      <c r="B504" s="20" t="s">
        <v>25</v>
      </c>
      <c r="C504" s="20">
        <v>7.0</v>
      </c>
      <c r="D504" s="20">
        <v>500.0</v>
      </c>
      <c r="E504" s="20">
        <v>418.0</v>
      </c>
    </row>
    <row r="505" ht="14.25" customHeight="1">
      <c r="A505" s="19">
        <v>43983.0</v>
      </c>
      <c r="B505" s="20" t="s">
        <v>27</v>
      </c>
      <c r="C505" s="20">
        <v>6.0</v>
      </c>
      <c r="D505" s="20">
        <v>237.0</v>
      </c>
      <c r="E505" s="20">
        <v>175.0</v>
      </c>
    </row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17.71"/>
    <col customWidth="1" min="3" max="3" width="31.86"/>
    <col customWidth="1" min="4" max="4" width="12.29"/>
    <col customWidth="1" min="5" max="5" width="23.0"/>
    <col customWidth="1" min="6" max="6" width="24.43"/>
    <col customWidth="1" min="7" max="7" width="25.86"/>
    <col customWidth="1" min="8" max="8" width="21.86"/>
  </cols>
  <sheetData>
    <row r="1">
      <c r="A1" s="21" t="s">
        <v>32</v>
      </c>
      <c r="E1" s="22" t="s">
        <v>33</v>
      </c>
    </row>
    <row r="3">
      <c r="A3" s="23" t="s">
        <v>2</v>
      </c>
      <c r="B3" s="23" t="s">
        <v>29</v>
      </c>
      <c r="E3" s="23" t="s">
        <v>2</v>
      </c>
      <c r="F3" s="24" t="s">
        <v>34</v>
      </c>
      <c r="G3" s="24" t="s">
        <v>7</v>
      </c>
      <c r="H3" s="24" t="s">
        <v>35</v>
      </c>
    </row>
    <row r="4">
      <c r="A4" s="25" t="s">
        <v>16</v>
      </c>
      <c r="B4" s="26">
        <v>0.27823940999755076</v>
      </c>
      <c r="E4" s="25" t="s">
        <v>23</v>
      </c>
      <c r="F4" s="25">
        <v>1.89141945E7</v>
      </c>
      <c r="G4" s="25">
        <v>54.0</v>
      </c>
      <c r="H4" s="27">
        <f t="shared" ref="H4:H21" si="1">F4/G4</f>
        <v>350262.8611</v>
      </c>
    </row>
    <row r="5">
      <c r="A5" s="25" t="s">
        <v>15</v>
      </c>
      <c r="B5" s="26">
        <v>0.2086935541164044</v>
      </c>
      <c r="E5" s="25" t="s">
        <v>22</v>
      </c>
      <c r="F5" s="25">
        <v>1.94653725E7</v>
      </c>
      <c r="G5" s="25">
        <v>59.0</v>
      </c>
      <c r="H5" s="27">
        <f t="shared" si="1"/>
        <v>329921.5678</v>
      </c>
    </row>
    <row r="6">
      <c r="A6" s="25" t="s">
        <v>22</v>
      </c>
      <c r="B6" s="26">
        <v>0.15600381182365852</v>
      </c>
      <c r="E6" s="25" t="s">
        <v>16</v>
      </c>
      <c r="F6" s="25">
        <v>3.725784018135E7</v>
      </c>
      <c r="G6" s="25">
        <v>123.0</v>
      </c>
      <c r="H6" s="27">
        <f t="shared" si="1"/>
        <v>302909.2698</v>
      </c>
    </row>
    <row r="7">
      <c r="A7" s="28" t="s">
        <v>23</v>
      </c>
      <c r="B7" s="29">
        <v>0.1487446586821162</v>
      </c>
      <c r="E7" s="28" t="s">
        <v>12</v>
      </c>
      <c r="F7" s="28">
        <v>6829921.5</v>
      </c>
      <c r="G7" s="28">
        <v>31.0</v>
      </c>
      <c r="H7" s="30">
        <f t="shared" si="1"/>
        <v>220320.0484</v>
      </c>
    </row>
    <row r="8">
      <c r="A8" s="28" t="s">
        <v>12</v>
      </c>
      <c r="B8" s="29">
        <v>0.049051064796573195</v>
      </c>
      <c r="E8" s="28" t="s">
        <v>15</v>
      </c>
      <c r="F8" s="28">
        <v>2.77700925E7</v>
      </c>
      <c r="G8" s="28">
        <v>128.0</v>
      </c>
      <c r="H8" s="30">
        <f t="shared" si="1"/>
        <v>216953.8477</v>
      </c>
    </row>
    <row r="9">
      <c r="A9" s="28" t="s">
        <v>17</v>
      </c>
      <c r="B9" s="29">
        <v>0.04393074291164495</v>
      </c>
      <c r="E9" s="28" t="s">
        <v>18</v>
      </c>
      <c r="F9" s="28">
        <v>3865251.0</v>
      </c>
      <c r="G9" s="28">
        <v>23.0</v>
      </c>
      <c r="H9" s="30">
        <f t="shared" si="1"/>
        <v>168054.3913</v>
      </c>
    </row>
    <row r="10">
      <c r="A10" s="28" t="s">
        <v>18</v>
      </c>
      <c r="B10" s="29">
        <v>0.024299497824621857</v>
      </c>
      <c r="E10" s="28" t="s">
        <v>17</v>
      </c>
      <c r="F10" s="28">
        <v>5800290.0</v>
      </c>
      <c r="G10" s="28">
        <v>37.0</v>
      </c>
      <c r="H10" s="30">
        <f t="shared" si="1"/>
        <v>156764.5946</v>
      </c>
    </row>
    <row r="11">
      <c r="A11" s="28" t="s">
        <v>11</v>
      </c>
      <c r="B11" s="29">
        <v>0.020488951132439048</v>
      </c>
      <c r="E11" s="28" t="s">
        <v>14</v>
      </c>
      <c r="F11" s="28">
        <v>3013512.0</v>
      </c>
      <c r="G11" s="28">
        <v>20.0</v>
      </c>
      <c r="H11" s="30">
        <f t="shared" si="1"/>
        <v>150675.6</v>
      </c>
    </row>
    <row r="12">
      <c r="A12" s="28" t="s">
        <v>14</v>
      </c>
      <c r="B12" s="29">
        <v>0.019263478180160522</v>
      </c>
      <c r="E12" s="28" t="s">
        <v>11</v>
      </c>
      <c r="F12" s="28">
        <v>2945035.5</v>
      </c>
      <c r="G12" s="28">
        <v>21.0</v>
      </c>
      <c r="H12" s="30">
        <f t="shared" si="1"/>
        <v>140239.7857</v>
      </c>
    </row>
    <row r="13">
      <c r="A13" s="28" t="s">
        <v>21</v>
      </c>
      <c r="B13" s="29">
        <v>0.0173027742942859</v>
      </c>
      <c r="E13" s="28" t="s">
        <v>21</v>
      </c>
      <c r="F13" s="28">
        <v>2538967.5</v>
      </c>
      <c r="G13" s="28">
        <v>21.0</v>
      </c>
      <c r="H13" s="30">
        <f t="shared" si="1"/>
        <v>120903.2143</v>
      </c>
    </row>
    <row r="14">
      <c r="A14" s="28" t="s">
        <v>19</v>
      </c>
      <c r="B14" s="29">
        <v>0.009834644745627716</v>
      </c>
      <c r="E14" s="28" t="s">
        <v>25</v>
      </c>
      <c r="F14" s="28">
        <v>802447.5</v>
      </c>
      <c r="G14" s="28">
        <v>7.0</v>
      </c>
      <c r="H14" s="30">
        <f t="shared" si="1"/>
        <v>114635.3571</v>
      </c>
    </row>
    <row r="15">
      <c r="A15" s="28" t="s">
        <v>24</v>
      </c>
      <c r="B15" s="29">
        <v>0.008269177664306926</v>
      </c>
      <c r="E15" s="28" t="s">
        <v>13</v>
      </c>
      <c r="F15" s="28">
        <v>1007742.0</v>
      </c>
      <c r="G15" s="28">
        <v>10.0</v>
      </c>
      <c r="H15" s="30">
        <f t="shared" si="1"/>
        <v>100774.2</v>
      </c>
    </row>
    <row r="16">
      <c r="A16" s="28" t="s">
        <v>20</v>
      </c>
      <c r="B16" s="29">
        <v>0.007016128111058147</v>
      </c>
      <c r="E16" s="28" t="s">
        <v>20</v>
      </c>
      <c r="F16" s="28">
        <v>1565632.5</v>
      </c>
      <c r="G16" s="28">
        <v>16.0</v>
      </c>
      <c r="H16" s="30">
        <f t="shared" si="1"/>
        <v>97852.03125</v>
      </c>
    </row>
    <row r="17">
      <c r="A17" s="28" t="s">
        <v>13</v>
      </c>
      <c r="B17" s="29">
        <v>0.006691890398788603</v>
      </c>
      <c r="E17" s="28" t="s">
        <v>19</v>
      </c>
      <c r="F17" s="28">
        <v>1526608.5</v>
      </c>
      <c r="G17" s="28">
        <v>17.0</v>
      </c>
      <c r="H17" s="30">
        <f t="shared" si="1"/>
        <v>89800.5</v>
      </c>
    </row>
    <row r="18">
      <c r="A18" s="28" t="s">
        <v>25</v>
      </c>
      <c r="B18" s="29">
        <v>0.0011414240187458753</v>
      </c>
      <c r="E18" s="28" t="s">
        <v>24</v>
      </c>
      <c r="F18" s="28">
        <v>1293219.0</v>
      </c>
      <c r="G18" s="28">
        <v>18.0</v>
      </c>
      <c r="H18" s="30">
        <f t="shared" si="1"/>
        <v>71845.5</v>
      </c>
    </row>
    <row r="19">
      <c r="A19" s="28" t="s">
        <v>10</v>
      </c>
      <c r="B19" s="29">
        <v>6.735905954786441E-4</v>
      </c>
      <c r="E19" s="28" t="s">
        <v>27</v>
      </c>
      <c r="F19" s="28">
        <v>410892.0</v>
      </c>
      <c r="G19" s="28">
        <v>6.0</v>
      </c>
      <c r="H19" s="30">
        <f t="shared" si="1"/>
        <v>68482</v>
      </c>
    </row>
    <row r="20">
      <c r="A20" s="28" t="s">
        <v>26</v>
      </c>
      <c r="B20" s="29">
        <v>1.779206142441779E-4</v>
      </c>
      <c r="E20" s="28" t="s">
        <v>26</v>
      </c>
      <c r="F20" s="28">
        <v>389013.0</v>
      </c>
      <c r="G20" s="28">
        <v>9.0</v>
      </c>
      <c r="H20" s="30">
        <f t="shared" si="1"/>
        <v>43223.66667</v>
      </c>
    </row>
    <row r="21">
      <c r="A21" s="28" t="s">
        <v>27</v>
      </c>
      <c r="B21" s="29">
        <v>1.7728009229464408E-4</v>
      </c>
      <c r="E21" s="28" t="s">
        <v>10</v>
      </c>
      <c r="F21" s="28">
        <v>636345.0</v>
      </c>
      <c r="G21" s="28">
        <v>15.0</v>
      </c>
      <c r="H21" s="30">
        <f t="shared" si="1"/>
        <v>42423</v>
      </c>
    </row>
    <row r="25">
      <c r="D25" s="32" t="s">
        <v>37</v>
      </c>
      <c r="E25" s="32" t="s">
        <v>38</v>
      </c>
      <c r="F25" s="32" t="s">
        <v>39</v>
      </c>
      <c r="G25" s="32" t="s">
        <v>40</v>
      </c>
    </row>
    <row r="26">
      <c r="D26" s="33">
        <v>6365491.787992305</v>
      </c>
      <c r="E26" s="34">
        <f t="shared" ref="E26:E43" si="2">B26-C26</f>
        <v>46386424.71</v>
      </c>
      <c r="F26" s="35">
        <f t="shared" ref="F26:F44" si="3">E26/C26</f>
        <v>0.2702955772</v>
      </c>
      <c r="G26" s="35">
        <f t="shared" ref="G26:G44" si="4">(B26-C26-D26)/B26</f>
        <v>0.1835821542</v>
      </c>
    </row>
    <row r="27">
      <c r="D27" s="33">
        <v>6180434.447753846</v>
      </c>
      <c r="E27" s="34">
        <f t="shared" si="2"/>
        <v>55875148.27</v>
      </c>
      <c r="F27" s="35">
        <f t="shared" si="3"/>
        <v>0.2979469931</v>
      </c>
      <c r="G27" s="35">
        <f t="shared" si="4"/>
        <v>0.2041613626</v>
      </c>
    </row>
    <row r="28">
      <c r="D28" s="33">
        <v>6752468.678930769</v>
      </c>
      <c r="E28" s="34">
        <f t="shared" si="2"/>
        <v>25965702.4</v>
      </c>
      <c r="F28" s="35">
        <f t="shared" si="3"/>
        <v>0.2744291772</v>
      </c>
      <c r="G28" s="35">
        <f t="shared" si="4"/>
        <v>0.1593363882</v>
      </c>
    </row>
    <row r="29">
      <c r="D29" s="33">
        <v>9909799.583592309</v>
      </c>
      <c r="E29" s="34">
        <f t="shared" si="2"/>
        <v>20046651.87</v>
      </c>
      <c r="F29" s="35">
        <f t="shared" si="3"/>
        <v>0.2455888425</v>
      </c>
      <c r="G29" s="35">
        <f t="shared" si="4"/>
        <v>0.09970000784</v>
      </c>
    </row>
    <row r="30">
      <c r="D30" s="33">
        <v>3791827.9647692307</v>
      </c>
      <c r="E30" s="34">
        <f t="shared" si="2"/>
        <v>17505480.66</v>
      </c>
      <c r="F30" s="35">
        <f t="shared" si="3"/>
        <v>0.2560886936</v>
      </c>
      <c r="G30" s="35">
        <f t="shared" si="4"/>
        <v>0.1597162868</v>
      </c>
    </row>
    <row r="31">
      <c r="D31" s="33">
        <v>1.147373311611538E7</v>
      </c>
      <c r="E31" s="34">
        <f t="shared" si="2"/>
        <v>195207009.6</v>
      </c>
      <c r="F31" s="35">
        <f t="shared" si="3"/>
        <v>0.3595519374</v>
      </c>
      <c r="G31" s="35">
        <f t="shared" si="4"/>
        <v>0.2489191111</v>
      </c>
    </row>
    <row r="32">
      <c r="D32" s="33">
        <v>1.137851728876923E7</v>
      </c>
      <c r="E32" s="34">
        <f t="shared" si="2"/>
        <v>205892930.5</v>
      </c>
      <c r="F32" s="35">
        <f t="shared" si="3"/>
        <v>0.3623255132</v>
      </c>
      <c r="G32" s="35">
        <f t="shared" si="4"/>
        <v>0.251262906</v>
      </c>
    </row>
    <row r="33">
      <c r="D33" s="33">
        <v>6173175.177561538</v>
      </c>
      <c r="E33" s="34">
        <f t="shared" si="2"/>
        <v>18838287.12</v>
      </c>
      <c r="F33" s="35">
        <f t="shared" si="3"/>
        <v>0.2454371671</v>
      </c>
      <c r="G33" s="35">
        <f t="shared" si="4"/>
        <v>0.1324909238</v>
      </c>
    </row>
    <row r="34">
      <c r="D34" s="33">
        <v>4731773.364623077</v>
      </c>
      <c r="E34" s="34">
        <f t="shared" si="2"/>
        <v>6922261.02</v>
      </c>
      <c r="F34" s="35">
        <f t="shared" si="3"/>
        <v>0.2029252505</v>
      </c>
      <c r="G34" s="35">
        <f t="shared" si="4"/>
        <v>0.05338144039</v>
      </c>
    </row>
    <row r="35">
      <c r="D35" s="33">
        <v>8063177.953076922</v>
      </c>
      <c r="E35" s="34">
        <f t="shared" si="2"/>
        <v>9402239.076</v>
      </c>
      <c r="F35" s="35">
        <f t="shared" si="3"/>
        <v>0.2386306587</v>
      </c>
      <c r="G35" s="35">
        <f t="shared" si="4"/>
        <v>0.02743806785</v>
      </c>
    </row>
    <row r="36">
      <c r="D36" s="33">
        <v>5559672.969661539</v>
      </c>
      <c r="E36" s="34">
        <f t="shared" si="2"/>
        <v>6042595.129</v>
      </c>
      <c r="F36" s="35">
        <f t="shared" si="3"/>
        <v>0.2100022599</v>
      </c>
      <c r="G36" s="35">
        <f t="shared" si="4"/>
        <v>0.01387047789</v>
      </c>
    </row>
    <row r="37">
      <c r="D37" s="33">
        <v>511449.2504846154</v>
      </c>
      <c r="E37" s="34">
        <f t="shared" si="2"/>
        <v>276605.371</v>
      </c>
      <c r="F37" s="35">
        <f t="shared" si="3"/>
        <v>0.09021721816</v>
      </c>
      <c r="G37" s="35">
        <f t="shared" si="4"/>
        <v>-0.07025787856</v>
      </c>
    </row>
    <row r="38">
      <c r="D38" s="33">
        <v>2.3547947502630778E7</v>
      </c>
      <c r="E38" s="34">
        <f t="shared" si="2"/>
        <v>371020724</v>
      </c>
      <c r="F38" s="35">
        <f t="shared" si="3"/>
        <v>0.3674552408</v>
      </c>
      <c r="G38" s="35">
        <f t="shared" si="4"/>
        <v>0.2516598549</v>
      </c>
    </row>
    <row r="39">
      <c r="D39" s="33">
        <v>2.3841249355076928E7</v>
      </c>
      <c r="E39" s="34">
        <f t="shared" si="2"/>
        <v>273385342.6</v>
      </c>
      <c r="F39" s="35">
        <f t="shared" si="3"/>
        <v>0.3586665501</v>
      </c>
      <c r="G39" s="35">
        <f t="shared" si="4"/>
        <v>0.2409628328</v>
      </c>
    </row>
    <row r="40">
      <c r="D40" s="33">
        <v>3059438.3913923083</v>
      </c>
      <c r="E40" s="34">
        <f t="shared" si="2"/>
        <v>3954887.967</v>
      </c>
      <c r="F40" s="35">
        <f t="shared" si="3"/>
        <v>0.135197476</v>
      </c>
      <c r="G40" s="35">
        <f t="shared" si="4"/>
        <v>0.02696522924</v>
      </c>
    </row>
    <row r="41">
      <c r="D41" s="33">
        <v>169633.68536923078</v>
      </c>
      <c r="E41" s="34">
        <f t="shared" si="2"/>
        <v>65790.307</v>
      </c>
      <c r="F41" s="35">
        <f t="shared" si="3"/>
        <v>0.08051529002</v>
      </c>
      <c r="G41" s="35">
        <f t="shared" si="4"/>
        <v>-0.1176154408</v>
      </c>
    </row>
    <row r="42">
      <c r="D42" s="33">
        <v>419554.3186230769</v>
      </c>
      <c r="E42" s="34">
        <f t="shared" si="2"/>
        <v>770689.204</v>
      </c>
      <c r="F42" s="35">
        <f t="shared" si="3"/>
        <v>0.1574934982</v>
      </c>
      <c r="G42" s="35">
        <f t="shared" si="4"/>
        <v>0.06199244607</v>
      </c>
    </row>
    <row r="43">
      <c r="D43" s="33">
        <v>44811.13076923077</v>
      </c>
      <c r="E43" s="34">
        <f t="shared" si="2"/>
        <v>121072.563</v>
      </c>
      <c r="F43" s="35">
        <f t="shared" si="3"/>
        <v>0.1595884467</v>
      </c>
      <c r="G43" s="35">
        <f t="shared" si="4"/>
        <v>0.08668756204</v>
      </c>
    </row>
    <row r="44">
      <c r="D44" s="31">
        <v>1.3197415596719235E8</v>
      </c>
      <c r="E44" s="36">
        <f>B44-C44-D44</f>
        <v>1125705686</v>
      </c>
      <c r="F44" s="35">
        <f t="shared" si="3"/>
        <v>0.303860489</v>
      </c>
      <c r="G44" s="37">
        <f t="shared" si="4"/>
        <v>0.2268488913</v>
      </c>
    </row>
    <row r="47">
      <c r="A47" s="38" t="s">
        <v>1</v>
      </c>
      <c r="B47" s="39" t="s">
        <v>34</v>
      </c>
      <c r="C47" s="39" t="s">
        <v>36</v>
      </c>
      <c r="D47" s="39" t="s">
        <v>39</v>
      </c>
    </row>
    <row r="48">
      <c r="A48" s="38">
        <v>18.0</v>
      </c>
      <c r="B48" s="30">
        <v>8.36803032E8</v>
      </c>
      <c r="C48" s="30">
        <v>6.189496948260001E8</v>
      </c>
      <c r="D48" s="38">
        <f t="shared" ref="D48:D53" si="5">(B48-C48)/C48*100</f>
        <v>35.19726062</v>
      </c>
    </row>
    <row r="49">
      <c r="A49" s="38">
        <v>19.0</v>
      </c>
      <c r="B49" s="30">
        <v>9.8391540985665E8</v>
      </c>
      <c r="C49" s="30">
        <v>7.256204441970001E8</v>
      </c>
      <c r="D49" s="38">
        <f t="shared" si="5"/>
        <v>35.59642892</v>
      </c>
    </row>
    <row r="50">
      <c r="A50" s="38">
        <v>20.0</v>
      </c>
      <c r="B50" s="30">
        <v>9.4726300672395E8</v>
      </c>
      <c r="C50" s="30">
        <v>7.017765244759997E8</v>
      </c>
      <c r="D50" s="38">
        <f t="shared" si="5"/>
        <v>34.98072017</v>
      </c>
    </row>
    <row r="51">
      <c r="A51" s="38">
        <v>21.0</v>
      </c>
      <c r="B51" s="30">
        <v>1.0026918830466E9</v>
      </c>
      <c r="C51" s="30">
        <v>7.592527267510004E8</v>
      </c>
      <c r="D51" s="38">
        <f t="shared" si="5"/>
        <v>32.06299401</v>
      </c>
    </row>
    <row r="52">
      <c r="A52" s="38">
        <v>22.0</v>
      </c>
      <c r="B52" s="30">
        <v>1.05565350875385E9</v>
      </c>
      <c r="C52" s="30">
        <v>7.968608519369997E8</v>
      </c>
      <c r="D52" s="38">
        <f t="shared" si="5"/>
        <v>32.47651785</v>
      </c>
    </row>
    <row r="53">
      <c r="A53" s="38">
        <v>23.0</v>
      </c>
      <c r="B53" s="30">
        <v>1.3603237668135E8</v>
      </c>
      <c r="C53" s="30">
        <v>1.0221913251599999E8</v>
      </c>
      <c r="D53" s="38">
        <f t="shared" si="5"/>
        <v>33.07917347</v>
      </c>
    </row>
    <row r="55">
      <c r="A55" s="38" t="s">
        <v>1</v>
      </c>
      <c r="B55" s="39" t="s">
        <v>34</v>
      </c>
      <c r="C55" s="39" t="s">
        <v>39</v>
      </c>
    </row>
    <row r="56">
      <c r="A56" s="38">
        <v>18.0</v>
      </c>
      <c r="B56" s="30">
        <v>8.36803032E8</v>
      </c>
      <c r="C56" s="38">
        <v>35.19726061667146</v>
      </c>
    </row>
    <row r="57">
      <c r="A57" s="38">
        <v>19.0</v>
      </c>
      <c r="B57" s="30">
        <v>9.8391540985665E8</v>
      </c>
      <c r="C57" s="38">
        <v>35.59642892166429</v>
      </c>
    </row>
    <row r="58">
      <c r="A58" s="38">
        <v>20.0</v>
      </c>
      <c r="B58" s="30">
        <v>9.4726300672395E8</v>
      </c>
      <c r="C58" s="38">
        <v>34.98072017032052</v>
      </c>
    </row>
    <row r="59">
      <c r="A59" s="38">
        <v>21.0</v>
      </c>
      <c r="B59" s="30">
        <v>1.0026918830466E9</v>
      </c>
      <c r="C59" s="38">
        <v>32.06299400956071</v>
      </c>
    </row>
    <row r="60">
      <c r="A60" s="38">
        <v>22.0</v>
      </c>
      <c r="B60" s="30">
        <v>1.05565350875385E9</v>
      </c>
      <c r="C60" s="38">
        <v>32.47651784973252</v>
      </c>
    </row>
    <row r="61">
      <c r="A61" s="38">
        <v>23.0</v>
      </c>
      <c r="B61" s="30">
        <v>1.3603237668135E8</v>
      </c>
      <c r="C61" s="38">
        <v>33.079173470834675</v>
      </c>
    </row>
  </sheetData>
  <drawing r:id="rId3"/>
  <legacy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2021-09-13T10:17:58Z</dcterms:created>
  <dc:creator>User</dc:creator>
</cp:coreProperties>
</file>