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Universidad\Tercer Semestre\Metodología De Desarrollo Software\parcial 3\"/>
    </mc:Choice>
  </mc:AlternateContent>
  <xr:revisionPtr revIDLastSave="0" documentId="8_{83A32857-D74B-438C-8339-AF93803883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<sst xmlns="http://schemas.openxmlformats.org/spreadsheetml/2006/main" count="127" uniqueCount="92">
  <si>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</si>
  <si>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</si>
  <si>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</si>
  <si>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</si>
  <si>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</si>
  <si>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</si>
  <si>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</si>
  <si>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</si>
  <si>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</si>
  <si>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</si>
  <si>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</si>
  <si>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</si>
  <si>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</si>
  <si>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</si>
  <si>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</si>
  <si>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</si>
  <si>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</si>
  <si>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</si>
  <si>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</si>
  <si>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</si>
  <si>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</si>
  <si>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</si>
  <si>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</si>
  <si>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</si>
  <si>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</si>
  <si>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</si>
  <si>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</si>
  <si>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</si>
  <si>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</si>
  <si>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</si>
  <si>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</si>
  <si>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</si>
  <si>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</si>
  <si>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</si>
  <si>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</si>
  <si>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</si>
  <si>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</si>
  <si>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</si>
  <si>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</si>
  <si>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</si>
  <si>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</si>
  <si>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</si>
  <si>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</si>
  <si>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</si>
  <si>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</si>
  <si>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validar que se puedan ingresar los datos y guardarse con un mensaje</t>
  </si>
  <si>
    <t>Seguridad al ingresar al sistema</t>
  </si>
  <si>
    <t>Seguridad al ingreso</t>
  </si>
  <si>
    <t>Programar envíos automáticos en base a fechas registradas</t>
  </si>
  <si>
    <t>Activar botones de previsualización de contactos y mensajería masiva.</t>
  </si>
  <si>
    <t xml:space="preserve">para poder ingresar clientes </t>
  </si>
  <si>
    <t>validar que las opciones puedan ingresarse</t>
  </si>
  <si>
    <t>REQ007</t>
  </si>
  <si>
    <t>Necesitamos trasladarnos de id C++ a Java ya que no es GUI</t>
  </si>
  <si>
    <t>se actualizar el código para poder mostrarlo en otra ide de Java</t>
  </si>
  <si>
    <t>Se valida el ingreso y todas las funcionalidades dentro del nuevo ID</t>
  </si>
  <si>
    <t xml:space="preserve">Cambio de IDE </t>
  </si>
  <si>
    <t>REQ008</t>
  </si>
  <si>
    <t>Para que se puedan enviar mensajes automáticos a los clientes de forma eficiente</t>
  </si>
  <si>
    <t>Se requiere que el sistema pueda enviar mensajes a través del correo electrónico del emprendimiento</t>
  </si>
  <si>
    <t xml:space="preserve">Configurar un servicio de envío de correos desde el sistema usando cuenta de correo del emprendimiento	</t>
  </si>
  <si>
    <t>Conexión con correo electrónico para el envió de mensajes</t>
  </si>
  <si>
    <t xml:space="preserve"> Verificar que el mensaje se envíe solo si se presiona el botón de envió masivo</t>
  </si>
  <si>
    <t>Envió automático de mensajes</t>
  </si>
  <si>
    <t>Verificar que únicamente el administrador pueda ingresar a la base de datos</t>
  </si>
  <si>
    <t>para evitar que información personal de los clientes se filtre y tenga un mal uso</t>
  </si>
  <si>
    <t>Se creara un sistema de verificación de dos pasos vía correo electrónico o numero telefónico</t>
  </si>
  <si>
    <t>se verifica mediante el correo o numero telefónico por defecto del sistema</t>
  </si>
  <si>
    <t>Menú funcional</t>
  </si>
  <si>
    <t>Creación de un menú funcional que permita ver las opciones de clientes</t>
  </si>
  <si>
    <t>creación de un menú funcional, creación de opciones relacionadas a los clientes con respectivos atributos</t>
  </si>
  <si>
    <t>Edición de la base de datos</t>
  </si>
  <si>
    <t>Editar la base de datos en caso de ingresar erróneamente la información</t>
  </si>
  <si>
    <t>para evitar información errónea de los clientes</t>
  </si>
  <si>
    <t>creación de botón "edición" que permita corregir cualquier campo de información</t>
  </si>
  <si>
    <t>se actualizara la información de todos los clientes y se visualizara los cambios realizados</t>
  </si>
  <si>
    <t>Edición de base de datos</t>
  </si>
  <si>
    <t>Traslado de Ide por la visualización</t>
  </si>
  <si>
    <t>para que el cliente pueda visualizar todos los datos de manera fácil y sencilla</t>
  </si>
  <si>
    <t>Filtración atributos de clientes</t>
  </si>
  <si>
    <t>No existen mensajes predeterminados</t>
  </si>
  <si>
    <t xml:space="preserve">Creación de mensajes </t>
  </si>
  <si>
    <t>Se comprueba si el administrador puede enviar correos desde el programa usando la cuenta de correo electrónico del emprendimiento</t>
  </si>
  <si>
    <t>No existe conexión con el correo electrónico</t>
  </si>
  <si>
    <t>Permitir buscar clientes por atributos específicos</t>
  </si>
  <si>
    <t xml:space="preserve">Para encontrar clientes de forma más rápida y precisa	</t>
  </si>
  <si>
    <t>Se implementarán filtros para permitir la búsqueda por atributos.</t>
  </si>
  <si>
    <t xml:space="preserve">Se verifica que el filtro busque únicamente por el atributo seleccionado	</t>
  </si>
  <si>
    <t>Crear mensajes predeterminados para los clientes, basados en fechas conmemorativas.</t>
  </si>
  <si>
    <t>Motivar compras anticipadas mediante el envío de mensajes con contenido relevante</t>
  </si>
  <si>
    <t>Implementación de plantillas de mensajes predeterminados, editables desde el sistema</t>
  </si>
  <si>
    <t>El administrador verifica que el mensaje esté correcto; si no, puede editarlo antes del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</si>
</sst>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4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3" xfId="0" applyFont="1" applyBorder="1"/>
    <xf numFmtId="0" fontId="10" fillId="0" borderId="22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topLeftCell="G6" zoomScale="115" zoomScaleNormal="115" workbookViewId="0">
      <selection activeCell="M11" sqref="M11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4" width="20.625" customWidth="1"/>
    <col min="15" max="15" width="18.625" bestFit="1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5">
      <c r="H4" s="4"/>
      <c r="I4" s="1"/>
      <c r="J4" s="1"/>
      <c r="K4" s="2"/>
      <c r="L4" s="3"/>
    </row>
    <row r="5" spans="2:16" ht="36.950000000000003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51" x14ac:dyDescent="0.2">
      <c r="B6" s="7" t="s">
        <v>15</v>
      </c>
      <c r="C6" s="32" t="s">
        <v>46</v>
      </c>
      <c r="D6" s="7" t="s">
        <v>64</v>
      </c>
      <c r="E6" s="7" t="s">
        <v>65</v>
      </c>
      <c r="F6" s="7" t="s">
        <v>16</v>
      </c>
      <c r="G6" s="7" t="s">
        <v>66</v>
      </c>
      <c r="H6" s="7" t="s">
        <v>21</v>
      </c>
      <c r="I6" s="7">
        <v>6</v>
      </c>
      <c r="J6" s="31">
        <v>45799</v>
      </c>
      <c r="K6" s="7" t="s">
        <v>18</v>
      </c>
      <c r="L6" s="7" t="s">
        <v>33</v>
      </c>
      <c r="M6" s="62" t="s">
        <v>67</v>
      </c>
      <c r="N6" s="7"/>
      <c r="O6" s="32" t="s">
        <v>47</v>
      </c>
    </row>
    <row r="7" spans="2:16" ht="63.75" x14ac:dyDescent="0.2">
      <c r="B7" s="7" t="s">
        <v>20</v>
      </c>
      <c r="C7" s="7" t="s">
        <v>68</v>
      </c>
      <c r="D7" s="7" t="s">
        <v>69</v>
      </c>
      <c r="E7" s="32" t="s">
        <v>50</v>
      </c>
      <c r="F7" s="7" t="s">
        <v>16</v>
      </c>
      <c r="G7" s="7" t="s">
        <v>70</v>
      </c>
      <c r="H7" s="7" t="s">
        <v>17</v>
      </c>
      <c r="I7" s="7">
        <v>6</v>
      </c>
      <c r="J7" s="31">
        <v>45807</v>
      </c>
      <c r="K7" s="7" t="s">
        <v>18</v>
      </c>
      <c r="L7" s="7" t="s">
        <v>33</v>
      </c>
      <c r="M7" s="34" t="s">
        <v>51</v>
      </c>
      <c r="N7" s="7"/>
      <c r="O7" s="7" t="s">
        <v>68</v>
      </c>
    </row>
    <row r="8" spans="2:16" ht="51" x14ac:dyDescent="0.2">
      <c r="B8" s="32" t="s">
        <v>22</v>
      </c>
      <c r="C8" s="7" t="s">
        <v>71</v>
      </c>
      <c r="D8" s="7" t="s">
        <v>72</v>
      </c>
      <c r="E8" s="7" t="s">
        <v>73</v>
      </c>
      <c r="F8" s="7" t="s">
        <v>16</v>
      </c>
      <c r="G8" s="7" t="s">
        <v>74</v>
      </c>
      <c r="H8" s="7" t="s">
        <v>24</v>
      </c>
      <c r="I8" s="7">
        <v>6</v>
      </c>
      <c r="J8" s="31">
        <v>45807</v>
      </c>
      <c r="K8" s="7" t="s">
        <v>25</v>
      </c>
      <c r="L8" s="7" t="s">
        <v>33</v>
      </c>
      <c r="M8" s="62" t="s">
        <v>75</v>
      </c>
      <c r="N8" s="7"/>
      <c r="O8" s="7" t="s">
        <v>76</v>
      </c>
    </row>
    <row r="9" spans="2:16" ht="38.25" x14ac:dyDescent="0.2">
      <c r="B9" s="7" t="s">
        <v>27</v>
      </c>
      <c r="C9" s="7" t="s">
        <v>77</v>
      </c>
      <c r="D9" s="7" t="s">
        <v>53</v>
      </c>
      <c r="E9" s="7" t="s">
        <v>78</v>
      </c>
      <c r="F9" s="7" t="s">
        <v>16</v>
      </c>
      <c r="G9" s="7" t="s">
        <v>54</v>
      </c>
      <c r="H9" s="7" t="s">
        <v>17</v>
      </c>
      <c r="I9" s="7">
        <v>6</v>
      </c>
      <c r="J9" s="31">
        <v>45839</v>
      </c>
      <c r="K9" s="7" t="s">
        <v>25</v>
      </c>
      <c r="L9" s="7" t="s">
        <v>33</v>
      </c>
      <c r="M9" s="7" t="s">
        <v>55</v>
      </c>
      <c r="N9" s="7"/>
      <c r="O9" s="7" t="s">
        <v>56</v>
      </c>
      <c r="P9" s="8"/>
    </row>
    <row r="10" spans="2:16" ht="38.25" x14ac:dyDescent="0.2">
      <c r="B10" s="7" t="s">
        <v>28</v>
      </c>
      <c r="C10" s="7" t="s">
        <v>23</v>
      </c>
      <c r="D10" s="7" t="s">
        <v>84</v>
      </c>
      <c r="E10" s="7" t="s">
        <v>85</v>
      </c>
      <c r="F10" s="7" t="s">
        <v>16</v>
      </c>
      <c r="G10" s="7" t="s">
        <v>86</v>
      </c>
      <c r="H10" s="7" t="s">
        <v>17</v>
      </c>
      <c r="I10" s="7">
        <v>6</v>
      </c>
      <c r="J10" s="31">
        <v>45859</v>
      </c>
      <c r="K10" s="7" t="s">
        <v>25</v>
      </c>
      <c r="L10" s="7" t="s">
        <v>19</v>
      </c>
      <c r="M10" s="7" t="s">
        <v>87</v>
      </c>
      <c r="N10" s="7"/>
      <c r="O10" s="7" t="s">
        <v>79</v>
      </c>
    </row>
    <row r="11" spans="2:16" ht="51" x14ac:dyDescent="0.2">
      <c r="B11" s="32" t="s">
        <v>31</v>
      </c>
      <c r="C11" s="7" t="s">
        <v>80</v>
      </c>
      <c r="D11" s="7" t="s">
        <v>88</v>
      </c>
      <c r="E11" s="7" t="s">
        <v>89</v>
      </c>
      <c r="F11" s="32" t="s">
        <v>16</v>
      </c>
      <c r="G11" s="7" t="s">
        <v>90</v>
      </c>
      <c r="H11" s="7" t="s">
        <v>17</v>
      </c>
      <c r="I11" s="7">
        <v>6</v>
      </c>
      <c r="J11" s="31">
        <v>45859</v>
      </c>
      <c r="K11" s="7" t="s">
        <v>25</v>
      </c>
      <c r="L11" s="7" t="s">
        <v>19</v>
      </c>
      <c r="M11" s="7" t="s">
        <v>91</v>
      </c>
      <c r="N11" s="7"/>
      <c r="O11" s="7" t="s">
        <v>81</v>
      </c>
    </row>
    <row r="12" spans="2:16" ht="76.5" x14ac:dyDescent="0.2">
      <c r="B12" s="7" t="s">
        <v>52</v>
      </c>
      <c r="C12" s="7" t="s">
        <v>83</v>
      </c>
      <c r="D12" s="7" t="s">
        <v>59</v>
      </c>
      <c r="E12" s="7" t="s">
        <v>58</v>
      </c>
      <c r="F12" s="7" t="s">
        <v>16</v>
      </c>
      <c r="G12" s="7" t="s">
        <v>60</v>
      </c>
      <c r="H12" s="7" t="s">
        <v>24</v>
      </c>
      <c r="I12" s="7">
        <v>4</v>
      </c>
      <c r="J12" s="31">
        <v>45868</v>
      </c>
      <c r="K12" s="7" t="s">
        <v>25</v>
      </c>
      <c r="L12" s="7" t="s">
        <v>19</v>
      </c>
      <c r="M12" s="7" t="s">
        <v>82</v>
      </c>
      <c r="N12" s="7"/>
      <c r="O12" s="7" t="s">
        <v>61</v>
      </c>
    </row>
    <row r="13" spans="2:16" ht="51" x14ac:dyDescent="0.2">
      <c r="B13" s="7" t="s">
        <v>57</v>
      </c>
      <c r="C13" s="7" t="s">
        <v>29</v>
      </c>
      <c r="D13" s="32" t="s">
        <v>48</v>
      </c>
      <c r="E13" s="7" t="s">
        <v>30</v>
      </c>
      <c r="F13" s="7" t="s">
        <v>16</v>
      </c>
      <c r="G13" s="32" t="s">
        <v>49</v>
      </c>
      <c r="H13" s="7" t="s">
        <v>17</v>
      </c>
      <c r="I13" s="7">
        <v>6</v>
      </c>
      <c r="J13" s="31">
        <v>45876</v>
      </c>
      <c r="K13" s="7" t="s">
        <v>25</v>
      </c>
      <c r="L13" s="7" t="s">
        <v>26</v>
      </c>
      <c r="M13" s="7" t="s">
        <v>62</v>
      </c>
      <c r="N13" s="7"/>
      <c r="O13" s="7" t="s">
        <v>63</v>
      </c>
    </row>
    <row r="14" spans="2:16" ht="14.25" x14ac:dyDescent="0.2">
      <c r="B14" s="7"/>
      <c r="C14" s="7"/>
      <c r="D14" s="32"/>
      <c r="E14" s="7"/>
      <c r="F14" s="7"/>
      <c r="G14" s="32"/>
      <c r="H14" s="7"/>
      <c r="I14" s="7"/>
      <c r="J14" s="31"/>
      <c r="K14" s="7"/>
      <c r="L14" s="7"/>
      <c r="M14" s="32"/>
      <c r="N14" s="7"/>
      <c r="O14" s="32"/>
    </row>
    <row r="15" spans="2:16" ht="19.5" customHeight="1" x14ac:dyDescent="0.2">
      <c r="I15" s="3"/>
      <c r="J15" s="3"/>
      <c r="K15" s="9"/>
      <c r="L15" s="3"/>
    </row>
    <row r="16" spans="2:16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">
      <c r="I19" s="1"/>
      <c r="J19" s="1"/>
      <c r="K19" s="10"/>
      <c r="L19" s="3"/>
      <c r="M19" s="33" t="s">
        <v>45</v>
      </c>
    </row>
    <row r="20" spans="9:13" ht="19.5" customHeight="1" x14ac:dyDescent="0.2">
      <c r="I20" s="1"/>
      <c r="J20" s="1"/>
      <c r="K20" s="10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 t="s">
        <v>18</v>
      </c>
      <c r="L24" s="1" t="s">
        <v>26</v>
      </c>
      <c r="M24" s="4"/>
    </row>
    <row r="25" spans="9:13" ht="19.5" customHeight="1" x14ac:dyDescent="0.25">
      <c r="I25" s="1"/>
      <c r="J25" s="1"/>
      <c r="K25" s="2" t="s">
        <v>25</v>
      </c>
      <c r="L25" s="1" t="s">
        <v>19</v>
      </c>
      <c r="M25" s="4"/>
    </row>
    <row r="26" spans="9:13" ht="19.5" customHeight="1" x14ac:dyDescent="0.25">
      <c r="I26" s="1"/>
      <c r="J26" s="1"/>
      <c r="K26" s="2" t="s">
        <v>32</v>
      </c>
      <c r="L26" s="1" t="s">
        <v>33</v>
      </c>
      <c r="M26" s="4"/>
    </row>
    <row r="27" spans="9:13" ht="19.5" customHeight="1" x14ac:dyDescent="0.25">
      <c r="I27" s="1"/>
      <c r="J27" s="1"/>
      <c r="K27" s="2"/>
      <c r="L27" s="1" t="s">
        <v>34</v>
      </c>
      <c r="M27" s="4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">
      <c r="I994" s="3"/>
      <c r="J994" s="3"/>
      <c r="K994" s="9"/>
      <c r="L994" s="3"/>
    </row>
    <row r="995" spans="9:12" ht="15.75" customHeight="1" x14ac:dyDescent="0.2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45" t="s">
        <v>35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">
      <c r="B9" s="18"/>
      <c r="C9" s="19" t="s">
        <v>1</v>
      </c>
      <c r="D9" s="20"/>
      <c r="E9" s="48" t="s">
        <v>36</v>
      </c>
      <c r="F9" s="47"/>
      <c r="G9" s="20"/>
      <c r="H9" s="48" t="s">
        <v>11</v>
      </c>
      <c r="I9" s="47"/>
      <c r="J9" s="21"/>
      <c r="K9" s="21"/>
      <c r="L9" s="21"/>
      <c r="M9" s="21"/>
      <c r="N9" s="21"/>
      <c r="O9" s="21"/>
      <c r="P9" s="22"/>
    </row>
    <row r="10" spans="2:16" ht="30" customHeight="1" x14ac:dyDescent="0.2">
      <c r="B10" s="18"/>
      <c r="C10" s="23" t="s">
        <v>20</v>
      </c>
      <c r="D10" s="24"/>
      <c r="E10" s="49" t="str">
        <f>VLOOKUP(C10,'Formato descripción HU'!B6:O14,5,0)</f>
        <v>Administradora</v>
      </c>
      <c r="F10" s="47"/>
      <c r="G10" s="25"/>
      <c r="H10" s="49" t="str">
        <f>VLOOKUP(C10,'Formato descripción HU'!B6:O14,11,0)</f>
        <v>Terminado</v>
      </c>
      <c r="I10" s="47"/>
      <c r="J10" s="25"/>
      <c r="K10" s="21"/>
      <c r="L10" s="21"/>
      <c r="M10" s="21"/>
      <c r="N10" s="21"/>
      <c r="O10" s="21"/>
      <c r="P10" s="22"/>
    </row>
    <row r="11" spans="2:16" ht="9.75" customHeight="1" x14ac:dyDescent="0.2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2">
      <c r="B12" s="18"/>
      <c r="C12" s="19" t="s">
        <v>37</v>
      </c>
      <c r="D12" s="24"/>
      <c r="E12" s="48" t="s">
        <v>10</v>
      </c>
      <c r="F12" s="47"/>
      <c r="G12" s="25"/>
      <c r="H12" s="48" t="s">
        <v>38</v>
      </c>
      <c r="I12" s="47"/>
      <c r="J12" s="25"/>
      <c r="K12" s="27"/>
      <c r="L12" s="27"/>
      <c r="M12" s="21"/>
      <c r="N12" s="27"/>
      <c r="O12" s="27"/>
      <c r="P12" s="22"/>
    </row>
    <row r="13" spans="2:16" ht="30" customHeight="1" x14ac:dyDescent="0.2">
      <c r="B13" s="18"/>
      <c r="C13" s="23">
        <f>VLOOKUP('Historia de Usuario'!C10,'Formato descripción HU'!B6:O14,8,0)</f>
        <v>6</v>
      </c>
      <c r="D13" s="24"/>
      <c r="E13" s="49" t="str">
        <f>VLOOKUP(C10,'Formato descripción HU'!B6:O14,10,0)</f>
        <v>Alta</v>
      </c>
      <c r="F13" s="47"/>
      <c r="G13" s="25"/>
      <c r="H13" s="49" t="str">
        <f>VLOOKUP(C10,'Formato descripción HU'!B6:O14,7,0)</f>
        <v>Santiago Nogales</v>
      </c>
      <c r="I13" s="47"/>
      <c r="J13" s="25"/>
      <c r="K13" s="27"/>
      <c r="L13" s="27"/>
      <c r="M13" s="21"/>
      <c r="N13" s="27"/>
      <c r="O13" s="27"/>
      <c r="P13" s="22"/>
    </row>
    <row r="14" spans="2:16" ht="9.75" customHeight="1" x14ac:dyDescent="0.2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2">
      <c r="B15" s="18"/>
      <c r="C15" s="51" t="s">
        <v>39</v>
      </c>
      <c r="D15" s="50" t="str">
        <f>VLOOKUP(C10,'Formato descripción HU'!B6:O14,3,0)</f>
        <v>Creación de un menú funcional que permita ver las opciones de clientes</v>
      </c>
      <c r="E15" s="39"/>
      <c r="F15" s="21"/>
      <c r="G15" s="51" t="s">
        <v>40</v>
      </c>
      <c r="H15" s="50" t="str">
        <f>VLOOKUP(C10,'Formato descripción HU'!B6:O14,4,0)</f>
        <v xml:space="preserve">para poder ingresar clientes </v>
      </c>
      <c r="I15" s="38"/>
      <c r="J15" s="39"/>
      <c r="K15" s="21"/>
      <c r="L15" s="51" t="s">
        <v>41</v>
      </c>
      <c r="M15" s="37" t="str">
        <f>VLOOKUP(C10,'Formato descripción HU'!B6:O14,6,0)</f>
        <v>creación de un menú funcional, creación de opciones relacionadas a los clientes con respectivos atributos</v>
      </c>
      <c r="N15" s="38"/>
      <c r="O15" s="39"/>
      <c r="P15" s="22"/>
    </row>
    <row r="16" spans="2:16" ht="19.5" customHeight="1" x14ac:dyDescent="0.2">
      <c r="B16" s="18"/>
      <c r="C16" s="52"/>
      <c r="D16" s="40"/>
      <c r="E16" s="41"/>
      <c r="F16" s="21"/>
      <c r="G16" s="52"/>
      <c r="H16" s="40"/>
      <c r="I16" s="36"/>
      <c r="J16" s="41"/>
      <c r="K16" s="21"/>
      <c r="L16" s="52"/>
      <c r="M16" s="40"/>
      <c r="N16" s="36"/>
      <c r="O16" s="41"/>
      <c r="P16" s="22"/>
    </row>
    <row r="17" spans="2:16" ht="19.5" customHeight="1" x14ac:dyDescent="0.2">
      <c r="B17" s="18"/>
      <c r="C17" s="53"/>
      <c r="D17" s="42"/>
      <c r="E17" s="44"/>
      <c r="F17" s="21"/>
      <c r="G17" s="53"/>
      <c r="H17" s="42"/>
      <c r="I17" s="43"/>
      <c r="J17" s="44"/>
      <c r="K17" s="21"/>
      <c r="L17" s="53"/>
      <c r="M17" s="42"/>
      <c r="N17" s="43"/>
      <c r="O17" s="44"/>
      <c r="P17" s="22"/>
    </row>
    <row r="18" spans="2:16" ht="9.75" customHeight="1" x14ac:dyDescent="0.2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2">
      <c r="B19" s="18"/>
      <c r="C19" s="60" t="s">
        <v>42</v>
      </c>
      <c r="D19" s="39"/>
      <c r="E19" s="54" t="s">
        <v>43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2"/>
    </row>
    <row r="20" spans="2:16" ht="19.5" customHeight="1" x14ac:dyDescent="0.2">
      <c r="B20" s="18"/>
      <c r="C20" s="42"/>
      <c r="D20" s="44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2"/>
    </row>
    <row r="21" spans="2:16" ht="9.75" customHeight="1" x14ac:dyDescent="0.2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2">
      <c r="B22" s="18"/>
      <c r="C22" s="61" t="s">
        <v>44</v>
      </c>
      <c r="D22" s="39"/>
      <c r="E22" s="37" t="str">
        <f>VLOOKUP(C10,'Formato descripción HU'!B6:O14,12,0)</f>
        <v>validar que las opciones puedan ingresarse</v>
      </c>
      <c r="F22" s="38"/>
      <c r="G22" s="38"/>
      <c r="H22" s="39"/>
      <c r="I22" s="21"/>
      <c r="J22" s="61" t="s">
        <v>13</v>
      </c>
      <c r="K22" s="39"/>
      <c r="L22" s="37">
        <f>VLOOKUP(C10,'Formato descripción HU'!B6:O14,13,0)</f>
        <v>0</v>
      </c>
      <c r="M22" s="38"/>
      <c r="N22" s="38"/>
      <c r="O22" s="39"/>
      <c r="P22" s="22"/>
    </row>
    <row r="23" spans="2:16" ht="19.5" customHeight="1" x14ac:dyDescent="0.2">
      <c r="B23" s="18"/>
      <c r="C23" s="40"/>
      <c r="D23" s="41"/>
      <c r="E23" s="40"/>
      <c r="F23" s="36"/>
      <c r="G23" s="36"/>
      <c r="H23" s="41"/>
      <c r="I23" s="21"/>
      <c r="J23" s="40"/>
      <c r="K23" s="41"/>
      <c r="L23" s="40"/>
      <c r="M23" s="36"/>
      <c r="N23" s="36"/>
      <c r="O23" s="41"/>
      <c r="P23" s="22"/>
    </row>
    <row r="24" spans="2:16" ht="19.5" customHeight="1" x14ac:dyDescent="0.2">
      <c r="B24" s="18"/>
      <c r="C24" s="42"/>
      <c r="D24" s="44"/>
      <c r="E24" s="42"/>
      <c r="F24" s="43"/>
      <c r="G24" s="43"/>
      <c r="H24" s="44"/>
      <c r="I24" s="21"/>
      <c r="J24" s="42"/>
      <c r="K24" s="44"/>
      <c r="L24" s="42"/>
      <c r="M24" s="43"/>
      <c r="N24" s="43"/>
      <c r="O24" s="44"/>
      <c r="P24" s="22"/>
    </row>
    <row r="25" spans="2:16" ht="9.75" customHeight="1" x14ac:dyDescent="0.2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"/>
    <row r="27" spans="2:16" ht="27" customHeight="1" x14ac:dyDescent="0.2">
      <c r="B27" s="45" t="s">
        <v>35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Ian Escobar</cp:lastModifiedBy>
  <dcterms:created xsi:type="dcterms:W3CDTF">2019-10-21T15:37:14Z</dcterms:created>
  <dcterms:modified xsi:type="dcterms:W3CDTF">2025-07-21T15:28:10Z</dcterms:modified>
</cp:coreProperties>
</file>