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vhCKkeMYzm2Jba8XCxLGu1CsdLp5Kzl0QBrnRZuAM8Q="/>
    </ext>
  </extLst>
</workbook>
</file>

<file path=xl/sharedStrings.xml><?xml version="1.0" encoding="utf-8"?>
<sst xmlns="http://schemas.openxmlformats.org/spreadsheetml/2006/main" count="111" uniqueCount="85">
  <si>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</si>
  <si>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</si>
  <si>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</si>
  <si>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</si>
  <si>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</si>
  <si>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</si>
  <si>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</si>
  <si>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</si>
  <si>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</si>
  <si>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</si>
  <si>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</si>
  <si>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</si>
  <si>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</si>
  <si>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</si>
  <si>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</si>
  <si>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</si>
  <si>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existen mensajes preestablecidos para enviar a los clientes y recordar su fecha importante o especial</t>
  </si>
  <si>
    <t>Crear mensajes personalizados a cada cliente</t>
  </si>
  <si>
    <t>Para que el clientes se sienta parte del emprendimiento, demostrando con cada mensaje personalizado, que es importante para el negocio</t>
  </si>
  <si>
    <t>Administradora</t>
  </si>
  <si>
    <t xml:space="preserve">- Creacion a borrador de posibles mensajes preestablecidos con su posible respuesta
</t>
  </si>
  <si>
    <t>Santiago Nogales</t>
  </si>
  <si>
    <t xml:space="preserve">Media </t>
  </si>
  <si>
    <t>En proceso</t>
  </si>
  <si>
    <t>- Verificar mensajes con la emprendedora, para saber si entran dentro del contexto y lenguaje del emprendimiento (formal, o semiformal)</t>
  </si>
  <si>
    <t>Mensajes predeterminados</t>
  </si>
  <si>
    <t>REQ002</t>
  </si>
  <si>
    <t>No existe una base de datos digital, todo es a mano</t>
  </si>
  <si>
    <t>Digitalizar el emprendimiendo por medio de una base de datos de los clientes activos y que vendran</t>
  </si>
  <si>
    <t>Para poder tener la información a la mano y acceder desde cualquier medio de manera facil y sencilla</t>
  </si>
  <si>
    <t xml:space="preserve">- Creacion de una base de datos en el sistema de nuestra elección en donde pueda vizualizar la informacion del cliente
</t>
  </si>
  <si>
    <t>Alejandro De La Cruz</t>
  </si>
  <si>
    <t>2025-05-030</t>
  </si>
  <si>
    <t>Alta</t>
  </si>
  <si>
    <t>- Ingresados a la base y se puede visualizar la infromacion de los clientes</t>
  </si>
  <si>
    <t>Base de datos</t>
  </si>
  <si>
    <t>REQ003</t>
  </si>
  <si>
    <t>Edicion y actualizacion de los contactos</t>
  </si>
  <si>
    <t>Poder editar la información ingresada anteriormente, y anadir nueva para los nuevos clientes</t>
  </si>
  <si>
    <t xml:space="preserve">Para demostrar que el cliente es importante para el emprendimiento, creando un vinculo de importancia </t>
  </si>
  <si>
    <t xml:space="preserve">- Permitir la correcta edición
- Validar duplicados en tal caso se visualiza mensaje de "este contacto ya existe"
</t>
  </si>
  <si>
    <t>Ian Escobar</t>
  </si>
  <si>
    <t>No iniciado</t>
  </si>
  <si>
    <t>- Editar y verificar cambios
- Revisar codigo para la duplicación de contactos</t>
  </si>
  <si>
    <t>Edicion y duplicado de contactos</t>
  </si>
  <si>
    <t>REQ004</t>
  </si>
  <si>
    <t>Mostrar en lista los datos ingresados</t>
  </si>
  <si>
    <t>Poder observar los datos ingresados en un cuadro con sus respectivos titulos, (nombre apellido,número telefónico, correo, artículo comprado, fecha importante 1,fecha importante 2, número de compras)</t>
  </si>
  <si>
    <t>Para entender que es lo que posiblemente necesite el cliente en su proxima fecha especial y confirmar si es un cliente recurrente</t>
  </si>
  <si>
    <t>- Con el código, implementamos la tabla en filas y columnas necesarias para mostrar la información ingresada en el otro punto</t>
  </si>
  <si>
    <t>- Se observara la información ingresada con todos los campos mencionados</t>
  </si>
  <si>
    <t>Vizualizacion de información ingresada</t>
  </si>
  <si>
    <t>REQ005</t>
  </si>
  <si>
    <t>Gestion, control y privacidad del sistema</t>
  </si>
  <si>
    <t>Restringir el acceso al sistema para evitar mal uso</t>
  </si>
  <si>
    <t>Para que solo la emprendedora o personal autorizado pueda modificar los datos o enviar promociones ya que son datos delicados</t>
  </si>
  <si>
    <t>Implementar una clave de acceso simple o restringir el uso a una única computadora/dispositivo.</t>
  </si>
  <si>
    <t>- Verificar que se permita el ingreso unico del usuario administrador para acceso al sistema, de lo contario, saldra el mensaje "ingreso fallido, intente de nuevo"</t>
  </si>
  <si>
    <t>Seguridad del sistema</t>
  </si>
  <si>
    <t>REQ006</t>
  </si>
  <si>
    <t>Seleccion y envio de mensajes a los contactos ingresados</t>
  </si>
  <si>
    <t>Poder seleccionar solo a ciertos clientes que se necesite, ya sea por que coincide con un mes en especifico o porque ha tenido varias compras</t>
  </si>
  <si>
    <t>Para evitar envíar los mensajes incorrectos a las personas que no tienen fechas importantes</t>
  </si>
  <si>
    <t xml:space="preserve">- Creación de un filtro que muestre la información que se desea visualizar
- Creación del botón "envíar mensaje" para que se envien el mensaje predeterminado que se necesita
</t>
  </si>
  <si>
    <t>- Recibiendo un mensaje de confirmación al correo del administrador con al mensaje "mensajes enviados correctamente", 50/50 (se menciona el numero de contactos envíados)</t>
  </si>
  <si>
    <t>Selección y envio de mensajes</t>
  </si>
  <si>
    <t>REQ007</t>
  </si>
  <si>
    <t>REQ008</t>
  </si>
  <si>
    <t>REQ009</t>
  </si>
  <si>
    <t>REQ013</t>
  </si>
  <si>
    <t>REQ014</t>
  </si>
  <si>
    <t>REQ015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</si>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</sst>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8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8.0"/>
      <color theme="1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top" wrapText="1"/>
    </xf>
    <xf borderId="3" fillId="0" fontId="8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vertical="center"/>
    </xf>
    <xf borderId="0" fillId="0" fontId="2" numFmtId="0" xfId="0" applyFont="1"/>
    <xf borderId="6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top" wrapText="1"/>
    </xf>
    <xf borderId="2" fillId="0" fontId="9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readingOrder="0" vertical="center"/>
    </xf>
    <xf borderId="3" fillId="0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left" shrinkToFit="0" vertical="center" wrapText="1"/>
    </xf>
    <xf borderId="7" fillId="3" fontId="12" numFmtId="0" xfId="0" applyAlignment="1" applyBorder="1" applyFill="1" applyFont="1">
      <alignment horizontal="center" shrinkToFit="0" vertical="center" wrapText="1"/>
    </xf>
    <xf borderId="8" fillId="0" fontId="13" numFmtId="0" xfId="0" applyBorder="1" applyFont="1"/>
    <xf borderId="9" fillId="0" fontId="13" numFmtId="0" xfId="0" applyBorder="1" applyFont="1"/>
    <xf borderId="0" fillId="0" fontId="11" numFmtId="0" xfId="0" applyAlignment="1" applyFont="1">
      <alignment horizontal="center" shrinkToFit="0" vertical="center" wrapText="1"/>
    </xf>
    <xf borderId="10" fillId="3" fontId="2" numFmtId="0" xfId="0" applyBorder="1" applyFont="1"/>
    <xf borderId="11" fillId="3" fontId="11" numFmtId="0" xfId="0" applyAlignment="1" applyBorder="1" applyFont="1">
      <alignment horizontal="left" shrinkToFit="0" vertical="center" wrapText="1"/>
    </xf>
    <xf borderId="11" fillId="3" fontId="1" numFmtId="0" xfId="0" applyBorder="1" applyFont="1"/>
    <xf borderId="11" fillId="3" fontId="2" numFmtId="0" xfId="0" applyBorder="1" applyFont="1"/>
    <xf borderId="12" fillId="3" fontId="2" numFmtId="0" xfId="0" applyBorder="1" applyFont="1"/>
    <xf borderId="13" fillId="3" fontId="2" numFmtId="0" xfId="0" applyBorder="1" applyFont="1"/>
    <xf borderId="6" fillId="4" fontId="14" numFmtId="0" xfId="0" applyAlignment="1" applyBorder="1" applyFill="1" applyFont="1">
      <alignment horizontal="center" vertical="center"/>
    </xf>
    <xf borderId="14" fillId="3" fontId="15" numFmtId="0" xfId="0" applyAlignment="1" applyBorder="1" applyFont="1">
      <alignment vertical="center"/>
    </xf>
    <xf borderId="7" fillId="4" fontId="14" numFmtId="0" xfId="0" applyAlignment="1" applyBorder="1" applyFont="1">
      <alignment horizontal="center" vertical="center"/>
    </xf>
    <xf borderId="14" fillId="3" fontId="2" numFmtId="0" xfId="0" applyBorder="1" applyFont="1"/>
    <xf borderId="15" fillId="3" fontId="2" numFmtId="0" xfId="0" applyBorder="1" applyFont="1"/>
    <xf borderId="6" fillId="5" fontId="16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6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6" fillId="6" fontId="14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shrinkToFit="0" vertical="center" wrapText="1"/>
    </xf>
    <xf borderId="18" fillId="0" fontId="13" numFmtId="0" xfId="0" applyBorder="1" applyFont="1"/>
    <xf borderId="19" fillId="0" fontId="13" numFmtId="0" xfId="0" applyBorder="1" applyFont="1"/>
    <xf borderId="17" fillId="5" fontId="1" numFmtId="0" xfId="0" applyAlignment="1" applyBorder="1" applyFont="1">
      <alignment horizontal="center" vertical="center"/>
    </xf>
    <xf borderId="20" fillId="0" fontId="13" numFmtId="0" xfId="0" applyBorder="1" applyFont="1"/>
    <xf borderId="21" fillId="0" fontId="13" numFmtId="0" xfId="0" applyBorder="1" applyFont="1"/>
    <xf borderId="22" fillId="0" fontId="13" numFmtId="0" xfId="0" applyBorder="1" applyFont="1"/>
    <xf borderId="23" fillId="0" fontId="13" numFmtId="0" xfId="0" applyBorder="1" applyFont="1"/>
    <xf borderId="24" fillId="0" fontId="13" numFmtId="0" xfId="0" applyBorder="1" applyFont="1"/>
    <xf borderId="25" fillId="0" fontId="13" numFmtId="0" xfId="0" applyBorder="1" applyFont="1"/>
    <xf borderId="26" fillId="0" fontId="13" numFmtId="0" xfId="0" applyBorder="1" applyFont="1"/>
    <xf borderId="17" fillId="7" fontId="17" numFmtId="0" xfId="0" applyAlignment="1" applyBorder="1" applyFill="1" applyFont="1">
      <alignment horizontal="center" vertical="center"/>
    </xf>
    <xf borderId="27" fillId="2" fontId="16" numFmtId="0" xfId="0" applyAlignment="1" applyBorder="1" applyFont="1">
      <alignment horizontal="center" vertical="center"/>
    </xf>
    <xf borderId="28" fillId="0" fontId="13" numFmtId="0" xfId="0" applyBorder="1" applyFont="1"/>
    <xf borderId="29" fillId="0" fontId="13" numFmtId="0" xfId="0" applyBorder="1" applyFont="1"/>
    <xf borderId="30" fillId="0" fontId="13" numFmtId="0" xfId="0" applyBorder="1" applyFont="1"/>
    <xf borderId="31" fillId="0" fontId="13" numFmtId="0" xfId="0" applyBorder="1" applyFont="1"/>
    <xf borderId="32" fillId="0" fontId="13" numFmtId="0" xfId="0" applyBorder="1" applyFont="1"/>
    <xf borderId="17" fillId="4" fontId="14" numFmtId="0" xfId="0" applyAlignment="1" applyBorder="1" applyFont="1">
      <alignment horizontal="center" vertical="center"/>
    </xf>
    <xf borderId="33" fillId="3" fontId="2" numFmtId="0" xfId="0" applyBorder="1" applyFont="1"/>
    <xf borderId="34" fillId="3" fontId="2" numFmtId="0" xfId="0" applyBorder="1" applyFont="1"/>
    <xf borderId="35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6.63"/>
    <col customWidth="1" min="3" max="3" width="20.63"/>
    <col customWidth="1" min="4" max="4" width="20.75"/>
    <col customWidth="1" min="5" max="5" width="20.63"/>
    <col customWidth="1" min="6" max="6" width="15.0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11" t="s">
        <v>21</v>
      </c>
      <c r="I6" s="12">
        <v>6.0</v>
      </c>
      <c r="J6" s="13">
        <v>45802.0</v>
      </c>
      <c r="K6" s="12" t="s">
        <v>22</v>
      </c>
      <c r="L6" s="12" t="s">
        <v>23</v>
      </c>
      <c r="M6" s="9" t="s">
        <v>24</v>
      </c>
      <c r="N6" s="14"/>
      <c r="O6" s="15" t="s">
        <v>25</v>
      </c>
    </row>
    <row r="7">
      <c r="B7" s="8" t="s">
        <v>26</v>
      </c>
      <c r="C7" s="16" t="s">
        <v>27</v>
      </c>
      <c r="D7" s="16" t="s">
        <v>28</v>
      </c>
      <c r="E7" s="16" t="s">
        <v>29</v>
      </c>
      <c r="F7" s="10" t="s">
        <v>19</v>
      </c>
      <c r="G7" s="17" t="s">
        <v>30</v>
      </c>
      <c r="H7" s="9" t="s">
        <v>31</v>
      </c>
      <c r="I7" s="12">
        <v>24.0</v>
      </c>
      <c r="J7" s="12" t="s">
        <v>32</v>
      </c>
      <c r="K7" s="12" t="s">
        <v>33</v>
      </c>
      <c r="L7" s="12" t="s">
        <v>23</v>
      </c>
      <c r="M7" s="18" t="s">
        <v>34</v>
      </c>
      <c r="N7" s="19"/>
      <c r="O7" s="20" t="s">
        <v>35</v>
      </c>
    </row>
    <row r="8">
      <c r="B8" s="21" t="s">
        <v>36</v>
      </c>
      <c r="C8" s="9" t="s">
        <v>37</v>
      </c>
      <c r="D8" s="9" t="s">
        <v>38</v>
      </c>
      <c r="E8" s="9" t="s">
        <v>39</v>
      </c>
      <c r="F8" s="9" t="s">
        <v>19</v>
      </c>
      <c r="G8" s="17" t="s">
        <v>40</v>
      </c>
      <c r="H8" s="9" t="s">
        <v>41</v>
      </c>
      <c r="I8" s="12">
        <v>15.0</v>
      </c>
      <c r="J8" s="13">
        <v>45823.0</v>
      </c>
      <c r="K8" s="12" t="s">
        <v>22</v>
      </c>
      <c r="L8" s="12" t="s">
        <v>42</v>
      </c>
      <c r="M8" s="9" t="s">
        <v>43</v>
      </c>
      <c r="N8" s="19"/>
      <c r="O8" s="9" t="s">
        <v>44</v>
      </c>
      <c r="P8" s="22"/>
    </row>
    <row r="9">
      <c r="B9" s="8" t="s">
        <v>45</v>
      </c>
      <c r="C9" s="9" t="s">
        <v>46</v>
      </c>
      <c r="D9" s="9" t="s">
        <v>47</v>
      </c>
      <c r="E9" s="16" t="s">
        <v>48</v>
      </c>
      <c r="F9" s="10" t="s">
        <v>19</v>
      </c>
      <c r="G9" s="9" t="s">
        <v>49</v>
      </c>
      <c r="H9" s="9" t="s">
        <v>31</v>
      </c>
      <c r="I9" s="12">
        <v>18.0</v>
      </c>
      <c r="J9" s="13">
        <v>45838.0</v>
      </c>
      <c r="K9" s="12" t="s">
        <v>22</v>
      </c>
      <c r="L9" s="12" t="s">
        <v>42</v>
      </c>
      <c r="M9" s="9" t="s">
        <v>50</v>
      </c>
      <c r="N9" s="19"/>
      <c r="O9" s="9" t="s">
        <v>51</v>
      </c>
    </row>
    <row r="10">
      <c r="B10" s="8" t="s">
        <v>52</v>
      </c>
      <c r="C10" s="23" t="s">
        <v>53</v>
      </c>
      <c r="D10" s="16" t="s">
        <v>54</v>
      </c>
      <c r="E10" s="16" t="s">
        <v>55</v>
      </c>
      <c r="F10" s="10" t="s">
        <v>19</v>
      </c>
      <c r="G10" s="24" t="s">
        <v>56</v>
      </c>
      <c r="H10" s="11" t="s">
        <v>21</v>
      </c>
      <c r="I10" s="12">
        <v>18.0</v>
      </c>
      <c r="J10" s="13">
        <v>45845.0</v>
      </c>
      <c r="K10" s="12" t="s">
        <v>22</v>
      </c>
      <c r="L10" s="12" t="s">
        <v>42</v>
      </c>
      <c r="M10" s="9" t="s">
        <v>57</v>
      </c>
      <c r="N10" s="19"/>
      <c r="O10" s="9" t="s">
        <v>58</v>
      </c>
    </row>
    <row r="11">
      <c r="B11" s="8" t="s">
        <v>59</v>
      </c>
      <c r="C11" s="25" t="s">
        <v>60</v>
      </c>
      <c r="D11" s="17" t="s">
        <v>61</v>
      </c>
      <c r="E11" s="16" t="s">
        <v>62</v>
      </c>
      <c r="F11" s="10" t="s">
        <v>19</v>
      </c>
      <c r="G11" s="17" t="s">
        <v>63</v>
      </c>
      <c r="H11" s="9" t="s">
        <v>41</v>
      </c>
      <c r="I11" s="26">
        <v>24.0</v>
      </c>
      <c r="J11" s="13">
        <v>45838.0</v>
      </c>
      <c r="K11" s="12" t="s">
        <v>22</v>
      </c>
      <c r="L11" s="12" t="s">
        <v>42</v>
      </c>
      <c r="M11" s="27" t="s">
        <v>64</v>
      </c>
      <c r="N11" s="19"/>
      <c r="O11" s="9" t="s">
        <v>65</v>
      </c>
    </row>
    <row r="12" ht="39.75" customHeight="1">
      <c r="B12" s="28" t="s">
        <v>66</v>
      </c>
      <c r="C12" s="9"/>
      <c r="D12" s="9"/>
      <c r="E12" s="9"/>
      <c r="F12" s="9"/>
      <c r="G12" s="9"/>
      <c r="H12" s="29"/>
      <c r="I12" s="12"/>
      <c r="J12" s="13"/>
      <c r="K12" s="12"/>
      <c r="L12" s="12"/>
      <c r="M12" s="9"/>
      <c r="N12" s="19"/>
      <c r="O12" s="9"/>
    </row>
    <row r="13" ht="39.75" customHeight="1">
      <c r="B13" s="28" t="s">
        <v>67</v>
      </c>
      <c r="C13" s="9"/>
      <c r="D13" s="9"/>
      <c r="E13" s="9"/>
      <c r="F13" s="9"/>
      <c r="G13" s="17"/>
      <c r="H13" s="9"/>
      <c r="I13" s="12"/>
      <c r="J13" s="13"/>
      <c r="K13" s="12"/>
      <c r="L13" s="12"/>
      <c r="M13" s="9"/>
      <c r="N13" s="19"/>
      <c r="O13" s="9"/>
    </row>
    <row r="14">
      <c r="B14" s="28" t="s">
        <v>68</v>
      </c>
      <c r="C14" s="9"/>
      <c r="D14" s="9"/>
      <c r="E14" s="9"/>
      <c r="F14" s="10"/>
      <c r="G14" s="9"/>
      <c r="H14" s="9"/>
      <c r="I14" s="12"/>
      <c r="J14" s="13"/>
      <c r="K14" s="12"/>
      <c r="L14" s="12"/>
      <c r="M14" s="9"/>
      <c r="N14" s="19"/>
      <c r="O14" s="9"/>
    </row>
    <row r="15" ht="39.75" customHeight="1">
      <c r="B15" s="8" t="s">
        <v>69</v>
      </c>
      <c r="C15" s="23"/>
      <c r="D15" s="16"/>
      <c r="E15" s="30"/>
      <c r="F15" s="10"/>
      <c r="G15" s="24"/>
      <c r="H15" s="11"/>
      <c r="I15" s="12"/>
      <c r="J15" s="13"/>
      <c r="K15" s="12"/>
      <c r="L15" s="12"/>
      <c r="M15" s="9"/>
      <c r="N15" s="19"/>
      <c r="O15" s="9"/>
    </row>
    <row r="16" ht="39.75" customHeight="1">
      <c r="B16" s="8" t="s">
        <v>70</v>
      </c>
      <c r="C16" s="19"/>
      <c r="D16" s="19"/>
      <c r="E16" s="19"/>
      <c r="F16" s="19"/>
      <c r="G16" s="19"/>
      <c r="H16" s="19"/>
      <c r="I16" s="31"/>
      <c r="J16" s="32"/>
      <c r="K16" s="31"/>
      <c r="L16" s="31"/>
      <c r="M16" s="19"/>
      <c r="N16" s="19"/>
      <c r="O16" s="19"/>
    </row>
    <row r="17" ht="39.75" customHeight="1">
      <c r="B17" s="8" t="s">
        <v>71</v>
      </c>
      <c r="C17" s="19"/>
      <c r="D17" s="19"/>
      <c r="E17" s="19"/>
      <c r="F17" s="19"/>
      <c r="G17" s="19"/>
      <c r="H17" s="19"/>
      <c r="I17" s="31"/>
      <c r="J17" s="32"/>
      <c r="K17" s="31"/>
      <c r="L17" s="31"/>
      <c r="M17" s="19"/>
      <c r="N17" s="19"/>
      <c r="O17" s="19"/>
    </row>
    <row r="18" ht="39.75" customHeight="1">
      <c r="B18" s="8"/>
      <c r="C18" s="19"/>
      <c r="D18" s="19"/>
      <c r="E18" s="19"/>
      <c r="F18" s="19"/>
      <c r="G18" s="19"/>
      <c r="H18" s="19"/>
      <c r="I18" s="31"/>
      <c r="J18" s="32"/>
      <c r="K18" s="31"/>
      <c r="L18" s="31"/>
      <c r="M18" s="19"/>
      <c r="N18" s="19"/>
      <c r="O18" s="19"/>
    </row>
    <row r="19" ht="39.75" customHeight="1">
      <c r="B19" s="8"/>
      <c r="C19" s="19"/>
      <c r="D19" s="19"/>
      <c r="E19" s="19"/>
      <c r="F19" s="19"/>
      <c r="G19" s="19"/>
      <c r="H19" s="19"/>
      <c r="I19" s="31"/>
      <c r="J19" s="32"/>
      <c r="K19" s="31"/>
      <c r="L19" s="31"/>
      <c r="M19" s="19"/>
      <c r="N19" s="19"/>
      <c r="O19" s="19"/>
    </row>
    <row r="20" ht="39.75" customHeight="1">
      <c r="B20" s="8"/>
      <c r="C20" s="19"/>
      <c r="D20" s="19"/>
      <c r="E20" s="19"/>
      <c r="F20" s="19"/>
      <c r="G20" s="19"/>
      <c r="H20" s="19"/>
      <c r="I20" s="31"/>
      <c r="J20" s="32"/>
      <c r="K20" s="31"/>
      <c r="L20" s="31"/>
      <c r="M20" s="19"/>
      <c r="N20" s="19"/>
      <c r="O20" s="19"/>
    </row>
    <row r="21" ht="19.5" customHeight="1">
      <c r="I21" s="3"/>
      <c r="J21" s="3"/>
      <c r="K21" s="33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34"/>
      <c r="L25" s="3"/>
    </row>
    <row r="26" ht="19.5" customHeight="1">
      <c r="I26" s="1"/>
      <c r="J26" s="1"/>
      <c r="K26" s="34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33</v>
      </c>
      <c r="L30" s="1" t="s">
        <v>42</v>
      </c>
      <c r="M30" s="5"/>
    </row>
    <row r="31" ht="19.5" customHeight="1">
      <c r="I31" s="1"/>
      <c r="J31" s="1"/>
      <c r="K31" s="2" t="s">
        <v>22</v>
      </c>
      <c r="L31" s="1" t="s">
        <v>23</v>
      </c>
      <c r="M31" s="5"/>
    </row>
    <row r="32" ht="19.5" customHeight="1">
      <c r="I32" s="1"/>
      <c r="J32" s="1"/>
      <c r="K32" s="2" t="s">
        <v>72</v>
      </c>
      <c r="L32" s="1" t="s">
        <v>73</v>
      </c>
      <c r="M32" s="5"/>
    </row>
    <row r="33" ht="19.5" customHeight="1">
      <c r="I33" s="1"/>
      <c r="J33" s="1"/>
      <c r="K33" s="2"/>
      <c r="L33" s="1" t="s">
        <v>74</v>
      </c>
      <c r="M33" s="5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33"/>
      <c r="L1000" s="3"/>
    </row>
    <row r="1001" ht="15.75" customHeight="1">
      <c r="I1001" s="3"/>
      <c r="J1001" s="3"/>
      <c r="K1001" s="33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5"/>
      <c r="D4" s="35"/>
      <c r="E4" s="35"/>
      <c r="F4" s="5"/>
    </row>
    <row r="5" hidden="1">
      <c r="C5" s="35"/>
      <c r="D5" s="35"/>
      <c r="E5" s="35"/>
      <c r="F5" s="5"/>
    </row>
    <row r="6" ht="39.75" customHeight="1">
      <c r="B6" s="36" t="s">
        <v>75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ht="9.75" customHeight="1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ht="9.75" customHeight="1">
      <c r="B8" s="40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ht="30.0" customHeight="1">
      <c r="B9" s="45"/>
      <c r="C9" s="46" t="s">
        <v>1</v>
      </c>
      <c r="D9" s="47"/>
      <c r="E9" s="48" t="s">
        <v>76</v>
      </c>
      <c r="F9" s="38"/>
      <c r="G9" s="47"/>
      <c r="H9" s="48" t="s">
        <v>11</v>
      </c>
      <c r="I9" s="38"/>
      <c r="J9" s="49"/>
      <c r="K9" s="49"/>
      <c r="L9" s="49"/>
      <c r="M9" s="49"/>
      <c r="N9" s="49"/>
      <c r="O9" s="49"/>
      <c r="P9" s="50"/>
    </row>
    <row r="10" ht="30.0" customHeight="1">
      <c r="B10" s="45"/>
      <c r="C10" s="51" t="s">
        <v>26</v>
      </c>
      <c r="D10" s="52"/>
      <c r="E10" s="53" t="str">
        <f>VLOOKUP(C10,'Formato descripción HU'!B6:O20,5,0)</f>
        <v>Administradora</v>
      </c>
      <c r="F10" s="38"/>
      <c r="G10" s="54"/>
      <c r="H10" s="53" t="str">
        <f>VLOOKUP(C10,'Formato descripción HU'!B6:O20,11,0)</f>
        <v>En proceso</v>
      </c>
      <c r="I10" s="38"/>
      <c r="J10" s="54"/>
      <c r="K10" s="49"/>
      <c r="L10" s="49"/>
      <c r="M10" s="49"/>
      <c r="N10" s="49"/>
      <c r="O10" s="49"/>
      <c r="P10" s="50"/>
    </row>
    <row r="11" ht="9.75" customHeight="1">
      <c r="B11" s="45"/>
      <c r="C11" s="55"/>
      <c r="D11" s="52"/>
      <c r="E11" s="56"/>
      <c r="F11" s="56"/>
      <c r="G11" s="54"/>
      <c r="H11" s="56"/>
      <c r="I11" s="56"/>
      <c r="J11" s="54"/>
      <c r="K11" s="56"/>
      <c r="L11" s="56"/>
      <c r="M11" s="49"/>
      <c r="N11" s="56"/>
      <c r="O11" s="56"/>
      <c r="P11" s="50"/>
    </row>
    <row r="12" ht="30.0" customHeight="1">
      <c r="B12" s="45"/>
      <c r="C12" s="46" t="s">
        <v>77</v>
      </c>
      <c r="D12" s="52"/>
      <c r="E12" s="48" t="s">
        <v>10</v>
      </c>
      <c r="F12" s="38"/>
      <c r="G12" s="54"/>
      <c r="H12" s="48" t="s">
        <v>78</v>
      </c>
      <c r="I12" s="38"/>
      <c r="J12" s="54"/>
      <c r="K12" s="56"/>
      <c r="L12" s="56"/>
      <c r="M12" s="49"/>
      <c r="N12" s="56"/>
      <c r="O12" s="56"/>
      <c r="P12" s="50"/>
    </row>
    <row r="13" ht="30.0" customHeight="1">
      <c r="B13" s="45"/>
      <c r="C13" s="51">
        <f>VLOOKUP('Historia de Usuario'!C10,'Formato descripción HU'!B6:O20,8,0)</f>
        <v>24</v>
      </c>
      <c r="D13" s="52"/>
      <c r="E13" s="53" t="str">
        <f>VLOOKUP(C10,'Formato descripción HU'!B6:O20,10,0)</f>
        <v>Alta</v>
      </c>
      <c r="F13" s="38"/>
      <c r="G13" s="54"/>
      <c r="H13" s="53" t="str">
        <f>VLOOKUP(C10,'Formato descripción HU'!B6:O20,7,0)</f>
        <v>Alejandro De La Cruz</v>
      </c>
      <c r="I13" s="38"/>
      <c r="J13" s="54"/>
      <c r="K13" s="56"/>
      <c r="L13" s="56"/>
      <c r="M13" s="49"/>
      <c r="N13" s="56"/>
      <c r="O13" s="56"/>
      <c r="P13" s="50"/>
    </row>
    <row r="14" ht="9.75" customHeight="1">
      <c r="B14" s="45"/>
      <c r="C14" s="49"/>
      <c r="D14" s="52"/>
      <c r="E14" s="49"/>
      <c r="F14" s="49"/>
      <c r="G14" s="54"/>
      <c r="H14" s="54"/>
      <c r="I14" s="49"/>
      <c r="J14" s="49"/>
      <c r="K14" s="49"/>
      <c r="L14" s="49"/>
      <c r="M14" s="49"/>
      <c r="N14" s="49"/>
      <c r="O14" s="49"/>
      <c r="P14" s="50"/>
    </row>
    <row r="15" ht="19.5" customHeight="1">
      <c r="B15" s="45"/>
      <c r="C15" s="57" t="s">
        <v>79</v>
      </c>
      <c r="D15" s="58" t="str">
        <f>VLOOKUP(C10,'Formato descripción HU'!B6:O20,3,0)</f>
        <v>Digitalizar el emprendimiendo por medio de una base de datos de los clientes activos y que vendran</v>
      </c>
      <c r="E15" s="59"/>
      <c r="F15" s="49"/>
      <c r="G15" s="57" t="s">
        <v>80</v>
      </c>
      <c r="H15" s="58" t="str">
        <f>VLOOKUP(C10,'Formato descripción HU'!B6:O20,4,0)</f>
        <v>Para poder tener la información a la mano y acceder desde cualquier medio de manera facil y sencilla</v>
      </c>
      <c r="I15" s="60"/>
      <c r="J15" s="59"/>
      <c r="K15" s="49"/>
      <c r="L15" s="57" t="s">
        <v>81</v>
      </c>
      <c r="M15" s="61" t="str">
        <f>VLOOKUP(C10,'Formato descripción HU'!B6:O20,6,0)</f>
        <v>- Creacion de una base de datos en el sistema de nuestra elección en donde pueda vizualizar la informacion del cliente
</v>
      </c>
      <c r="N15" s="60"/>
      <c r="O15" s="59"/>
      <c r="P15" s="50"/>
    </row>
    <row r="16" ht="19.5" customHeight="1">
      <c r="B16" s="45"/>
      <c r="C16" s="62"/>
      <c r="D16" s="63"/>
      <c r="E16" s="64"/>
      <c r="F16" s="49"/>
      <c r="G16" s="62"/>
      <c r="H16" s="63"/>
      <c r="J16" s="64"/>
      <c r="K16" s="49"/>
      <c r="L16" s="62"/>
      <c r="M16" s="63"/>
      <c r="O16" s="64"/>
      <c r="P16" s="50"/>
    </row>
    <row r="17" ht="19.5" customHeight="1">
      <c r="B17" s="45"/>
      <c r="C17" s="65"/>
      <c r="D17" s="66"/>
      <c r="E17" s="67"/>
      <c r="F17" s="49"/>
      <c r="G17" s="65"/>
      <c r="H17" s="66"/>
      <c r="I17" s="68"/>
      <c r="J17" s="67"/>
      <c r="K17" s="49"/>
      <c r="L17" s="65"/>
      <c r="M17" s="66"/>
      <c r="N17" s="68"/>
      <c r="O17" s="67"/>
      <c r="P17" s="50"/>
    </row>
    <row r="18" ht="9.75" customHeight="1">
      <c r="B18" s="45"/>
      <c r="C18" s="49"/>
      <c r="D18" s="49"/>
      <c r="E18" s="49"/>
      <c r="F18" s="49"/>
      <c r="G18" s="54"/>
      <c r="H18" s="54"/>
      <c r="I18" s="54"/>
      <c r="J18" s="49"/>
      <c r="K18" s="49"/>
      <c r="L18" s="49"/>
      <c r="M18" s="49"/>
      <c r="N18" s="49"/>
      <c r="O18" s="49"/>
      <c r="P18" s="50"/>
    </row>
    <row r="19" ht="19.5" customHeight="1">
      <c r="B19" s="45"/>
      <c r="C19" s="69" t="s">
        <v>82</v>
      </c>
      <c r="D19" s="59"/>
      <c r="E19" s="70" t="s">
        <v>83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50"/>
    </row>
    <row r="20" ht="19.5" customHeight="1">
      <c r="B20" s="45"/>
      <c r="C20" s="66"/>
      <c r="D20" s="67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50"/>
    </row>
    <row r="21" ht="9.75" customHeight="1">
      <c r="B21" s="45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/>
    </row>
    <row r="22" ht="19.5" customHeight="1">
      <c r="B22" s="45"/>
      <c r="C22" s="76" t="s">
        <v>84</v>
      </c>
      <c r="D22" s="59"/>
      <c r="E22" s="61" t="str">
        <f>VLOOKUP(C10,'Formato descripción HU'!B6:O20,12,0)</f>
        <v>- Ingresados a la base y se puede visualizar la infromacion de los clientes</v>
      </c>
      <c r="F22" s="60"/>
      <c r="G22" s="60"/>
      <c r="H22" s="59"/>
      <c r="I22" s="49"/>
      <c r="J22" s="76" t="s">
        <v>13</v>
      </c>
      <c r="K22" s="59"/>
      <c r="L22" s="61" t="str">
        <f>VLOOKUP(C10,'Formato descripción HU'!B6:O20,13,0)</f>
        <v/>
      </c>
      <c r="M22" s="60"/>
      <c r="N22" s="60"/>
      <c r="O22" s="59"/>
      <c r="P22" s="50"/>
    </row>
    <row r="23" ht="19.5" customHeight="1">
      <c r="B23" s="45"/>
      <c r="C23" s="63"/>
      <c r="D23" s="64"/>
      <c r="E23" s="63"/>
      <c r="H23" s="64"/>
      <c r="I23" s="49"/>
      <c r="J23" s="63"/>
      <c r="K23" s="64"/>
      <c r="L23" s="63"/>
      <c r="O23" s="64"/>
      <c r="P23" s="50"/>
    </row>
    <row r="24" ht="19.5" customHeight="1">
      <c r="B24" s="45"/>
      <c r="C24" s="66"/>
      <c r="D24" s="67"/>
      <c r="E24" s="66"/>
      <c r="F24" s="68"/>
      <c r="G24" s="68"/>
      <c r="H24" s="67"/>
      <c r="I24" s="49"/>
      <c r="J24" s="66"/>
      <c r="K24" s="67"/>
      <c r="L24" s="66"/>
      <c r="M24" s="68"/>
      <c r="N24" s="68"/>
      <c r="O24" s="67"/>
      <c r="P24" s="50"/>
    </row>
    <row r="25" ht="9.75" customHeight="1">
      <c r="B25" s="77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9"/>
    </row>
    <row r="26" ht="19.5" customHeight="1"/>
    <row r="27" ht="27.0" customHeight="1">
      <c r="B27" s="36" t="s">
        <v>75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</row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2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