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anie\My Drive\lessons\FAV\_OLD\Tableau_ragazzi(2021)\01Tableau_ITS\es1\"/>
    </mc:Choice>
  </mc:AlternateContent>
  <xr:revisionPtr revIDLastSave="0" documentId="13_ncr:1_{2724EB82-9882-4290-9FC4-7B6A819EE459}" xr6:coauthVersionLast="47" xr6:coauthVersionMax="47" xr10:uidLastSave="{00000000-0000-0000-0000-000000000000}"/>
  <bookViews>
    <workbookView xWindow="705" yWindow="705" windowWidth="17895" windowHeight="14190" xr2:uid="{00000000-000D-0000-FFFF-FFFF00000000}"/>
  </bookViews>
  <sheets>
    <sheet name="Prospetto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10" i="2"/>
  <c r="G5" i="2"/>
  <c r="G6" i="2"/>
  <c r="D14" i="2"/>
  <c r="C9" i="2"/>
  <c r="C14" i="2" s="1"/>
  <c r="D9" i="2"/>
  <c r="E9" i="2"/>
  <c r="B9" i="2"/>
  <c r="F9" i="2" s="1"/>
  <c r="C13" i="2"/>
  <c r="D13" i="2"/>
  <c r="E13" i="2"/>
  <c r="E14" i="2" s="1"/>
  <c r="F13" i="2"/>
  <c r="G14" i="2" s="1"/>
  <c r="B13" i="2"/>
  <c r="B14" i="2" s="1"/>
  <c r="F11" i="2"/>
  <c r="G11" i="2" s="1"/>
  <c r="F12" i="2"/>
  <c r="G12" i="2" s="1"/>
  <c r="F10" i="2"/>
  <c r="F4" i="2"/>
  <c r="F7" i="2" s="1"/>
  <c r="F5" i="2"/>
  <c r="C20" i="2" s="1"/>
  <c r="F6" i="2"/>
  <c r="C21" i="2" s="1"/>
  <c r="F3" i="2"/>
  <c r="C7" i="2"/>
  <c r="D7" i="2"/>
  <c r="E7" i="2"/>
  <c r="B7" i="2"/>
  <c r="C18" i="2" l="1"/>
  <c r="F14" i="2"/>
  <c r="G16" i="2" s="1"/>
  <c r="G13" i="2"/>
  <c r="G4" i="2"/>
  <c r="G7" i="2" s="1"/>
  <c r="C19" i="2"/>
</calcChain>
</file>

<file path=xl/sharedStrings.xml><?xml version="1.0" encoding="utf-8"?>
<sst xmlns="http://schemas.openxmlformats.org/spreadsheetml/2006/main" count="33" uniqueCount="26">
  <si>
    <t>1° TRIM</t>
  </si>
  <si>
    <t>2° TRIM</t>
  </si>
  <si>
    <t>3° TRIM</t>
  </si>
  <si>
    <t>4° TRIM</t>
  </si>
  <si>
    <t>TOTALE</t>
  </si>
  <si>
    <t>TOT. COSTI</t>
  </si>
  <si>
    <t>TOT. RICAVI</t>
  </si>
  <si>
    <t>SALDO</t>
  </si>
  <si>
    <t>,</t>
  </si>
  <si>
    <t>Descrizione</t>
  </si>
  <si>
    <t>Prospetto costi - ricavi</t>
  </si>
  <si>
    <t>costi personale</t>
  </si>
  <si>
    <t>costi mutui</t>
  </si>
  <si>
    <t>interessi costi mutui</t>
  </si>
  <si>
    <t>ricavi prosecco</t>
  </si>
  <si>
    <t>ricavi merlot</t>
  </si>
  <si>
    <t>ricavi pinot bianco</t>
  </si>
  <si>
    <t>%</t>
  </si>
  <si>
    <t>costi botti</t>
  </si>
  <si>
    <t>costi trattori</t>
  </si>
  <si>
    <t>TOT. INTERESSI BANCA</t>
  </si>
  <si>
    <t>Costi</t>
  </si>
  <si>
    <t>Interessi</t>
  </si>
  <si>
    <t>Ricavi</t>
  </si>
  <si>
    <t>date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</si>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</sst>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\ &quot;€&quot;_-;\-* #,##0.0\ &quot;€&quot;_-;_-* &quot;-&quot;??\ &quot;€&quot;_-;_-@_-"/>
  </numFmts>
  <fonts count="11" x14ac:knownFonts="1">
    <font>
      <sz val="10"/>
      <name val="Arial"/>
    </font>
    <font>
      <sz val="10"/>
      <name val="Arial"/>
      <family val="2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sz val="18"/>
      <name val="Cambria"/>
      <family val="1"/>
      <scheme val="major"/>
    </font>
    <font>
      <sz val="12"/>
      <color rgb="FFFF0000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sz val="10"/>
      <color theme="3"/>
      <name val="Cambria"/>
      <family val="1"/>
      <scheme val="major"/>
    </font>
    <font>
      <sz val="12"/>
      <color rgb="FF00B050"/>
      <name val="Cambria"/>
      <family val="1"/>
      <scheme val="major"/>
    </font>
    <font>
      <sz val="10"/>
      <color theme="5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4">
    <xf numFmtId="0" fontId="1" fillId="0" borderId="0" xfId="0" applyFont="1"/>
    <xf numFmtId="0" fontId="3" fillId="0" borderId="0" xfId="0" applyNumberFormat="1" applyFont="1" applyAlignment="1">
      <alignment horizontal="left"/>
    </xf>
    <xf numFmtId="0" fontId="3" fillId="0" borderId="7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2" fillId="0" borderId="8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9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13" xfId="0" applyNumberFormat="1" applyFont="1" applyBorder="1" applyAlignment="1">
      <alignment horizontal="left" vertical="center"/>
    </xf>
    <xf numFmtId="0" fontId="2" fillId="0" borderId="14" xfId="0" applyNumberFormat="1" applyFont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/>
    </xf>
    <xf numFmtId="9" fontId="2" fillId="0" borderId="0" xfId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/>
    </xf>
    <xf numFmtId="0" fontId="3" fillId="0" borderId="15" xfId="0" applyNumberFormat="1" applyFont="1" applyBorder="1" applyAlignment="1">
      <alignment horizontal="left"/>
    </xf>
    <xf numFmtId="9" fontId="2" fillId="0" borderId="11" xfId="1" applyFont="1" applyBorder="1" applyAlignment="1">
      <alignment horizontal="left" vertical="center"/>
    </xf>
    <xf numFmtId="9" fontId="2" fillId="0" borderId="13" xfId="0" applyNumberFormat="1" applyFont="1" applyBorder="1" applyAlignment="1">
      <alignment horizontal="left" vertical="center"/>
    </xf>
    <xf numFmtId="9" fontId="2" fillId="0" borderId="12" xfId="1" applyFont="1" applyBorder="1" applyAlignment="1">
      <alignment horizontal="left" vertical="center"/>
    </xf>
    <xf numFmtId="0" fontId="3" fillId="0" borderId="16" xfId="0" applyNumberFormat="1" applyFont="1" applyFill="1" applyBorder="1" applyAlignment="1">
      <alignment horizontal="left" vertical="center"/>
    </xf>
    <xf numFmtId="2" fontId="2" fillId="0" borderId="16" xfId="0" applyNumberFormat="1" applyFont="1" applyFill="1" applyBorder="1" applyAlignment="1">
      <alignment horizontal="left" vertical="center"/>
    </xf>
    <xf numFmtId="0" fontId="3" fillId="0" borderId="16" xfId="0" applyNumberFormat="1" applyFont="1" applyBorder="1" applyAlignment="1">
      <alignment horizontal="left"/>
    </xf>
    <xf numFmtId="164" fontId="7" fillId="0" borderId="16" xfId="2" applyNumberFormat="1" applyFont="1" applyFill="1" applyBorder="1" applyAlignment="1">
      <alignment horizontal="left" vertical="center"/>
    </xf>
    <xf numFmtId="164" fontId="7" fillId="0" borderId="16" xfId="2" applyNumberFormat="1" applyFont="1" applyBorder="1" applyAlignment="1">
      <alignment horizontal="left"/>
    </xf>
    <xf numFmtId="164" fontId="7" fillId="0" borderId="0" xfId="2" applyNumberFormat="1" applyFont="1" applyAlignment="1">
      <alignment horizontal="left"/>
    </xf>
    <xf numFmtId="14" fontId="3" fillId="0" borderId="16" xfId="0" applyNumberFormat="1" applyFont="1" applyFill="1" applyBorder="1" applyAlignment="1">
      <alignment horizontal="left" vertical="center"/>
    </xf>
    <xf numFmtId="0" fontId="4" fillId="3" borderId="5" xfId="0" applyNumberFormat="1" applyFont="1" applyFill="1" applyBorder="1" applyAlignment="1">
      <alignment horizontal="left"/>
    </xf>
    <xf numFmtId="0" fontId="8" fillId="0" borderId="2" xfId="0" applyNumberFormat="1" applyFont="1" applyFill="1" applyBorder="1" applyAlignment="1">
      <alignment horizontal="left" vertical="center"/>
    </xf>
    <xf numFmtId="0" fontId="9" fillId="0" borderId="5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</cellXfs>
  <cellStyles count="3">
    <cellStyle name="Normale" xfId="0" builtinId="0"/>
    <cellStyle name="Percentuale" xfId="1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Ricavi</a:t>
            </a:r>
          </a:p>
        </c:rich>
      </c:tx>
      <c:layout>
        <c:manualLayout>
          <c:xMode val="edge"/>
          <c:yMode val="edge"/>
          <c:x val="0.37681206583559163"/>
          <c:y val="4.4742729306487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Prospetto!$C$17</c:f>
              <c:strCache>
                <c:ptCount val="1"/>
                <c:pt idx="0">
                  <c:v>Costi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Prospetto!$B$18:$B$21</c:f>
              <c:strCache>
                <c:ptCount val="4"/>
                <c:pt idx="0">
                  <c:v>1° TRIM</c:v>
                </c:pt>
                <c:pt idx="1">
                  <c:v>2° TRIM</c:v>
                </c:pt>
                <c:pt idx="2">
                  <c:v>3° TRIM</c:v>
                </c:pt>
                <c:pt idx="3">
                  <c:v>4° TRIM</c:v>
                </c:pt>
              </c:strCache>
            </c:strRef>
          </c:cat>
          <c:val>
            <c:numRef>
              <c:f>Prospetto!$C$18:$C$21</c:f>
              <c:numCache>
                <c:formatCode>0.00</c:formatCode>
                <c:ptCount val="4"/>
                <c:pt idx="0">
                  <c:v>33000.328685258966</c:v>
                </c:pt>
                <c:pt idx="1">
                  <c:v>20400.203187250994</c:v>
                </c:pt>
                <c:pt idx="2">
                  <c:v>6000.0597609561755</c:v>
                </c:pt>
                <c:pt idx="3">
                  <c:v>41000.408366533862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9-4BAE-BB62-804C933E04EF}"/>
            </c:ext>
          </c:extLst>
        </c:ser>
        <c:ser>
          <c:idx val="1"/>
          <c:order val="1"/>
          <c:tx>
            <c:strRef>
              <c:f>Prospetto!$D$17</c:f>
              <c:strCache>
                <c:ptCount val="1"/>
                <c:pt idx="0">
                  <c:v>Interessi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Prospetto!$B$18:$B$21</c:f>
              <c:strCache>
                <c:ptCount val="4"/>
                <c:pt idx="0">
                  <c:v>1° TRIM</c:v>
                </c:pt>
                <c:pt idx="1">
                  <c:v>2° TRIM</c:v>
                </c:pt>
                <c:pt idx="2">
                  <c:v>3° TRIM</c:v>
                </c:pt>
                <c:pt idx="3">
                  <c:v>4° TRIM</c:v>
                </c:pt>
              </c:strCache>
            </c:strRef>
          </c:cat>
          <c:val>
            <c:numRef>
              <c:f>Prospetto!$D$18:$D$21</c:f>
              <c:numCache>
                <c:formatCode>General</c:formatCode>
                <c:ptCount val="4"/>
                <c:pt idx="0">
                  <c:v>2500</c:v>
                </c:pt>
                <c:pt idx="1">
                  <c:v>1710</c:v>
                </c:pt>
                <c:pt idx="2">
                  <c:v>2470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9-4BAE-BB62-804C933E04EF}"/>
            </c:ext>
          </c:extLst>
        </c:ser>
        <c:ser>
          <c:idx val="2"/>
          <c:order val="2"/>
          <c:tx>
            <c:strRef>
              <c:f>Prospetto!$E$17</c:f>
              <c:strCache>
                <c:ptCount val="1"/>
                <c:pt idx="0">
                  <c:v>Ricavi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Prospetto!$B$18:$B$21</c:f>
              <c:strCache>
                <c:ptCount val="4"/>
                <c:pt idx="0">
                  <c:v>1° TRIM</c:v>
                </c:pt>
                <c:pt idx="1">
                  <c:v>2° TRIM</c:v>
                </c:pt>
                <c:pt idx="2">
                  <c:v>3° TRIM</c:v>
                </c:pt>
                <c:pt idx="3">
                  <c:v>4° TRIM</c:v>
                </c:pt>
              </c:strCache>
            </c:strRef>
          </c:cat>
          <c:val>
            <c:numRef>
              <c:f>Prospetto!$E$18:$E$21</c:f>
              <c:numCache>
                <c:formatCode>General</c:formatCode>
                <c:ptCount val="4"/>
                <c:pt idx="0">
                  <c:v>52000</c:v>
                </c:pt>
                <c:pt idx="1">
                  <c:v>48000</c:v>
                </c:pt>
                <c:pt idx="2">
                  <c:v>42000</c:v>
                </c:pt>
                <c:pt idx="3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9-4BAE-BB62-804C933E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6523776"/>
        <c:axId val="736522464"/>
      </c:barChart>
      <c:catAx>
        <c:axId val="7365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522464"/>
        <c:crosses val="autoZero"/>
        <c:auto val="1"/>
        <c:lblAlgn val="ctr"/>
        <c:lblOffset val="100"/>
        <c:noMultiLvlLbl val="0"/>
      </c:catAx>
      <c:valAx>
        <c:axId val="7365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5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1458912</xdr:colOff>
      <xdr:row>15</xdr:row>
      <xdr:rowOff>1057</xdr:rowOff>
    </xdr:from>
    <xdr:to>
      <xdr:col>5</xdr:col>
      <xdr:colOff>81492</xdr:colOff>
      <xdr:row>29</xdr:row>
      <xdr:rowOff>172507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A294B-71C9-4178-952D-794761A6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Normal="100" workbookViewId="0">
      <selection activeCell="F20" sqref="F20"/>
    </sheetView>
  </sheetViews>
  <sheetFormatPr defaultColWidth="9.1328125" defaultRowHeight="15" x14ac:dyDescent="0.4"/>
  <cols>
    <col min="1" max="1" width="21.3984375" style="1" bestFit="1" customWidth="1"/>
    <col min="2" max="7" width="20.73046875" style="1" customWidth="1"/>
    <col min="8" max="8" width="14.86328125" style="1" customWidth="1"/>
    <col min="9" max="9" width="11.86328125" style="1" customWidth="1"/>
    <col min="10" max="255" width="14.86328125" style="1" customWidth="1"/>
    <col min="256" max="16384" width="9.1328125" style="1"/>
  </cols>
  <sheetData>
    <row r="1" spans="1:7" ht="22.9" thickBot="1" x14ac:dyDescent="0.65">
      <c r="A1" s="30" t="s">
        <v>10</v>
      </c>
      <c r="B1" s="30"/>
      <c r="C1" s="30"/>
      <c r="D1" s="30"/>
      <c r="E1" s="30"/>
      <c r="F1" s="30"/>
      <c r="G1" s="30"/>
    </row>
    <row r="2" spans="1:7" s="6" customFormat="1" ht="20.100000000000001" customHeight="1" x14ac:dyDescent="0.35">
      <c r="A2" s="2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5" t="s">
        <v>17</v>
      </c>
    </row>
    <row r="3" spans="1:7" ht="20.100000000000001" customHeight="1" x14ac:dyDescent="0.4">
      <c r="A3" s="7" t="s">
        <v>11</v>
      </c>
      <c r="B3" s="8">
        <v>10000</v>
      </c>
      <c r="C3" s="8">
        <v>8000</v>
      </c>
      <c r="D3" s="8">
        <v>7000</v>
      </c>
      <c r="E3" s="8">
        <v>8000</v>
      </c>
      <c r="F3" s="9">
        <f>SUM(B3:E3)</f>
        <v>33000</v>
      </c>
      <c r="G3" s="20">
        <f>+F3/$F$7</f>
        <v>0.32868525896414341</v>
      </c>
    </row>
    <row r="4" spans="1:7" ht="20.100000000000001" customHeight="1" x14ac:dyDescent="0.4">
      <c r="A4" s="7" t="s">
        <v>19</v>
      </c>
      <c r="B4" s="8">
        <v>5000</v>
      </c>
      <c r="C4" s="8">
        <v>5500</v>
      </c>
      <c r="D4" s="8">
        <v>4900</v>
      </c>
      <c r="E4" s="8">
        <v>5000</v>
      </c>
      <c r="F4" s="9">
        <f t="shared" ref="F4:F6" si="0">SUM(B4:E4)</f>
        <v>20400</v>
      </c>
      <c r="G4" s="20">
        <f t="shared" ref="G4:G6" si="1">+F4/$F$7</f>
        <v>0.20318725099601595</v>
      </c>
    </row>
    <row r="5" spans="1:7" ht="20.100000000000001" customHeight="1" x14ac:dyDescent="0.4">
      <c r="A5" s="7" t="s">
        <v>18</v>
      </c>
      <c r="B5" s="8">
        <v>1000</v>
      </c>
      <c r="C5" s="8">
        <v>1500</v>
      </c>
      <c r="D5" s="8">
        <v>1000</v>
      </c>
      <c r="E5" s="8">
        <v>2500</v>
      </c>
      <c r="F5" s="9">
        <f t="shared" si="0"/>
        <v>6000</v>
      </c>
      <c r="G5" s="20">
        <f t="shared" si="1"/>
        <v>5.9760956175298807E-2</v>
      </c>
    </row>
    <row r="6" spans="1:7" ht="20.100000000000001" customHeight="1" x14ac:dyDescent="0.4">
      <c r="A6" s="7" t="s">
        <v>12</v>
      </c>
      <c r="B6" s="8">
        <v>10000</v>
      </c>
      <c r="C6" s="8">
        <v>9000</v>
      </c>
      <c r="D6" s="8">
        <v>13000</v>
      </c>
      <c r="E6" s="8">
        <v>9000</v>
      </c>
      <c r="F6" s="9">
        <f t="shared" si="0"/>
        <v>41000</v>
      </c>
      <c r="G6" s="20">
        <f t="shared" si="1"/>
        <v>0.40836653386454186</v>
      </c>
    </row>
    <row r="7" spans="1:7" ht="20.100000000000001" customHeight="1" thickBot="1" x14ac:dyDescent="0.45">
      <c r="A7" s="10" t="s">
        <v>5</v>
      </c>
      <c r="B7" s="31">
        <f>SUM(B3:B6)</f>
        <v>26000</v>
      </c>
      <c r="C7" s="31">
        <f t="shared" ref="C7:F7" si="2">SUM(C3:C6)</f>
        <v>24000</v>
      </c>
      <c r="D7" s="31">
        <f t="shared" si="2"/>
        <v>25900</v>
      </c>
      <c r="E7" s="31">
        <f t="shared" si="2"/>
        <v>24500</v>
      </c>
      <c r="F7" s="31">
        <f t="shared" si="2"/>
        <v>100400</v>
      </c>
      <c r="G7" s="21">
        <f>SUM(G3:G6)</f>
        <v>1</v>
      </c>
    </row>
    <row r="8" spans="1:7" ht="20.100000000000001" customHeight="1" thickTop="1" x14ac:dyDescent="0.4">
      <c r="A8" s="7" t="s">
        <v>13</v>
      </c>
      <c r="B8" s="17">
        <v>0.25</v>
      </c>
      <c r="C8" s="17">
        <v>0.19</v>
      </c>
      <c r="D8" s="17">
        <v>0.19</v>
      </c>
      <c r="E8" s="17">
        <v>0.25</v>
      </c>
      <c r="F8" s="9"/>
      <c r="G8" s="13"/>
    </row>
    <row r="9" spans="1:7" ht="20.100000000000001" customHeight="1" thickBot="1" x14ac:dyDescent="0.45">
      <c r="A9" s="10" t="s">
        <v>20</v>
      </c>
      <c r="B9" s="33">
        <f>+B6*B8</f>
        <v>2500</v>
      </c>
      <c r="C9" s="33">
        <f t="shared" ref="C9:E9" si="3">+C6*C8</f>
        <v>1710</v>
      </c>
      <c r="D9" s="33">
        <f t="shared" si="3"/>
        <v>2470</v>
      </c>
      <c r="E9" s="33">
        <f t="shared" si="3"/>
        <v>2250</v>
      </c>
      <c r="F9" s="33">
        <f>SUM(B9:E9)</f>
        <v>8930</v>
      </c>
      <c r="G9" s="12"/>
    </row>
    <row r="10" spans="1:7" ht="20.100000000000001" customHeight="1" thickTop="1" thickBot="1" x14ac:dyDescent="0.45">
      <c r="A10" s="7" t="s">
        <v>14</v>
      </c>
      <c r="B10" s="8">
        <v>29000</v>
      </c>
      <c r="C10" s="8">
        <v>35000</v>
      </c>
      <c r="D10" s="8">
        <v>35000</v>
      </c>
      <c r="E10" s="8">
        <v>55000</v>
      </c>
      <c r="F10" s="9">
        <f>SUM(B10:E10)</f>
        <v>154000</v>
      </c>
      <c r="G10" s="22">
        <f>+F10/$F$13</f>
        <v>0.73333333333333328</v>
      </c>
    </row>
    <row r="11" spans="1:7" ht="20.100000000000001" customHeight="1" thickTop="1" thickBot="1" x14ac:dyDescent="0.45">
      <c r="A11" s="7" t="s">
        <v>15</v>
      </c>
      <c r="B11" s="8">
        <v>15000</v>
      </c>
      <c r="C11" s="8">
        <v>7000</v>
      </c>
      <c r="D11" s="8">
        <v>2000</v>
      </c>
      <c r="E11" s="8">
        <v>10000</v>
      </c>
      <c r="F11" s="9">
        <f t="shared" ref="F11:F12" si="4">SUM(B11:E11)</f>
        <v>34000</v>
      </c>
      <c r="G11" s="22">
        <f t="shared" ref="G11:G12" si="5">+F11/$F$13</f>
        <v>0.16190476190476191</v>
      </c>
    </row>
    <row r="12" spans="1:7" ht="20.100000000000001" customHeight="1" thickTop="1" x14ac:dyDescent="0.4">
      <c r="A12" s="7" t="s">
        <v>16</v>
      </c>
      <c r="B12" s="8">
        <v>8000</v>
      </c>
      <c r="C12" s="8">
        <v>6000</v>
      </c>
      <c r="D12" s="8">
        <v>5000</v>
      </c>
      <c r="E12" s="8">
        <v>3000</v>
      </c>
      <c r="F12" s="9">
        <f t="shared" si="4"/>
        <v>22000</v>
      </c>
      <c r="G12" s="22">
        <f t="shared" si="5"/>
        <v>0.10476190476190476</v>
      </c>
    </row>
    <row r="13" spans="1:7" ht="20.100000000000001" customHeight="1" thickBot="1" x14ac:dyDescent="0.45">
      <c r="A13" s="10" t="s">
        <v>6</v>
      </c>
      <c r="B13" s="11">
        <f>SUM(B10:B12)</f>
        <v>52000</v>
      </c>
      <c r="C13" s="11">
        <f t="shared" ref="C13:F13" si="6">SUM(C10:C12)</f>
        <v>48000</v>
      </c>
      <c r="D13" s="11">
        <f t="shared" si="6"/>
        <v>42000</v>
      </c>
      <c r="E13" s="11">
        <f t="shared" si="6"/>
        <v>68000</v>
      </c>
      <c r="F13" s="11">
        <f t="shared" si="6"/>
        <v>210000</v>
      </c>
      <c r="G13" s="21">
        <f>SUM(G10:G12)</f>
        <v>0.99999999999999989</v>
      </c>
    </row>
    <row r="14" spans="1:7" ht="20.100000000000001" customHeight="1" thickTop="1" thickBot="1" x14ac:dyDescent="0.45">
      <c r="A14" s="14" t="s">
        <v>7</v>
      </c>
      <c r="B14" s="32">
        <f>+B13-B7-B9</f>
        <v>23500</v>
      </c>
      <c r="C14" s="32">
        <f t="shared" ref="C14:E14" si="7">+C13-C7-C9</f>
        <v>22290</v>
      </c>
      <c r="D14" s="32">
        <f t="shared" si="7"/>
        <v>13630</v>
      </c>
      <c r="E14" s="32">
        <f t="shared" si="7"/>
        <v>41250</v>
      </c>
      <c r="F14" s="32">
        <f>SUM(B14:E14)</f>
        <v>100670</v>
      </c>
      <c r="G14" s="15">
        <f>+F13-F7-F9</f>
        <v>100670</v>
      </c>
    </row>
    <row r="15" spans="1:7" x14ac:dyDescent="0.4">
      <c r="A15" s="16"/>
      <c r="B15" s="16"/>
      <c r="C15" s="16"/>
      <c r="D15" s="16"/>
    </row>
    <row r="16" spans="1:7" x14ac:dyDescent="0.4">
      <c r="A16" s="16"/>
      <c r="B16" s="16"/>
      <c r="C16" s="16"/>
      <c r="D16" s="16"/>
      <c r="G16" s="18" t="b">
        <f>F14=G14</f>
        <v>1</v>
      </c>
    </row>
    <row r="17" spans="1:5" x14ac:dyDescent="0.4">
      <c r="A17" s="16"/>
      <c r="B17" s="16" t="s">
        <v>25</v>
      </c>
      <c r="C17" s="16" t="s">
        <v>21</v>
      </c>
      <c r="D17" s="16" t="s">
        <v>22</v>
      </c>
      <c r="E17" s="1" t="s">
        <v>23</v>
      </c>
    </row>
    <row r="18" spans="1:5" x14ac:dyDescent="0.4">
      <c r="B18" s="23" t="s">
        <v>0</v>
      </c>
      <c r="C18" s="24">
        <f>SUM(F3:I3)</f>
        <v>33000.328685258966</v>
      </c>
      <c r="D18" s="25">
        <v>2500</v>
      </c>
      <c r="E18" s="25">
        <v>52000</v>
      </c>
    </row>
    <row r="19" spans="1:5" x14ac:dyDescent="0.4">
      <c r="B19" s="23" t="s">
        <v>1</v>
      </c>
      <c r="C19" s="24">
        <f>SUM(F4:I4)</f>
        <v>20400.203187250994</v>
      </c>
      <c r="D19" s="25">
        <v>1710</v>
      </c>
      <c r="E19" s="1">
        <v>48000</v>
      </c>
    </row>
    <row r="20" spans="1:5" x14ac:dyDescent="0.4">
      <c r="B20" s="23" t="s">
        <v>2</v>
      </c>
      <c r="C20" s="24">
        <f>SUM(F5:I5)</f>
        <v>6000.0597609561755</v>
      </c>
      <c r="D20" s="25">
        <v>2470</v>
      </c>
      <c r="E20" s="1">
        <v>42000</v>
      </c>
    </row>
    <row r="21" spans="1:5" x14ac:dyDescent="0.4">
      <c r="A21" s="1" t="s">
        <v>8</v>
      </c>
      <c r="B21" s="23" t="s">
        <v>3</v>
      </c>
      <c r="C21" s="24">
        <f>SUM(F6:I6)</f>
        <v>41000.408366533862</v>
      </c>
      <c r="D21" s="25">
        <v>2250</v>
      </c>
      <c r="E21" s="1">
        <v>68000</v>
      </c>
    </row>
    <row r="23" spans="1:5" x14ac:dyDescent="0.4">
      <c r="D23" s="19"/>
    </row>
  </sheetData>
  <mergeCells count="1">
    <mergeCell ref="A1:G1"/>
  </mergeCells>
  <conditionalFormatting sqref="G10:G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{17118B8B-3B63-4E9E-9825-2300A2EF107A}</x14:id>
        </ext>
      </extLst>
    </cfRule>
  </conditionalFormatting>
  <conditionalFormatting sqref="G3:G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{FD75E9EE-7663-4206-AC93-CC5BEB8DE176}</x14:id>
        </ext>
      </extLst>
    </cfRule>
  </conditionalFormatting>
  <pageMargins left="0.7" right="0.7" top="0.75" bottom="0.75" header="0.3" footer="0.3"/>
  <pageSetup paperSize="9" firstPageNumber="0" fitToHeight="0" orientation="portrait" horizontalDpi="300" verticalDpi="300" r:id="rId1"/>
  <headerFooter alignWithMargins="0">
    <oddHeader xml:space="preserve">&amp;Lwww.mauriziocescon.com </oddHead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118B8B-3B63-4E9E-9825-2300A2EF1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G10:G12</xm:sqref>
        </x14:conditionalFormatting>
        <x14:conditionalFormatting xmlns:xm="http://schemas.microsoft.com/office/excel/2006/main">
          <x14:cfRule type="dataBar" id="{FD75E9EE-7663-4206-AC93-CC5BEB8D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FB66-4068-45CA-A5B7-1803EE826A25}">
  <dimension ref="A1:D5"/>
  <sheetViews>
    <sheetView workbookViewId="0">
      <selection sqref="A1:D5"/>
    </sheetView>
  </sheetViews>
  <sheetFormatPr defaultRowHeight="12.75" x14ac:dyDescent="0.35"/>
  <cols>
    <col min="1" max="1" width="12.265625" bestFit="1" customWidth="1"/>
    <col min="2" max="2" width="11.19921875" bestFit="1" customWidth="1"/>
    <col min="3" max="3" width="11.86328125" bestFit="1" customWidth="1"/>
    <col min="4" max="4" width="13.1328125" bestFit="1" customWidth="1"/>
  </cols>
  <sheetData>
    <row r="1" spans="1:4" ht="15" x14ac:dyDescent="0.4">
      <c r="A1" s="16" t="s">
        <v>24</v>
      </c>
      <c r="B1" s="16" t="s">
        <v>21</v>
      </c>
      <c r="C1" s="16" t="s">
        <v>22</v>
      </c>
      <c r="D1" s="1" t="s">
        <v>23</v>
      </c>
    </row>
    <row r="2" spans="1:4" ht="15" x14ac:dyDescent="0.35">
      <c r="A2" s="29">
        <v>44197</v>
      </c>
      <c r="B2" s="26">
        <v>33000.328685258966</v>
      </c>
      <c r="C2" s="27">
        <v>2500</v>
      </c>
      <c r="D2" s="27">
        <v>52000</v>
      </c>
    </row>
    <row r="3" spans="1:4" ht="15" x14ac:dyDescent="0.35">
      <c r="A3" s="29">
        <v>44287</v>
      </c>
      <c r="B3" s="26">
        <v>20400.203187250994</v>
      </c>
      <c r="C3" s="27">
        <v>1710</v>
      </c>
      <c r="D3" s="28">
        <v>48000</v>
      </c>
    </row>
    <row r="4" spans="1:4" ht="15" x14ac:dyDescent="0.35">
      <c r="A4" s="29">
        <v>44379</v>
      </c>
      <c r="B4" s="26">
        <v>6000.0597609561755</v>
      </c>
      <c r="C4" s="27">
        <v>2470</v>
      </c>
      <c r="D4" s="28">
        <v>42000</v>
      </c>
    </row>
    <row r="5" spans="1:4" ht="15" x14ac:dyDescent="0.35">
      <c r="A5" s="29">
        <v>44472</v>
      </c>
      <c r="B5" s="26">
        <v>41000.408366533862</v>
      </c>
      <c r="C5" s="27">
        <v>2250</v>
      </c>
      <c r="D5" s="28">
        <v>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Prospetto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Esercizio excel: prospetto costi cantina</dc:title>
  <dc:subject>Esercizio prospetto costi cantina di Maurizio Cescon</dc:subject>
  <dc:creator>Maurizio Cescon</dc:creator>
  <cp:keywords>esercizio excel; maurizio cescon; formato percentuale; percentuale; calcolare il saldo; formattazione condizionale; istogramma; titolo istogramma; titoli assi; orientamento foglio; salvare in pdf</cp:keywords>
  <dc:description>Esercizio excel finalizzato a realizzare unprospetto trimestrale sui ricavi e le spese di una piccola cantina avente un istogramma e formule relative alle percentuali.</dc:description>
  <cp:lastModifiedBy>Daniele Grotti</cp:lastModifiedBy>
  <cp:revision>5</cp:revision>
  <cp:lastPrinted>2013-05-09T10:32:24Z</cp:lastPrinted>
  <dcterms:created xsi:type="dcterms:W3CDTF">2002-05-14T09:23:59Z</dcterms:created>
  <dcterms:modified xsi:type="dcterms:W3CDTF">2023-04-02T19:50:07Z</dcterms:modified>
  <cp:category>Istruzione; corsi online; excel; office</cp:category>
</cp:coreProperties>
</file>