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/>
  </bookViews>
  <sheets>
    <sheet name="Sheet1" sheetId="1" r:id="rId1"/>
    <sheet name="Sheet2" sheetId="2" r:id="rId2"/>
    <sheet name="Sheet3" sheetId="3" r:id="rId3"/>
  </sheets>
  <definedNames>
    <definedName name="alpha">Sheet1!$C$5</definedName>
    <definedName name="beta">Sheet1!$C$6</definedName>
    <definedName name="lower">Sheet1!$C$7</definedName>
    <definedName name="mean">Sheet1!$C$9</definedName>
    <definedName name="sigma">Sheet1!$C$10</definedName>
    <definedName name="solver_adj" localSheetId="0" hidden="1">Sheet1!$C$5:$C$6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Sheet1!$C$5:$C$6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2</definedName>
    <definedName name="solver_nod" localSheetId="0" hidden="1">5000</definedName>
    <definedName name="solver_num" localSheetId="0" hidden="1">1</definedName>
    <definedName name="solver_nwt" localSheetId="0" hidden="1">1</definedName>
    <definedName name="solver_ofx" localSheetId="0" hidden="1">2</definedName>
    <definedName name="solver_opt" localSheetId="0" hidden="1">Sheet1!$I$12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3</definedName>
    <definedName name="solver_reo" localSheetId="0" hidden="1">2</definedName>
    <definedName name="solver_rep" localSheetId="0" hidden="1">2</definedName>
    <definedName name="solver_rhs1" localSheetId="0" hidden="1">0.001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2</definedName>
    <definedName name="transformed_mean">Sheet1!$C$11</definedName>
    <definedName name="transformed_sigma">Sheet1!$C$12</definedName>
    <definedName name="transformed_var">Sheet1!$C$12</definedName>
    <definedName name="upper">Sheet1!$C$8</definedName>
  </definedNames>
  <calcPr calcId="124519"/>
</workbook>
</file>

<file path=xl/calcChain.xml><?xml version="1.0" encoding="utf-8"?>
<calcChain xmlns="http://schemas.openxmlformats.org/spreadsheetml/2006/main">
  <c r="F5" i="1"/>
  <c r="C9" s="1"/>
  <c r="C11" s="1"/>
  <c r="F6"/>
  <c r="C10"/>
  <c r="C12" s="1"/>
  <c r="C6" l="1"/>
  <c r="C5"/>
  <c r="C14" s="1"/>
</calcChain>
</file>

<file path=xl/sharedStrings.xml><?xml version="1.0" encoding="utf-8"?>
<sst xmlns="http://schemas.openxmlformats.org/spreadsheetml/2006/main" count="16" uniqueCount="15">
  <si>
    <t>Fit a beta</t>
  </si>
  <si>
    <t>alpha</t>
  </si>
  <si>
    <t>beta</t>
  </si>
  <si>
    <t>lower</t>
  </si>
  <si>
    <t>upper</t>
  </si>
  <si>
    <t xml:space="preserve">mean </t>
  </si>
  <si>
    <t>sigma</t>
  </si>
  <si>
    <t>transformed mean</t>
  </si>
  <si>
    <t>transformed var</t>
  </si>
  <si>
    <t>mean</t>
  </si>
  <si>
    <t>Data</t>
  </si>
  <si>
    <t xml:space="preserve">I </t>
  </si>
  <si>
    <t>of 10 hours</t>
  </si>
  <si>
    <t>prob done by 7 PM</t>
  </si>
  <si>
    <t>assumed max time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</si>
</sst>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2" borderId="0" xfId="0" applyFill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G19"/>
  <sheetViews>
    <sheetView tabSelected="1" topLeftCell="A5" workbookViewId="0">
      <selection activeCell="B20" sqref="B20"/>
    </sheetView>
  </sheetViews>
  <sheetFormatPr defaultRowHeight="12.75"/>
  <cols>
    <col min="2" max="2" width="35.42578125" customWidth="1"/>
    <col min="5" max="5" width="18" customWidth="1"/>
    <col min="6" max="6" width="13.140625" customWidth="1"/>
  </cols>
  <sheetData>
    <row r="3" spans="2:7">
      <c r="B3" s="3" t="s">
        <v>0</v>
      </c>
    </row>
    <row r="5" spans="2:7">
      <c r="B5" t="s">
        <v>1</v>
      </c>
      <c r="C5">
        <f>transformed_mean*((transformed_mean*(1-transformed_mean)/transformed_sigma)-1)</f>
        <v>0.85568393304908319</v>
      </c>
      <c r="E5" t="s">
        <v>9</v>
      </c>
      <c r="F5" s="4">
        <f>AVERAGE(F8:F19)</f>
        <v>3.6755510201485482</v>
      </c>
    </row>
    <row r="6" spans="2:7">
      <c r="B6" t="s">
        <v>2</v>
      </c>
      <c r="C6">
        <f>(1-transformed_mean)*((transformed_mean*(1-transformed_mean)/transformed_sigma)-1)</f>
        <v>1.4723586607237018</v>
      </c>
      <c r="E6" t="s">
        <v>6</v>
      </c>
      <c r="F6">
        <f>STDEV(F8:F19)</f>
        <v>2.6428842115940476</v>
      </c>
    </row>
    <row r="7" spans="2:7">
      <c r="B7" t="s">
        <v>3</v>
      </c>
      <c r="C7" s="2">
        <v>0</v>
      </c>
      <c r="F7" t="s">
        <v>10</v>
      </c>
    </row>
    <row r="8" spans="2:7">
      <c r="B8" t="s">
        <v>4</v>
      </c>
      <c r="C8" s="2">
        <v>10</v>
      </c>
      <c r="F8" s="4">
        <v>0.577343471114518</v>
      </c>
    </row>
    <row r="9" spans="2:7">
      <c r="B9" t="s">
        <v>5</v>
      </c>
      <c r="C9" s="2">
        <f>F5</f>
        <v>3.6755510201485482</v>
      </c>
      <c r="F9" s="4">
        <v>1.7577124899624386</v>
      </c>
      <c r="G9" s="1"/>
    </row>
    <row r="10" spans="2:7">
      <c r="B10" t="s">
        <v>6</v>
      </c>
      <c r="C10" s="2">
        <f>F6</f>
        <v>2.6428842115940476</v>
      </c>
      <c r="F10" s="4">
        <v>0.5425172832358377</v>
      </c>
      <c r="G10" s="1"/>
    </row>
    <row r="11" spans="2:7">
      <c r="B11" t="s">
        <v>7</v>
      </c>
      <c r="C11">
        <f>(mean-lower)/(upper-lower)</f>
        <v>0.36755510201485481</v>
      </c>
      <c r="E11" t="s">
        <v>11</v>
      </c>
      <c r="F11" s="4">
        <v>2.2523277337542744</v>
      </c>
    </row>
    <row r="12" spans="2:7">
      <c r="B12" t="s">
        <v>8</v>
      </c>
      <c r="C12">
        <f>sigma^2/(upper-lower)^2</f>
        <v>6.9848369558930909E-2</v>
      </c>
      <c r="E12" t="s">
        <v>14</v>
      </c>
      <c r="F12" s="4">
        <v>3.7251478872450035</v>
      </c>
    </row>
    <row r="13" spans="2:7">
      <c r="E13" t="s">
        <v>12</v>
      </c>
      <c r="F13" s="4">
        <v>4.2119911656024325</v>
      </c>
    </row>
    <row r="14" spans="2:7">
      <c r="B14" t="s">
        <v>13</v>
      </c>
      <c r="C14">
        <f>BETADIST(7,alpha,beta,lower,upper)</f>
        <v>0.85622353462161849</v>
      </c>
      <c r="F14" s="4">
        <v>8.924783918563584</v>
      </c>
    </row>
    <row r="15" spans="2:7">
      <c r="F15" s="4">
        <v>6.9186327809338906</v>
      </c>
    </row>
    <row r="16" spans="2:7">
      <c r="F16" s="4">
        <v>5.6273099422788562</v>
      </c>
    </row>
    <row r="17" spans="6:6">
      <c r="F17" s="4">
        <v>5.3789152945632814</v>
      </c>
    </row>
    <row r="18" spans="6:6">
      <c r="F18" s="4">
        <v>3.0019319323736964</v>
      </c>
    </row>
    <row r="19" spans="6:6">
      <c r="F19" s="4">
        <v>1.1879983421547657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A236C9BA-1A83-40BD-BE1E-2E2578E16229}"/>
</file>

<file path=customXml/itemProps2.xml><?xml version="1.0" encoding="utf-8"?>
<ds:datastoreItem xmlns:ds="http://schemas.openxmlformats.org/officeDocument/2006/customXml" ds:itemID="{DA14AD63-22B8-4587-81AD-8D88B4B43FA8}"/>
</file>

<file path=customXml/itemProps3.xml><?xml version="1.0" encoding="utf-8"?>
<ds:datastoreItem xmlns:ds="http://schemas.openxmlformats.org/officeDocument/2006/customXml" ds:itemID="{F92C4C5A-2147-46D2-A81C-39BDA31331F2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Sheet2</vt:lpstr>
      <vt:lpstr>Sheet3</vt:lpstr>
      <vt:lpstr>alpha</vt:lpstr>
      <vt:lpstr>beta</vt:lpstr>
      <vt:lpstr>lower</vt:lpstr>
      <vt:lpstr>mean</vt:lpstr>
      <vt:lpstr>sigma</vt:lpstr>
      <vt:lpstr>transformed_mean</vt:lpstr>
      <vt:lpstr>transformed_sigma</vt:lpstr>
      <vt:lpstr>transformed_var</vt:lpstr>
      <vt:lpstr>upper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2007-04-07T01:45:28Z</dcterms:created>
  <dcterms:modified xsi:type="dcterms:W3CDTF">2007-04-07T01:45:29Z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