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rco" sheetId="1" r:id="rId3"/>
    <sheet state="visible" name="Copy of Marco" sheetId="2" r:id="rId4"/>
    <sheet state="visible" name="Izzo" sheetId="3" r:id="rId5"/>
  </sheets>
  <definedNames/>
  <calcPr/>
</workbook>
</file>

<file path=xl/sharedStrings.xml><?xml version="1.0" encoding="utf-8"?>
<sst xmlns="http://schemas.openxmlformats.org/spreadsheetml/2006/main" count="45" uniqueCount="15">
  <si>
    <t>Bivariata</t>
  </si>
  <si>
    <t>Pr(X=x)</t>
  </si>
  <si>
    <t>E(X=x)</t>
  </si>
  <si>
    <t>Var(X)</t>
  </si>
  <si>
    <t>Pr(Y=y)</t>
  </si>
  <si>
    <t>Y|X</t>
  </si>
  <si>
    <t>n1</t>
  </si>
  <si>
    <t>n2</t>
  </si>
  <si>
    <t>n3</t>
  </si>
  <si>
    <t>n4</t>
  </si>
  <si>
    <t>X|Y</t>
  </si>
  <si>
    <t>E(X|Y)</t>
  </si>
  <si>
    <t>Var(X|Y)</t>
  </si>
  <si>
    <t>Var(E(Y|X=x))</t>
  </si>
  <si>
    <t>E(Var(Y|X=x))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</si>
</sst>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#,##0.000"/>
    <numFmt numFmtId="165" formatCode="0.0000"/>
    <numFmt numFmtId="166" formatCode="0.000000000000000000000"/>
    <numFmt numFmtId="167" formatCode="0.00000000000000000000000"/>
    <numFmt numFmtId="168" formatCode="0.000"/>
  </numFmts>
  <fonts count="2">
    <font>
      <sz val="10.0"/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7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0" fillId="0" fontId="1" numFmtId="164" xfId="0" applyFont="1" applyNumberFormat="1"/>
    <xf borderId="3" fillId="0" fontId="1" numFmtId="0" xfId="0" applyBorder="1" applyFont="1"/>
    <xf borderId="4" fillId="0" fontId="1" numFmtId="0" xfId="0" applyBorder="1" applyFont="1"/>
    <xf borderId="0" fillId="2" fontId="1" numFmtId="164" xfId="0" applyFont="1" applyNumberFormat="1"/>
    <xf borderId="5" fillId="0" fontId="1" numFmtId="0" xfId="0" applyAlignment="1" applyBorder="1" applyFont="1">
      <alignment horizontal="center"/>
    </xf>
    <xf borderId="6" fillId="0" fontId="1" numFmtId="0" xfId="0" applyAlignment="1" applyBorder="1" applyFont="1">
      <alignment horizontal="center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2" fillId="0" fontId="1" numFmtId="2" xfId="0" applyBorder="1" applyFont="1" applyNumberFormat="1"/>
    <xf borderId="0" fillId="2" fontId="1" numFmtId="0" xfId="0" applyFont="1"/>
    <xf borderId="3" fillId="0" fontId="1" numFmtId="0" xfId="0" applyAlignment="1" applyBorder="1" applyFont="1">
      <alignment readingOrder="0"/>
    </xf>
    <xf borderId="2" fillId="0" fontId="1" numFmtId="0" xfId="0" applyBorder="1" applyFont="1"/>
    <xf borderId="4" fillId="0" fontId="1" numFmtId="165" xfId="0" applyBorder="1" applyFont="1" applyNumberFormat="1"/>
    <xf borderId="4" fillId="0" fontId="1" numFmtId="166" xfId="0" applyBorder="1" applyFont="1" applyNumberFormat="1"/>
    <xf borderId="4" fillId="0" fontId="1" numFmtId="167" xfId="0" applyBorder="1" applyFont="1" applyNumberFormat="1"/>
    <xf borderId="5" fillId="0" fontId="1" numFmtId="0" xfId="0" applyAlignment="1" applyBorder="1" applyFont="1">
      <alignment readingOrder="0"/>
    </xf>
    <xf borderId="6" fillId="0" fontId="1" numFmtId="166" xfId="0" applyBorder="1" applyFont="1" applyNumberFormat="1"/>
    <xf borderId="6" fillId="0" fontId="1" numFmtId="167" xfId="0" applyBorder="1" applyFont="1" applyNumberFormat="1"/>
    <xf borderId="0" fillId="0" fontId="1" numFmtId="168" xfId="0" applyAlignment="1" applyFont="1" applyNumberFormat="1">
      <alignment readingOrder="0"/>
    </xf>
    <xf borderId="0" fillId="2" fontId="1" numFmtId="166" xfId="0" applyFont="1" applyNumberFormat="1"/>
    <xf borderId="0" fillId="2" fontId="1" numFmtId="167" xfId="0" applyFont="1" applyNumberFormat="1"/>
    <xf borderId="0" fillId="0" fontId="1" numFmtId="168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29.43"/>
    <col customWidth="1" min="9" max="9" width="29.43"/>
  </cols>
  <sheetData>
    <row r="2">
      <c r="A2" s="1" t="s">
        <v>0</v>
      </c>
      <c r="B2" s="2">
        <f>$B$8</f>
        <v>-6</v>
      </c>
      <c r="C2" s="2">
        <f>$C$8</f>
        <v>4</v>
      </c>
      <c r="D2" s="2">
        <f>$D$8</f>
        <v>5</v>
      </c>
      <c r="E2" s="2">
        <f>$E$8</f>
        <v>9</v>
      </c>
      <c r="F2" s="1" t="s">
        <v>1</v>
      </c>
      <c r="H2" s="3" t="s">
        <v>2</v>
      </c>
      <c r="I2" s="4" t="s">
        <v>3</v>
      </c>
    </row>
    <row r="3">
      <c r="A3" s="2">
        <f>$A$9</f>
        <v>6</v>
      </c>
      <c r="B3" s="5">
        <f t="shared" ref="B3:E3" si="1">B9*$F3</f>
        <v>0.0924</v>
      </c>
      <c r="C3" s="5">
        <f t="shared" si="1"/>
        <v>0.0798</v>
      </c>
      <c r="D3" s="5">
        <f t="shared" si="1"/>
        <v>0.1554</v>
      </c>
      <c r="E3" s="5">
        <f t="shared" si="1"/>
        <v>0.0924</v>
      </c>
      <c r="F3" s="2">
        <v>0.42</v>
      </c>
      <c r="H3" s="6">
        <f t="shared" ref="H3:H5" si="3">A3*F3</f>
        <v>2.52</v>
      </c>
      <c r="I3" s="7">
        <f t="shared" ref="I3:I5" si="4">((A3-$H$6)^2*F3)</f>
        <v>0.584808</v>
      </c>
    </row>
    <row r="4">
      <c r="A4" s="2">
        <f>$A$10</f>
        <v>7</v>
      </c>
      <c r="B4" s="5">
        <f t="shared" ref="B4:E4" si="2">B10*$F4</f>
        <v>0.07</v>
      </c>
      <c r="C4" s="5">
        <f t="shared" si="2"/>
        <v>0.0756</v>
      </c>
      <c r="D4" s="5">
        <f t="shared" si="2"/>
        <v>0.0784</v>
      </c>
      <c r="E4" s="5">
        <f t="shared" si="2"/>
        <v>0.056</v>
      </c>
      <c r="F4" s="2">
        <v>0.28</v>
      </c>
      <c r="H4" s="6">
        <f t="shared" si="3"/>
        <v>1.96</v>
      </c>
      <c r="I4" s="7">
        <f t="shared" si="4"/>
        <v>0.009072</v>
      </c>
    </row>
    <row r="5">
      <c r="A5" s="2">
        <f>$A$11</f>
        <v>9</v>
      </c>
      <c r="B5" s="5">
        <f t="shared" ref="B5:E5" si="5">B11*$F5</f>
        <v>0.078</v>
      </c>
      <c r="C5" s="5">
        <f t="shared" si="5"/>
        <v>0.069</v>
      </c>
      <c r="D5" s="5">
        <f t="shared" si="5"/>
        <v>0.099</v>
      </c>
      <c r="E5" s="5">
        <f t="shared" si="5"/>
        <v>0.054</v>
      </c>
      <c r="F5" s="2">
        <v>0.3</v>
      </c>
      <c r="H5" s="6">
        <f t="shared" si="3"/>
        <v>2.7</v>
      </c>
      <c r="I5" s="7">
        <f t="shared" si="4"/>
        <v>0.99372</v>
      </c>
    </row>
    <row r="6">
      <c r="A6" s="1" t="s">
        <v>4</v>
      </c>
      <c r="B6" s="8">
        <f t="shared" ref="B6:E6" si="6">sum(B3:B5)</f>
        <v>0.2404</v>
      </c>
      <c r="C6" s="8">
        <f t="shared" si="6"/>
        <v>0.2244</v>
      </c>
      <c r="D6" s="8">
        <f t="shared" si="6"/>
        <v>0.3328</v>
      </c>
      <c r="E6" s="8">
        <f t="shared" si="6"/>
        <v>0.2024</v>
      </c>
      <c r="F6" s="5">
        <f>sum(B6:E6)</f>
        <v>1</v>
      </c>
      <c r="H6" s="9">
        <f>SUM(H3:H5)</f>
        <v>7.18</v>
      </c>
      <c r="I6" s="10">
        <f>sum(I3:I5)</f>
        <v>1.5876</v>
      </c>
    </row>
    <row r="8">
      <c r="A8" s="1" t="s">
        <v>5</v>
      </c>
      <c r="B8" s="2">
        <v>-6.0</v>
      </c>
      <c r="C8" s="2">
        <v>4.0</v>
      </c>
      <c r="D8" s="2">
        <v>5.0</v>
      </c>
      <c r="E8" s="2">
        <v>9.0</v>
      </c>
    </row>
    <row r="9">
      <c r="A9" s="2">
        <v>6.0</v>
      </c>
      <c r="B9" s="11">
        <v>0.22</v>
      </c>
      <c r="C9" s="11">
        <v>0.19</v>
      </c>
      <c r="D9" s="11">
        <v>0.37</v>
      </c>
      <c r="E9" s="11">
        <v>0.22</v>
      </c>
      <c r="F9" s="8">
        <f t="shared" ref="F9:F11" si="7">sum(B9:E9)</f>
        <v>1</v>
      </c>
      <c r="G9" s="1"/>
      <c r="H9" s="3" t="s">
        <v>6</v>
      </c>
      <c r="I9" s="13">
        <f>H6</f>
        <v>7.18</v>
      </c>
    </row>
    <row r="10">
      <c r="A10" s="2">
        <v>7.0</v>
      </c>
      <c r="B10" s="11">
        <v>0.25</v>
      </c>
      <c r="C10" s="11">
        <v>0.27</v>
      </c>
      <c r="D10" s="11">
        <v>0.28</v>
      </c>
      <c r="E10" s="11">
        <v>0.2</v>
      </c>
      <c r="F10" s="8">
        <f t="shared" si="7"/>
        <v>1</v>
      </c>
      <c r="G10" s="1"/>
      <c r="H10" s="15" t="s">
        <v>7</v>
      </c>
      <c r="I10" s="17">
        <f>I6</f>
        <v>1.5876</v>
      </c>
    </row>
    <row r="11">
      <c r="A11" s="2">
        <v>9.0</v>
      </c>
      <c r="B11" s="11">
        <v>0.26</v>
      </c>
      <c r="C11" s="11">
        <v>0.23</v>
      </c>
      <c r="D11" s="11">
        <v>0.33</v>
      </c>
      <c r="E11" s="11">
        <v>0.18</v>
      </c>
      <c r="F11" s="8">
        <f t="shared" si="7"/>
        <v>1</v>
      </c>
      <c r="G11" s="1"/>
      <c r="H11" s="15" t="s">
        <v>8</v>
      </c>
      <c r="I11" s="19">
        <f t="shared" ref="I11:I12" si="8">F32</f>
        <v>0.006175985494</v>
      </c>
    </row>
    <row r="12">
      <c r="B12" s="14"/>
      <c r="C12" s="14"/>
      <c r="D12" s="14"/>
      <c r="E12" s="14"/>
      <c r="H12" s="20" t="s">
        <v>9</v>
      </c>
      <c r="I12" s="22">
        <f t="shared" si="8"/>
        <v>1.581424015</v>
      </c>
    </row>
    <row r="14">
      <c r="A14" s="1" t="s">
        <v>10</v>
      </c>
      <c r="B14" s="2">
        <f>$B$8</f>
        <v>-6</v>
      </c>
      <c r="C14" s="2">
        <f>$C$8</f>
        <v>4</v>
      </c>
      <c r="D14" s="2">
        <f>$D$8</f>
        <v>5</v>
      </c>
      <c r="E14" s="2">
        <f>$E$8</f>
        <v>9</v>
      </c>
    </row>
    <row r="15">
      <c r="A15" s="2">
        <f>$A$9</f>
        <v>6</v>
      </c>
      <c r="B15" s="5">
        <f t="shared" ref="B15:E15" si="9">B3/B$6</f>
        <v>0.384359401</v>
      </c>
      <c r="C15" s="5">
        <f t="shared" si="9"/>
        <v>0.3556149733</v>
      </c>
      <c r="D15" s="5">
        <f t="shared" si="9"/>
        <v>0.4669471154</v>
      </c>
      <c r="E15" s="5">
        <f t="shared" si="9"/>
        <v>0.4565217391</v>
      </c>
      <c r="F15" s="14"/>
      <c r="G15" s="1"/>
    </row>
    <row r="16">
      <c r="A16" s="2">
        <f>$A$10</f>
        <v>7</v>
      </c>
      <c r="B16" s="5">
        <f t="shared" ref="B16:E16" si="10">B4/B$6</f>
        <v>0.2911813644</v>
      </c>
      <c r="C16" s="5">
        <f t="shared" si="10"/>
        <v>0.3368983957</v>
      </c>
      <c r="D16" s="5">
        <f t="shared" si="10"/>
        <v>0.2355769231</v>
      </c>
      <c r="E16" s="5">
        <f t="shared" si="10"/>
        <v>0.2766798419</v>
      </c>
      <c r="F16" s="14"/>
      <c r="G16" s="1"/>
    </row>
    <row r="17">
      <c r="A17" s="2">
        <f>$A$11</f>
        <v>9</v>
      </c>
      <c r="B17" s="5">
        <f t="shared" ref="B17:E17" si="11">B5/B$6</f>
        <v>0.3244592346</v>
      </c>
      <c r="C17" s="5">
        <f t="shared" si="11"/>
        <v>0.307486631</v>
      </c>
      <c r="D17" s="5">
        <f t="shared" si="11"/>
        <v>0.2974759615</v>
      </c>
      <c r="E17" s="5">
        <f t="shared" si="11"/>
        <v>0.266798419</v>
      </c>
      <c r="F17" s="14"/>
      <c r="G17" s="1"/>
    </row>
    <row r="18">
      <c r="B18" s="8">
        <f t="shared" ref="B18:E18" si="12">sum(B15:B17)</f>
        <v>1</v>
      </c>
      <c r="C18" s="8">
        <f t="shared" si="12"/>
        <v>1</v>
      </c>
      <c r="D18" s="8">
        <f t="shared" si="12"/>
        <v>1</v>
      </c>
      <c r="E18" s="8">
        <f t="shared" si="12"/>
        <v>1</v>
      </c>
      <c r="G18" s="1"/>
    </row>
    <row r="20">
      <c r="A20" s="1" t="s">
        <v>11</v>
      </c>
      <c r="B20" s="2">
        <f>$B$8</f>
        <v>-6</v>
      </c>
      <c r="C20" s="2">
        <f>$C$8</f>
        <v>4</v>
      </c>
      <c r="D20" s="2">
        <f>$D$8</f>
        <v>5</v>
      </c>
      <c r="E20" s="2">
        <f>$E$8</f>
        <v>9</v>
      </c>
    </row>
    <row r="21">
      <c r="A21" s="2">
        <f>$A$9</f>
        <v>6</v>
      </c>
      <c r="B21" s="5">
        <f t="shared" ref="B21:E21" si="13">$A15*B15</f>
        <v>2.306156406</v>
      </c>
      <c r="C21" s="5">
        <f t="shared" si="13"/>
        <v>2.13368984</v>
      </c>
      <c r="D21" s="5">
        <f t="shared" si="13"/>
        <v>2.801682692</v>
      </c>
      <c r="E21" s="5">
        <f t="shared" si="13"/>
        <v>2.739130435</v>
      </c>
      <c r="F21" s="2"/>
    </row>
    <row r="22">
      <c r="A22" s="2">
        <f>$A$10</f>
        <v>7</v>
      </c>
      <c r="B22" s="5">
        <f t="shared" ref="B22:E22" si="14">$A16*B16</f>
        <v>2.038269551</v>
      </c>
      <c r="C22" s="5">
        <f t="shared" si="14"/>
        <v>2.35828877</v>
      </c>
      <c r="D22" s="5">
        <f t="shared" si="14"/>
        <v>1.649038462</v>
      </c>
      <c r="E22" s="5">
        <f t="shared" si="14"/>
        <v>1.936758893</v>
      </c>
      <c r="F22" s="2"/>
    </row>
    <row r="23">
      <c r="A23" s="2">
        <f>$A$11</f>
        <v>9</v>
      </c>
      <c r="B23" s="5">
        <f t="shared" ref="B23:E23" si="15">$A17*B17</f>
        <v>2.920133111</v>
      </c>
      <c r="C23" s="5">
        <f t="shared" si="15"/>
        <v>2.767379679</v>
      </c>
      <c r="D23" s="5">
        <f t="shared" si="15"/>
        <v>2.677283654</v>
      </c>
      <c r="E23" s="5">
        <f t="shared" si="15"/>
        <v>2.401185771</v>
      </c>
      <c r="F23" s="2"/>
    </row>
    <row r="24">
      <c r="B24" s="8">
        <f t="shared" ref="B24:E24" si="16">SUM(B21:B23)</f>
        <v>7.264559068</v>
      </c>
      <c r="C24" s="8">
        <f t="shared" si="16"/>
        <v>7.259358289</v>
      </c>
      <c r="D24" s="8">
        <f t="shared" si="16"/>
        <v>7.128004808</v>
      </c>
      <c r="E24" s="8">
        <f t="shared" si="16"/>
        <v>7.077075099</v>
      </c>
    </row>
    <row r="26">
      <c r="A26" s="1" t="s">
        <v>12</v>
      </c>
      <c r="B26" s="2">
        <f>$B$8</f>
        <v>-6</v>
      </c>
      <c r="C26" s="2">
        <f>$C$8</f>
        <v>4</v>
      </c>
      <c r="D26" s="2">
        <f>$D$8</f>
        <v>5</v>
      </c>
      <c r="E26" s="2">
        <f>$E$8</f>
        <v>9</v>
      </c>
    </row>
    <row r="27">
      <c r="A27" s="2">
        <f>$A$9</f>
        <v>6</v>
      </c>
      <c r="B27" s="5">
        <f t="shared" ref="B27:E27" si="17">($A15-B$24)^2*B15</f>
        <v>0.6146328222</v>
      </c>
      <c r="C27" s="5">
        <f t="shared" si="17"/>
        <v>0.5639994086</v>
      </c>
      <c r="D27" s="5">
        <f t="shared" si="17"/>
        <v>0.5941411031</v>
      </c>
      <c r="E27" s="5">
        <f t="shared" si="17"/>
        <v>0.5296066552</v>
      </c>
      <c r="F27" s="2"/>
    </row>
    <row r="28">
      <c r="A28" s="2">
        <f>$A$10</f>
        <v>7</v>
      </c>
      <c r="B28" s="5">
        <f t="shared" ref="B28:E28" si="18">($A16-B$24)^2*B16</f>
        <v>0.02038022063</v>
      </c>
      <c r="C28" s="5">
        <f t="shared" si="18"/>
        <v>0.02266205071</v>
      </c>
      <c r="D28" s="5">
        <f t="shared" si="18"/>
        <v>0.003859982254</v>
      </c>
      <c r="E28" s="5">
        <f t="shared" si="18"/>
        <v>0.001643636206</v>
      </c>
      <c r="F28" s="2"/>
    </row>
    <row r="29">
      <c r="A29" s="2">
        <f>$A$11</f>
        <v>9</v>
      </c>
      <c r="B29" s="5">
        <f t="shared" ref="B29:E29" si="19">($A17-B$24)^2*B17</f>
        <v>0.977191796</v>
      </c>
      <c r="C29" s="5">
        <f t="shared" si="19"/>
        <v>0.931633316</v>
      </c>
      <c r="D29" s="5">
        <f t="shared" si="19"/>
        <v>1.042464645</v>
      </c>
      <c r="E29" s="5">
        <f t="shared" si="19"/>
        <v>0.9865245528</v>
      </c>
      <c r="F29" s="2"/>
    </row>
    <row r="30">
      <c r="B30" s="8">
        <f t="shared" ref="B30:E30" si="20">SUM(B27:B29)</f>
        <v>1.612204839</v>
      </c>
      <c r="C30" s="8">
        <f t="shared" si="20"/>
        <v>1.518294775</v>
      </c>
      <c r="D30" s="8">
        <f t="shared" si="20"/>
        <v>1.640465731</v>
      </c>
      <c r="E30" s="8">
        <f t="shared" si="20"/>
        <v>1.517774844</v>
      </c>
    </row>
    <row r="32">
      <c r="A32" s="1" t="s">
        <v>13</v>
      </c>
      <c r="B32" s="23">
        <f t="shared" ref="B32:E32" si="21">(B24-$I$9)^2*B6</f>
        <v>0.001718916739</v>
      </c>
      <c r="C32" s="23">
        <f t="shared" si="21"/>
        <v>0.001413212406</v>
      </c>
      <c r="D32" s="23">
        <f t="shared" si="21"/>
        <v>0.0008997248077</v>
      </c>
      <c r="E32" s="23">
        <f t="shared" si="21"/>
        <v>0.002144131542</v>
      </c>
      <c r="F32" s="25">
        <f t="shared" ref="F32:F33" si="23">SUM(B32:E32)</f>
        <v>0.006175985494</v>
      </c>
    </row>
    <row r="33">
      <c r="A33" s="1" t="s">
        <v>14</v>
      </c>
      <c r="B33" s="26">
        <f t="shared" ref="B33:E33" si="22">B30*B6</f>
        <v>0.3875740433</v>
      </c>
      <c r="C33" s="26">
        <f t="shared" si="22"/>
        <v>0.3407053476</v>
      </c>
      <c r="D33" s="26">
        <f t="shared" si="22"/>
        <v>0.5459469952</v>
      </c>
      <c r="E33" s="26">
        <f t="shared" si="22"/>
        <v>0.3071976285</v>
      </c>
      <c r="F33" s="25">
        <f t="shared" si="23"/>
        <v>1.581424015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29.43"/>
    <col customWidth="1" min="9" max="9" width="29.43"/>
  </cols>
  <sheetData>
    <row r="2">
      <c r="A2" s="1" t="s">
        <v>0</v>
      </c>
      <c r="B2" s="2">
        <f>$B$8</f>
        <v>-6</v>
      </c>
      <c r="C2" s="2">
        <f>$C$8</f>
        <v>4</v>
      </c>
      <c r="D2" s="2">
        <f>$D$8</f>
        <v>5</v>
      </c>
      <c r="E2" s="2">
        <f>$E$8</f>
        <v>9</v>
      </c>
      <c r="F2" s="1" t="s">
        <v>1</v>
      </c>
      <c r="H2" s="3" t="s">
        <v>2</v>
      </c>
      <c r="I2" s="4" t="s">
        <v>3</v>
      </c>
    </row>
    <row r="3">
      <c r="A3" s="2">
        <f>$A$9</f>
        <v>6</v>
      </c>
      <c r="B3" s="5">
        <f t="shared" ref="B3:E3" si="1">B9*$F3</f>
        <v>0.0924</v>
      </c>
      <c r="C3" s="5">
        <f t="shared" si="1"/>
        <v>0.0798</v>
      </c>
      <c r="D3" s="5">
        <f t="shared" si="1"/>
        <v>0.1554</v>
      </c>
      <c r="E3" s="5">
        <f t="shared" si="1"/>
        <v>0.0924</v>
      </c>
      <c r="F3" s="2">
        <v>0.42</v>
      </c>
      <c r="H3" s="6">
        <f t="shared" ref="H3:H5" si="3">A3*F3</f>
        <v>2.52</v>
      </c>
      <c r="I3" s="7">
        <f t="shared" ref="I3:I5" si="4">((A3-$H$6)^2*F3)</f>
        <v>0.584808</v>
      </c>
    </row>
    <row r="4">
      <c r="A4" s="2">
        <f>$A$10</f>
        <v>7</v>
      </c>
      <c r="B4" s="5">
        <f t="shared" ref="B4:E4" si="2">B10*$F4</f>
        <v>0.07</v>
      </c>
      <c r="C4" s="5">
        <f t="shared" si="2"/>
        <v>0.0756</v>
      </c>
      <c r="D4" s="5">
        <f t="shared" si="2"/>
        <v>0.0784</v>
      </c>
      <c r="E4" s="5">
        <f t="shared" si="2"/>
        <v>0.056</v>
      </c>
      <c r="F4" s="2">
        <v>0.28</v>
      </c>
      <c r="H4" s="6">
        <f t="shared" si="3"/>
        <v>1.96</v>
      </c>
      <c r="I4" s="7">
        <f t="shared" si="4"/>
        <v>0.009072</v>
      </c>
    </row>
    <row r="5">
      <c r="A5" s="2">
        <f>$A$11</f>
        <v>9</v>
      </c>
      <c r="B5" s="5">
        <f t="shared" ref="B5:E5" si="5">B11*$F5</f>
        <v>0.078</v>
      </c>
      <c r="C5" s="5">
        <f t="shared" si="5"/>
        <v>0.069</v>
      </c>
      <c r="D5" s="5">
        <f t="shared" si="5"/>
        <v>0.099</v>
      </c>
      <c r="E5" s="5">
        <f t="shared" si="5"/>
        <v>0.054</v>
      </c>
      <c r="F5" s="2">
        <v>0.3</v>
      </c>
      <c r="H5" s="6">
        <f t="shared" si="3"/>
        <v>2.7</v>
      </c>
      <c r="I5" s="7">
        <f t="shared" si="4"/>
        <v>0.99372</v>
      </c>
    </row>
    <row r="6">
      <c r="A6" s="1" t="s">
        <v>4</v>
      </c>
      <c r="B6" s="8">
        <f t="shared" ref="B6:E6" si="6">sum(B3:B5)</f>
        <v>0.2404</v>
      </c>
      <c r="C6" s="8">
        <f t="shared" si="6"/>
        <v>0.2244</v>
      </c>
      <c r="D6" s="8">
        <f t="shared" si="6"/>
        <v>0.3328</v>
      </c>
      <c r="E6" s="8">
        <f t="shared" si="6"/>
        <v>0.2024</v>
      </c>
      <c r="F6" s="5">
        <f>sum(B6:E6)</f>
        <v>1</v>
      </c>
      <c r="H6" s="9">
        <f>SUM(H3:H5)</f>
        <v>7.18</v>
      </c>
      <c r="I6" s="10">
        <f>sum(I3:I5)</f>
        <v>1.5876</v>
      </c>
    </row>
    <row r="8">
      <c r="A8" s="1" t="s">
        <v>5</v>
      </c>
      <c r="B8" s="2">
        <v>-6.0</v>
      </c>
      <c r="C8" s="2">
        <v>4.0</v>
      </c>
      <c r="D8" s="2">
        <v>5.0</v>
      </c>
      <c r="E8" s="2">
        <v>9.0</v>
      </c>
    </row>
    <row r="9">
      <c r="A9" s="2">
        <v>6.0</v>
      </c>
      <c r="B9" s="11">
        <v>0.22</v>
      </c>
      <c r="C9" s="11">
        <v>0.19</v>
      </c>
      <c r="D9" s="11">
        <v>0.37</v>
      </c>
      <c r="E9" s="11">
        <v>0.22</v>
      </c>
      <c r="F9" s="8">
        <f t="shared" ref="F9:F11" si="7">sum(B9:E9)</f>
        <v>1</v>
      </c>
      <c r="G9" s="1"/>
      <c r="H9" s="3" t="s">
        <v>6</v>
      </c>
      <c r="I9" s="13">
        <f>H6</f>
        <v>7.18</v>
      </c>
    </row>
    <row r="10">
      <c r="A10" s="2">
        <v>7.0</v>
      </c>
      <c r="B10" s="11">
        <v>0.25</v>
      </c>
      <c r="C10" s="11">
        <v>0.27</v>
      </c>
      <c r="D10" s="11">
        <v>0.28</v>
      </c>
      <c r="E10" s="11">
        <v>0.2</v>
      </c>
      <c r="F10" s="8">
        <f t="shared" si="7"/>
        <v>1</v>
      </c>
      <c r="G10" s="1"/>
      <c r="H10" s="15" t="s">
        <v>7</v>
      </c>
      <c r="I10" s="17">
        <f>I6</f>
        <v>1.5876</v>
      </c>
    </row>
    <row r="11">
      <c r="A11" s="2">
        <v>9.0</v>
      </c>
      <c r="B11" s="11">
        <v>0.26</v>
      </c>
      <c r="C11" s="11">
        <v>0.23</v>
      </c>
      <c r="D11" s="11">
        <v>0.33</v>
      </c>
      <c r="E11" s="11">
        <v>0.18</v>
      </c>
      <c r="F11" s="8">
        <f t="shared" si="7"/>
        <v>1</v>
      </c>
      <c r="G11" s="1"/>
      <c r="H11" s="15" t="s">
        <v>8</v>
      </c>
      <c r="I11" s="19">
        <f t="shared" ref="I11:I12" si="8">F32</f>
        <v>0.006175985494</v>
      </c>
    </row>
    <row r="12">
      <c r="B12" s="14"/>
      <c r="C12" s="14"/>
      <c r="D12" s="14"/>
      <c r="E12" s="14"/>
      <c r="H12" s="20" t="s">
        <v>9</v>
      </c>
      <c r="I12" s="22">
        <f t="shared" si="8"/>
        <v>1.581424015</v>
      </c>
    </row>
    <row r="14">
      <c r="A14" s="1" t="s">
        <v>10</v>
      </c>
      <c r="B14" s="2">
        <f>$B$8</f>
        <v>-6</v>
      </c>
      <c r="C14" s="2">
        <f>$C$8</f>
        <v>4</v>
      </c>
      <c r="D14" s="2">
        <f>$D$8</f>
        <v>5</v>
      </c>
      <c r="E14" s="2">
        <f>$E$8</f>
        <v>9</v>
      </c>
    </row>
    <row r="15">
      <c r="A15" s="2">
        <f>$A$9</f>
        <v>6</v>
      </c>
      <c r="B15" s="5">
        <f t="shared" ref="B15:E15" si="9">B3/B$6</f>
        <v>0.384359401</v>
      </c>
      <c r="C15" s="5">
        <f t="shared" si="9"/>
        <v>0.3556149733</v>
      </c>
      <c r="D15" s="5">
        <f t="shared" si="9"/>
        <v>0.4669471154</v>
      </c>
      <c r="E15" s="5">
        <f t="shared" si="9"/>
        <v>0.4565217391</v>
      </c>
      <c r="F15" s="14"/>
      <c r="G15" s="1"/>
    </row>
    <row r="16">
      <c r="A16" s="2">
        <f>$A$10</f>
        <v>7</v>
      </c>
      <c r="B16" s="5">
        <f t="shared" ref="B16:E16" si="10">B4/B$6</f>
        <v>0.2911813644</v>
      </c>
      <c r="C16" s="5">
        <f t="shared" si="10"/>
        <v>0.3368983957</v>
      </c>
      <c r="D16" s="5">
        <f t="shared" si="10"/>
        <v>0.2355769231</v>
      </c>
      <c r="E16" s="5">
        <f t="shared" si="10"/>
        <v>0.2766798419</v>
      </c>
      <c r="F16" s="14"/>
      <c r="G16" s="1"/>
    </row>
    <row r="17">
      <c r="A17" s="2">
        <f>$A$11</f>
        <v>9</v>
      </c>
      <c r="B17" s="5">
        <f t="shared" ref="B17:E17" si="11">B5/B$6</f>
        <v>0.3244592346</v>
      </c>
      <c r="C17" s="5">
        <f t="shared" si="11"/>
        <v>0.307486631</v>
      </c>
      <c r="D17" s="5">
        <f t="shared" si="11"/>
        <v>0.2974759615</v>
      </c>
      <c r="E17" s="5">
        <f t="shared" si="11"/>
        <v>0.266798419</v>
      </c>
      <c r="F17" s="14"/>
      <c r="G17" s="1"/>
    </row>
    <row r="18">
      <c r="B18" s="8">
        <f t="shared" ref="B18:E18" si="12">sum(B15:B17)</f>
        <v>1</v>
      </c>
      <c r="C18" s="8">
        <f t="shared" si="12"/>
        <v>1</v>
      </c>
      <c r="D18" s="8">
        <f t="shared" si="12"/>
        <v>1</v>
      </c>
      <c r="E18" s="8">
        <f t="shared" si="12"/>
        <v>1</v>
      </c>
      <c r="G18" s="1"/>
    </row>
    <row r="20">
      <c r="A20" s="1" t="s">
        <v>11</v>
      </c>
      <c r="B20" s="2">
        <f>$B$8</f>
        <v>-6</v>
      </c>
      <c r="C20" s="2">
        <f>$C$8</f>
        <v>4</v>
      </c>
      <c r="D20" s="2">
        <f>$D$8</f>
        <v>5</v>
      </c>
      <c r="E20" s="2">
        <f>$E$8</f>
        <v>9</v>
      </c>
    </row>
    <row r="21">
      <c r="A21" s="2">
        <f>$A$9</f>
        <v>6</v>
      </c>
      <c r="B21" s="5">
        <f t="shared" ref="B21:E21" si="13">$A15*B15</f>
        <v>2.306156406</v>
      </c>
      <c r="C21" s="5">
        <f t="shared" si="13"/>
        <v>2.13368984</v>
      </c>
      <c r="D21" s="5">
        <f t="shared" si="13"/>
        <v>2.801682692</v>
      </c>
      <c r="E21" s="5">
        <f t="shared" si="13"/>
        <v>2.739130435</v>
      </c>
      <c r="F21" s="2"/>
    </row>
    <row r="22">
      <c r="A22" s="2">
        <f>$A$10</f>
        <v>7</v>
      </c>
      <c r="B22" s="5">
        <f t="shared" ref="B22:E22" si="14">$A16*B16</f>
        <v>2.038269551</v>
      </c>
      <c r="C22" s="5">
        <f t="shared" si="14"/>
        <v>2.35828877</v>
      </c>
      <c r="D22" s="5">
        <f t="shared" si="14"/>
        <v>1.649038462</v>
      </c>
      <c r="E22" s="5">
        <f t="shared" si="14"/>
        <v>1.936758893</v>
      </c>
      <c r="F22" s="2"/>
    </row>
    <row r="23">
      <c r="A23" s="2">
        <f>$A$11</f>
        <v>9</v>
      </c>
      <c r="B23" s="5">
        <f t="shared" ref="B23:E23" si="15">$A17*B17</f>
        <v>2.920133111</v>
      </c>
      <c r="C23" s="5">
        <f t="shared" si="15"/>
        <v>2.767379679</v>
      </c>
      <c r="D23" s="5">
        <f t="shared" si="15"/>
        <v>2.677283654</v>
      </c>
      <c r="E23" s="5">
        <f t="shared" si="15"/>
        <v>2.401185771</v>
      </c>
      <c r="F23" s="2"/>
    </row>
    <row r="24">
      <c r="B24" s="8">
        <f t="shared" ref="B24:E24" si="16">SUM(B21:B23)</f>
        <v>7.264559068</v>
      </c>
      <c r="C24" s="8">
        <f t="shared" si="16"/>
        <v>7.259358289</v>
      </c>
      <c r="D24" s="8">
        <f t="shared" si="16"/>
        <v>7.128004808</v>
      </c>
      <c r="E24" s="8">
        <f t="shared" si="16"/>
        <v>7.077075099</v>
      </c>
    </row>
    <row r="26">
      <c r="A26" s="1" t="s">
        <v>12</v>
      </c>
      <c r="B26" s="2">
        <f>$B$8</f>
        <v>-6</v>
      </c>
      <c r="C26" s="2">
        <f>$C$8</f>
        <v>4</v>
      </c>
      <c r="D26" s="2">
        <f>$D$8</f>
        <v>5</v>
      </c>
      <c r="E26" s="2">
        <f>$E$8</f>
        <v>9</v>
      </c>
    </row>
    <row r="27">
      <c r="A27" s="2">
        <f>$A$9</f>
        <v>6</v>
      </c>
      <c r="B27" s="5">
        <f t="shared" ref="B27:E27" si="17">($A15-B$24)^2*B15</f>
        <v>0.6146328222</v>
      </c>
      <c r="C27" s="5">
        <f t="shared" si="17"/>
        <v>0.5639994086</v>
      </c>
      <c r="D27" s="5">
        <f t="shared" si="17"/>
        <v>0.5941411031</v>
      </c>
      <c r="E27" s="5">
        <f t="shared" si="17"/>
        <v>0.5296066552</v>
      </c>
      <c r="F27" s="2"/>
    </row>
    <row r="28">
      <c r="A28" s="2">
        <f>$A$10</f>
        <v>7</v>
      </c>
      <c r="B28" s="5">
        <f t="shared" ref="B28:E28" si="18">($A16-B$24)^2*B16</f>
        <v>0.02038022063</v>
      </c>
      <c r="C28" s="5">
        <f t="shared" si="18"/>
        <v>0.02266205071</v>
      </c>
      <c r="D28" s="5">
        <f t="shared" si="18"/>
        <v>0.003859982254</v>
      </c>
      <c r="E28" s="5">
        <f t="shared" si="18"/>
        <v>0.001643636206</v>
      </c>
      <c r="F28" s="2"/>
    </row>
    <row r="29">
      <c r="A29" s="2">
        <f>$A$11</f>
        <v>9</v>
      </c>
      <c r="B29" s="5">
        <f t="shared" ref="B29:E29" si="19">($A17-B$24)^2*B17</f>
        <v>0.977191796</v>
      </c>
      <c r="C29" s="5">
        <f t="shared" si="19"/>
        <v>0.931633316</v>
      </c>
      <c r="D29" s="5">
        <f t="shared" si="19"/>
        <v>1.042464645</v>
      </c>
      <c r="E29" s="5">
        <f t="shared" si="19"/>
        <v>0.9865245528</v>
      </c>
      <c r="F29" s="2"/>
    </row>
    <row r="30">
      <c r="B30" s="8">
        <f t="shared" ref="B30:E30" si="20">SUM(B27:B29)</f>
        <v>1.612204839</v>
      </c>
      <c r="C30" s="8">
        <f t="shared" si="20"/>
        <v>1.518294775</v>
      </c>
      <c r="D30" s="8">
        <f t="shared" si="20"/>
        <v>1.640465731</v>
      </c>
      <c r="E30" s="8">
        <f t="shared" si="20"/>
        <v>1.517774844</v>
      </c>
    </row>
    <row r="32">
      <c r="A32" s="1" t="s">
        <v>13</v>
      </c>
      <c r="B32" s="23">
        <f t="shared" ref="B32:E32" si="21">(B24-$I$9)^2*B6</f>
        <v>0.001718916739</v>
      </c>
      <c r="C32" s="23">
        <f t="shared" si="21"/>
        <v>0.001413212406</v>
      </c>
      <c r="D32" s="23">
        <f t="shared" si="21"/>
        <v>0.0008997248077</v>
      </c>
      <c r="E32" s="23">
        <f t="shared" si="21"/>
        <v>0.002144131542</v>
      </c>
      <c r="F32" s="25">
        <f t="shared" ref="F32:F33" si="23">SUM(B32:E32)</f>
        <v>0.006175985494</v>
      </c>
    </row>
    <row r="33">
      <c r="A33" s="1" t="s">
        <v>14</v>
      </c>
      <c r="B33" s="26">
        <f t="shared" ref="B33:E33" si="22">B30*B6</f>
        <v>0.3875740433</v>
      </c>
      <c r="C33" s="26">
        <f t="shared" si="22"/>
        <v>0.3407053476</v>
      </c>
      <c r="D33" s="26">
        <f t="shared" si="22"/>
        <v>0.5459469952</v>
      </c>
      <c r="E33" s="26">
        <f t="shared" si="22"/>
        <v>0.3071976285</v>
      </c>
      <c r="F33" s="25">
        <f t="shared" si="23"/>
        <v>1.581424015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29.57"/>
    <col customWidth="1" min="9" max="9" width="27.43"/>
  </cols>
  <sheetData>
    <row r="2">
      <c r="A2" s="1" t="s">
        <v>0</v>
      </c>
      <c r="B2" s="2">
        <f>$B$8</f>
        <v>-10</v>
      </c>
      <c r="C2" s="2">
        <f>$C$8</f>
        <v>-9</v>
      </c>
      <c r="D2" s="2">
        <f>$D$8</f>
        <v>-6</v>
      </c>
      <c r="E2" s="2">
        <f>$E$8</f>
        <v>-1</v>
      </c>
      <c r="F2" s="1" t="s">
        <v>1</v>
      </c>
      <c r="H2" s="3" t="s">
        <v>2</v>
      </c>
      <c r="I2" s="4" t="s">
        <v>3</v>
      </c>
    </row>
    <row r="3">
      <c r="A3" s="2">
        <f>$A$9</f>
        <v>-3</v>
      </c>
      <c r="B3" s="5">
        <f t="shared" ref="B3:E3" si="1">B9*$F3</f>
        <v>0.09</v>
      </c>
      <c r="C3" s="5">
        <f t="shared" si="1"/>
        <v>0.066</v>
      </c>
      <c r="D3" s="5">
        <f t="shared" si="1"/>
        <v>0.078</v>
      </c>
      <c r="E3" s="5">
        <f t="shared" si="1"/>
        <v>0.066</v>
      </c>
      <c r="F3" s="2">
        <v>0.3</v>
      </c>
      <c r="H3" s="6">
        <f t="shared" ref="H3:H5" si="3">A3*F3</f>
        <v>-0.9</v>
      </c>
      <c r="I3" s="7">
        <f t="shared" ref="I3:I5" si="4">((A3-$H$6)^2*F3)</f>
        <v>7.08588</v>
      </c>
    </row>
    <row r="4">
      <c r="A4" s="2">
        <f>$A$10</f>
        <v>2</v>
      </c>
      <c r="B4" s="5">
        <f t="shared" ref="B4:E4" si="2">B10*$F4</f>
        <v>0.0972</v>
      </c>
      <c r="C4" s="5">
        <f t="shared" si="2"/>
        <v>0.0792</v>
      </c>
      <c r="D4" s="5">
        <f t="shared" si="2"/>
        <v>0.0828</v>
      </c>
      <c r="E4" s="5">
        <f t="shared" si="2"/>
        <v>0.1008</v>
      </c>
      <c r="F4" s="2">
        <v>0.36</v>
      </c>
      <c r="H4" s="6">
        <f t="shared" si="3"/>
        <v>0.72</v>
      </c>
      <c r="I4" s="7">
        <f t="shared" si="4"/>
        <v>0.007056</v>
      </c>
    </row>
    <row r="5">
      <c r="A5" s="2">
        <f>$A$11</f>
        <v>6</v>
      </c>
      <c r="B5" s="5">
        <f t="shared" ref="B5:E5" si="5">B11*$F5</f>
        <v>0.1054</v>
      </c>
      <c r="C5" s="5">
        <f t="shared" si="5"/>
        <v>0.0646</v>
      </c>
      <c r="D5" s="5">
        <f t="shared" si="5"/>
        <v>0.0816</v>
      </c>
      <c r="E5" s="5">
        <f t="shared" si="5"/>
        <v>0.0884</v>
      </c>
      <c r="F5" s="2">
        <v>0.34</v>
      </c>
      <c r="H5" s="6">
        <f t="shared" si="3"/>
        <v>2.04</v>
      </c>
      <c r="I5" s="7">
        <f t="shared" si="4"/>
        <v>5.827464</v>
      </c>
    </row>
    <row r="6">
      <c r="A6" s="1" t="s">
        <v>4</v>
      </c>
      <c r="B6" s="8">
        <f t="shared" ref="B6:E6" si="6">sum(B3:B5)</f>
        <v>0.2926</v>
      </c>
      <c r="C6" s="8">
        <f t="shared" si="6"/>
        <v>0.2098</v>
      </c>
      <c r="D6" s="8">
        <f t="shared" si="6"/>
        <v>0.2424</v>
      </c>
      <c r="E6" s="8">
        <f t="shared" si="6"/>
        <v>0.2552</v>
      </c>
      <c r="F6" s="5">
        <f>sum(B6:E6)</f>
        <v>1</v>
      </c>
      <c r="H6" s="9">
        <f>SUM(H3:H5)</f>
        <v>1.86</v>
      </c>
      <c r="I6" s="10">
        <f>sum(I3:I5)</f>
        <v>12.9204</v>
      </c>
    </row>
    <row r="8">
      <c r="A8" s="1" t="s">
        <v>5</v>
      </c>
      <c r="B8" s="2">
        <v>-10.0</v>
      </c>
      <c r="C8" s="2">
        <v>-9.0</v>
      </c>
      <c r="D8" s="2">
        <v>-6.0</v>
      </c>
      <c r="E8" s="2">
        <v>-1.0</v>
      </c>
    </row>
    <row r="9">
      <c r="A9" s="2">
        <v>-3.0</v>
      </c>
      <c r="B9" s="12">
        <v>0.3</v>
      </c>
      <c r="C9" s="12">
        <v>0.22</v>
      </c>
      <c r="D9" s="12">
        <v>0.26</v>
      </c>
      <c r="E9" s="12">
        <v>0.22</v>
      </c>
      <c r="F9" s="14"/>
      <c r="G9" s="1"/>
      <c r="H9" s="3" t="s">
        <v>6</v>
      </c>
      <c r="I9" s="16">
        <f>H6</f>
        <v>1.86</v>
      </c>
    </row>
    <row r="10">
      <c r="A10" s="2">
        <v>2.0</v>
      </c>
      <c r="B10" s="12">
        <v>0.27</v>
      </c>
      <c r="C10" s="12">
        <v>0.22</v>
      </c>
      <c r="D10" s="12">
        <v>0.23</v>
      </c>
      <c r="E10" s="12">
        <v>0.28</v>
      </c>
      <c r="F10" s="14"/>
      <c r="G10" s="1"/>
      <c r="H10" s="15" t="s">
        <v>7</v>
      </c>
      <c r="I10" s="7">
        <f>I6</f>
        <v>12.9204</v>
      </c>
    </row>
    <row r="11">
      <c r="A11" s="2">
        <v>6.0</v>
      </c>
      <c r="B11" s="12">
        <v>0.31</v>
      </c>
      <c r="C11" s="12">
        <v>0.19</v>
      </c>
      <c r="D11" s="12">
        <v>0.24</v>
      </c>
      <c r="E11" s="12">
        <v>0.26</v>
      </c>
      <c r="F11" s="14"/>
      <c r="G11" s="1"/>
      <c r="H11" s="15" t="s">
        <v>8</v>
      </c>
      <c r="I11" s="18">
        <f t="shared" ref="I11:I12" si="7">F32</f>
        <v>0.02646156388</v>
      </c>
    </row>
    <row r="12">
      <c r="B12" s="14"/>
      <c r="C12" s="14"/>
      <c r="D12" s="14"/>
      <c r="E12" s="14"/>
      <c r="H12" s="20" t="s">
        <v>9</v>
      </c>
      <c r="I12" s="21">
        <f t="shared" si="7"/>
        <v>12.89393844</v>
      </c>
    </row>
    <row r="14">
      <c r="A14" s="1" t="s">
        <v>10</v>
      </c>
      <c r="B14" s="2">
        <f>$B$8</f>
        <v>-10</v>
      </c>
      <c r="C14" s="2">
        <f>$C$8</f>
        <v>-9</v>
      </c>
      <c r="D14" s="2">
        <f>$D$8</f>
        <v>-6</v>
      </c>
      <c r="E14" s="2">
        <f>$E$8</f>
        <v>-1</v>
      </c>
    </row>
    <row r="15">
      <c r="A15" s="2">
        <f>$A$9</f>
        <v>-3</v>
      </c>
      <c r="B15" s="5">
        <f t="shared" ref="B15:E15" si="8">B3/B$6</f>
        <v>0.3075871497</v>
      </c>
      <c r="C15" s="5">
        <f t="shared" si="8"/>
        <v>0.3145853194</v>
      </c>
      <c r="D15" s="5">
        <f t="shared" si="8"/>
        <v>0.3217821782</v>
      </c>
      <c r="E15" s="5">
        <f t="shared" si="8"/>
        <v>0.2586206897</v>
      </c>
      <c r="F15" s="14"/>
      <c r="G15" s="1"/>
    </row>
    <row r="16">
      <c r="A16" s="2">
        <f>$A$10</f>
        <v>2</v>
      </c>
      <c r="B16" s="5">
        <f t="shared" ref="B16:E16" si="9">B4/B$6</f>
        <v>0.3321941217</v>
      </c>
      <c r="C16" s="5">
        <f t="shared" si="9"/>
        <v>0.3775023832</v>
      </c>
      <c r="D16" s="5">
        <f t="shared" si="9"/>
        <v>0.3415841584</v>
      </c>
      <c r="E16" s="5">
        <f t="shared" si="9"/>
        <v>0.394984326</v>
      </c>
      <c r="F16" s="14"/>
      <c r="G16" s="1"/>
    </row>
    <row r="17">
      <c r="A17" s="2">
        <f>$A$11</f>
        <v>6</v>
      </c>
      <c r="B17" s="5">
        <f t="shared" ref="B17:E17" si="10">B5/B$6</f>
        <v>0.3602187286</v>
      </c>
      <c r="C17" s="5">
        <f t="shared" si="10"/>
        <v>0.3079122974</v>
      </c>
      <c r="D17" s="5">
        <f t="shared" si="10"/>
        <v>0.3366336634</v>
      </c>
      <c r="E17" s="5">
        <f t="shared" si="10"/>
        <v>0.3463949843</v>
      </c>
      <c r="F17" s="14"/>
      <c r="G17" s="1"/>
    </row>
    <row r="18">
      <c r="B18" s="8">
        <f t="shared" ref="B18:E18" si="11">sum(B15:B17)</f>
        <v>1</v>
      </c>
      <c r="C18" s="8">
        <f t="shared" si="11"/>
        <v>1</v>
      </c>
      <c r="D18" s="8">
        <f t="shared" si="11"/>
        <v>1</v>
      </c>
      <c r="E18" s="8">
        <f t="shared" si="11"/>
        <v>1</v>
      </c>
      <c r="G18" s="1"/>
    </row>
    <row r="20">
      <c r="A20" s="1" t="s">
        <v>11</v>
      </c>
      <c r="B20" s="2">
        <f>$B$8</f>
        <v>-10</v>
      </c>
      <c r="C20" s="2">
        <f>$C$8</f>
        <v>-9</v>
      </c>
      <c r="D20" s="2">
        <f>$D$8</f>
        <v>-6</v>
      </c>
      <c r="E20" s="2">
        <f>$E$8</f>
        <v>-1</v>
      </c>
    </row>
    <row r="21">
      <c r="A21" s="2">
        <f>$A$9</f>
        <v>-3</v>
      </c>
      <c r="B21" s="5">
        <f t="shared" ref="B21:E21" si="12">$A15*B15</f>
        <v>-0.9227614491</v>
      </c>
      <c r="C21" s="5">
        <f t="shared" si="12"/>
        <v>-0.9437559581</v>
      </c>
      <c r="D21" s="5">
        <f t="shared" si="12"/>
        <v>-0.9653465347</v>
      </c>
      <c r="E21" s="5">
        <f t="shared" si="12"/>
        <v>-0.775862069</v>
      </c>
      <c r="F21" s="2"/>
    </row>
    <row r="22">
      <c r="A22" s="2">
        <f>$A$10</f>
        <v>2</v>
      </c>
      <c r="B22" s="5">
        <f t="shared" ref="B22:E22" si="13">$A16*B16</f>
        <v>0.6643882433</v>
      </c>
      <c r="C22" s="5">
        <f t="shared" si="13"/>
        <v>0.7550047664</v>
      </c>
      <c r="D22" s="5">
        <f t="shared" si="13"/>
        <v>0.6831683168</v>
      </c>
      <c r="E22" s="5">
        <f t="shared" si="13"/>
        <v>0.789968652</v>
      </c>
      <c r="F22" s="2"/>
    </row>
    <row r="23">
      <c r="A23" s="2">
        <f>$A$11</f>
        <v>6</v>
      </c>
      <c r="B23" s="5">
        <f t="shared" ref="B23:E23" si="14">$A17*B17</f>
        <v>2.161312372</v>
      </c>
      <c r="C23" s="5">
        <f t="shared" si="14"/>
        <v>1.847473785</v>
      </c>
      <c r="D23" s="5">
        <f t="shared" si="14"/>
        <v>2.01980198</v>
      </c>
      <c r="E23" s="5">
        <f t="shared" si="14"/>
        <v>2.078369906</v>
      </c>
      <c r="F23" s="2"/>
    </row>
    <row r="24">
      <c r="B24" s="8">
        <f t="shared" ref="B24:E24" si="15">SUM(B21:B23)</f>
        <v>1.902939166</v>
      </c>
      <c r="C24" s="8">
        <f t="shared" si="15"/>
        <v>1.658722593</v>
      </c>
      <c r="D24" s="8">
        <f t="shared" si="15"/>
        <v>1.737623762</v>
      </c>
      <c r="E24" s="8">
        <f t="shared" si="15"/>
        <v>2.092476489</v>
      </c>
    </row>
    <row r="26">
      <c r="A26" s="1" t="s">
        <v>12</v>
      </c>
      <c r="B26" s="2">
        <f>$B$8</f>
        <v>-10</v>
      </c>
      <c r="C26" s="2">
        <f>$C$8</f>
        <v>-9</v>
      </c>
      <c r="D26" s="2">
        <f>$D$8</f>
        <v>-6</v>
      </c>
      <c r="E26" s="2">
        <f>$E$8</f>
        <v>-1</v>
      </c>
    </row>
    <row r="27">
      <c r="A27" s="2">
        <f>$A$9</f>
        <v>-3</v>
      </c>
      <c r="B27" s="5">
        <f t="shared" ref="B27:E27" si="16">($A15-B$24)^2*B15</f>
        <v>7.394029809</v>
      </c>
      <c r="C27" s="5">
        <f t="shared" si="16"/>
        <v>6.8276642</v>
      </c>
      <c r="D27" s="5">
        <f t="shared" si="16"/>
        <v>7.222426383</v>
      </c>
      <c r="E27" s="5">
        <f t="shared" si="16"/>
        <v>6.706892274</v>
      </c>
      <c r="F27" s="2"/>
    </row>
    <row r="28">
      <c r="A28" s="2">
        <f>$A$10</f>
        <v>2</v>
      </c>
      <c r="B28" s="5">
        <f t="shared" ref="B28:E28" si="17">($A16-B$24)^2*B16</f>
        <v>0.003129536201</v>
      </c>
      <c r="C28" s="5">
        <f t="shared" si="17"/>
        <v>0.04396780396</v>
      </c>
      <c r="D28" s="5">
        <f t="shared" si="17"/>
        <v>0.02351509413</v>
      </c>
      <c r="E28" s="5">
        <f t="shared" si="17"/>
        <v>0.003377866862</v>
      </c>
      <c r="F28" s="2"/>
    </row>
    <row r="29">
      <c r="A29" s="2">
        <f>$A$11</f>
        <v>6</v>
      </c>
      <c r="B29" s="5">
        <f t="shared" ref="B29:E29" si="18">($A17-B$24)^2*B17</f>
        <v>6.04659825</v>
      </c>
      <c r="C29" s="5">
        <f t="shared" si="18"/>
        <v>5.803127471</v>
      </c>
      <c r="D29" s="5">
        <f t="shared" si="18"/>
        <v>6.115910302</v>
      </c>
      <c r="E29" s="5">
        <f t="shared" si="18"/>
        <v>5.289014949</v>
      </c>
      <c r="F29" s="2"/>
    </row>
    <row r="30">
      <c r="B30" s="8">
        <f t="shared" ref="B30:E30" si="19">SUM(B27:B29)</f>
        <v>13.4437576</v>
      </c>
      <c r="C30" s="8">
        <f t="shared" si="19"/>
        <v>12.67475947</v>
      </c>
      <c r="D30" s="8">
        <f t="shared" si="19"/>
        <v>13.36185178</v>
      </c>
      <c r="E30" s="8">
        <f t="shared" si="19"/>
        <v>11.99928509</v>
      </c>
    </row>
    <row r="32">
      <c r="A32" s="1" t="s">
        <v>13</v>
      </c>
      <c r="B32" s="23">
        <f t="shared" ref="B32:E32" si="20">(B24-$I$9)^2*B6</f>
        <v>0.0005394876828</v>
      </c>
      <c r="C32" s="23">
        <f t="shared" si="20"/>
        <v>0.008499542345</v>
      </c>
      <c r="D32" s="23">
        <f t="shared" si="20"/>
        <v>0.003630168713</v>
      </c>
      <c r="E32" s="23">
        <f t="shared" si="20"/>
        <v>0.01379236514</v>
      </c>
      <c r="F32" s="24">
        <f t="shared" ref="F32:F33" si="22">SUM(B32:E32)</f>
        <v>0.02646156388</v>
      </c>
    </row>
    <row r="33">
      <c r="A33" s="1" t="s">
        <v>14</v>
      </c>
      <c r="B33" s="26">
        <f t="shared" ref="B33:E33" si="21">B30*B6</f>
        <v>3.933643472</v>
      </c>
      <c r="C33" s="26">
        <f t="shared" si="21"/>
        <v>2.659164538</v>
      </c>
      <c r="D33" s="26">
        <f t="shared" si="21"/>
        <v>3.238912871</v>
      </c>
      <c r="E33" s="26">
        <f t="shared" si="21"/>
        <v>3.062217555</v>
      </c>
      <c r="F33" s="24">
        <f t="shared" si="22"/>
        <v>12.89393844</v>
      </c>
    </row>
  </sheetData>
  <drawing r:id="rId1"/>
</worksheet>
</file>