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rco" sheetId="1" r:id="rId3"/>
    <sheet state="visible" name="Izzo" sheetId="2" r:id="rId4"/>
  </sheets>
  <definedNames/>
  <calcPr/>
</workbook>
</file>

<file path=xl/sharedStrings.xml><?xml version="1.0" encoding="utf-8"?>
<sst xmlns="http://schemas.openxmlformats.org/spreadsheetml/2006/main" count="18" uniqueCount="12">
  <si>
    <t>X~P(λ)</t>
  </si>
  <si>
    <t>Y~P(λ)</t>
  </si>
  <si>
    <t>Z~P(λ)</t>
  </si>
  <si>
    <t>x</t>
  </si>
  <si>
    <t>Pr(X=8)*Pr(Y=2)/Pr(Z=10)</t>
  </si>
  <si>
    <t>Pr(X=x)*Pr(Y=10-x)/Pr(Z=10)</t>
  </si>
  <si>
    <t>Pr(X=18)*Pr(Y=2)/Pr(Z=20)</t>
  </si>
  <si>
    <t>Pr(X=x)*Pr(Y=20-x)/Pr(Z=20)</t>
  </si>
  <si>
    <t>E(X|Z=10)</t>
  </si>
  <si>
    <t>n2</t>
  </si>
  <si>
    <t>n3</t>
  </si>
  <si>
    <t>E(X|Z=20)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</si>
</sst>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000"/>
    <numFmt numFmtId="166" formatCode="0.00000000000000000"/>
    <numFmt numFmtId="167" formatCode="0.00000000000000000000"/>
    <numFmt numFmtId="168" formatCode="0.00000000000000000000000"/>
  </numFmts>
  <fonts count="3">
    <font>
      <sz val="10.0"/>
      <color rgb="FF000000"/>
      <name val="Arial"/>
    </font>
    <font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readingOrder="0"/>
    </xf>
    <xf borderId="0" fillId="0" fontId="2" numFmtId="164" xfId="0" applyFont="1" applyNumberFormat="1"/>
    <xf borderId="0" fillId="3" fontId="2" numFmtId="164" xfId="0" applyFill="1" applyFont="1" applyNumberFormat="1"/>
    <xf borderId="0" fillId="0" fontId="2" numFmtId="165" xfId="0" applyFont="1" applyNumberFormat="1"/>
    <xf borderId="0" fillId="2" fontId="2" numFmtId="164" xfId="0" applyFont="1" applyNumberFormat="1"/>
    <xf borderId="0" fillId="2" fontId="2" numFmtId="164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2" fillId="0" fontId="2" numFmtId="166" xfId="0" applyBorder="1" applyFont="1" applyNumberFormat="1"/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readingOrder="0"/>
    </xf>
    <xf borderId="5" fillId="0" fontId="2" numFmtId="166" xfId="0" applyBorder="1" applyFont="1" applyNumberFormat="1"/>
    <xf borderId="5" fillId="0" fontId="2" numFmtId="0" xfId="0" applyBorder="1" applyFont="1"/>
    <xf borderId="6" fillId="0" fontId="2" numFmtId="0" xfId="0" applyBorder="1" applyFont="1"/>
    <xf borderId="2" fillId="0" fontId="2" numFmtId="167" xfId="0" applyBorder="1" applyFont="1" applyNumberFormat="1"/>
    <xf borderId="5" fillId="0" fontId="2" numFmtId="167" xfId="0" applyBorder="1" applyFont="1" applyNumberFormat="1"/>
    <xf borderId="0" fillId="0" fontId="2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9" width="6.71"/>
  </cols>
  <sheetData>
    <row r="1">
      <c r="A1" s="1"/>
      <c r="B1" s="1"/>
      <c r="C1" s="1"/>
      <c r="D1" s="1"/>
      <c r="E1" s="1"/>
      <c r="F1" s="1"/>
      <c r="G1" s="1"/>
    </row>
    <row r="2">
      <c r="A2" s="2" t="s">
        <v>0</v>
      </c>
      <c r="B2" s="2">
        <v>0.0</v>
      </c>
      <c r="C2" s="2">
        <v>1.0</v>
      </c>
      <c r="D2" s="2">
        <v>2.0</v>
      </c>
      <c r="E2" s="2">
        <v>3.0</v>
      </c>
      <c r="F2" s="2">
        <v>4.0</v>
      </c>
      <c r="G2" s="2">
        <v>5.0</v>
      </c>
      <c r="H2" s="3">
        <v>6.0</v>
      </c>
      <c r="I2" s="3">
        <v>7.0</v>
      </c>
      <c r="J2" s="3">
        <v>8.0</v>
      </c>
      <c r="K2" s="3">
        <v>9.0</v>
      </c>
      <c r="L2" s="3">
        <v>10.0</v>
      </c>
    </row>
    <row r="3">
      <c r="A3" s="3">
        <v>5.0</v>
      </c>
      <c r="B3" s="4">
        <f t="shared" ref="B3:L3" si="1">exp(-$A3)*$A3^B2/FACT(B2)</f>
        <v>0.006737946999</v>
      </c>
      <c r="C3" s="4">
        <f t="shared" si="1"/>
        <v>0.033689735</v>
      </c>
      <c r="D3" s="4">
        <f t="shared" si="1"/>
        <v>0.08422433749</v>
      </c>
      <c r="E3" s="4">
        <f t="shared" si="1"/>
        <v>0.1403738958</v>
      </c>
      <c r="F3" s="4">
        <f t="shared" si="1"/>
        <v>0.1754673698</v>
      </c>
      <c r="G3" s="4">
        <f t="shared" si="1"/>
        <v>0.1754673698</v>
      </c>
      <c r="H3" s="4">
        <f t="shared" si="1"/>
        <v>0.1462228081</v>
      </c>
      <c r="I3" s="4">
        <f t="shared" si="1"/>
        <v>0.104444863</v>
      </c>
      <c r="J3" s="4">
        <f t="shared" si="1"/>
        <v>0.06527803935</v>
      </c>
      <c r="K3" s="4">
        <f t="shared" si="1"/>
        <v>0.03626557742</v>
      </c>
      <c r="L3" s="4">
        <f t="shared" si="1"/>
        <v>0.01813278871</v>
      </c>
    </row>
    <row r="5">
      <c r="A5" s="2" t="s">
        <v>1</v>
      </c>
      <c r="B5" s="2">
        <v>0.0</v>
      </c>
      <c r="C5" s="2">
        <v>1.0</v>
      </c>
      <c r="D5" s="2">
        <v>2.0</v>
      </c>
      <c r="E5" s="2">
        <v>3.0</v>
      </c>
      <c r="F5" s="2">
        <v>4.0</v>
      </c>
      <c r="G5" s="2">
        <v>5.0</v>
      </c>
      <c r="H5" s="3">
        <v>6.0</v>
      </c>
      <c r="I5" s="3">
        <v>7.0</v>
      </c>
      <c r="J5" s="3">
        <v>8.0</v>
      </c>
      <c r="K5" s="3">
        <v>9.0</v>
      </c>
      <c r="L5" s="3">
        <v>10.0</v>
      </c>
    </row>
    <row r="6">
      <c r="A6" s="3">
        <v>4.0</v>
      </c>
      <c r="B6" s="4">
        <f t="shared" ref="B6:L6" si="2">exp(-$A6)*$A6^B5/FACT(B5)</f>
        <v>0.01831563889</v>
      </c>
      <c r="C6" s="4">
        <f t="shared" si="2"/>
        <v>0.07326255555</v>
      </c>
      <c r="D6" s="4">
        <f t="shared" si="2"/>
        <v>0.1465251111</v>
      </c>
      <c r="E6" s="4">
        <f t="shared" si="2"/>
        <v>0.1953668148</v>
      </c>
      <c r="F6" s="4">
        <f t="shared" si="2"/>
        <v>0.1953668148</v>
      </c>
      <c r="G6" s="4">
        <f t="shared" si="2"/>
        <v>0.1562934519</v>
      </c>
      <c r="H6" s="4">
        <f t="shared" si="2"/>
        <v>0.1041956346</v>
      </c>
      <c r="I6" s="4">
        <f t="shared" si="2"/>
        <v>0.05954036261</v>
      </c>
      <c r="J6" s="4">
        <f t="shared" si="2"/>
        <v>0.0297701813</v>
      </c>
      <c r="K6" s="4">
        <f t="shared" si="2"/>
        <v>0.01323119169</v>
      </c>
      <c r="L6" s="4">
        <f t="shared" si="2"/>
        <v>0.005292476676</v>
      </c>
    </row>
    <row r="8">
      <c r="A8" s="2" t="s">
        <v>2</v>
      </c>
      <c r="B8" s="2">
        <v>0.0</v>
      </c>
      <c r="C8" s="2">
        <v>1.0</v>
      </c>
      <c r="D8" s="2">
        <v>2.0</v>
      </c>
      <c r="E8" s="2">
        <v>3.0</v>
      </c>
      <c r="F8" s="2">
        <v>4.0</v>
      </c>
      <c r="G8" s="2">
        <v>5.0</v>
      </c>
      <c r="H8" s="3">
        <v>6.0</v>
      </c>
      <c r="I8" s="3">
        <v>7.0</v>
      </c>
      <c r="J8" s="3">
        <v>8.0</v>
      </c>
      <c r="K8" s="3">
        <v>9.0</v>
      </c>
      <c r="L8" s="3">
        <v>10.0</v>
      </c>
    </row>
    <row r="9">
      <c r="A9" s="3">
        <f>A3+A6</f>
        <v>9</v>
      </c>
      <c r="B9" s="4">
        <f t="shared" ref="B9:L9" si="3">exp(-$A9)*$A9^B8/FACT(B8)</f>
        <v>0.0001234098041</v>
      </c>
      <c r="C9" s="4">
        <f t="shared" si="3"/>
        <v>0.001110688237</v>
      </c>
      <c r="D9" s="4">
        <f t="shared" si="3"/>
        <v>0.004998097066</v>
      </c>
      <c r="E9" s="4">
        <f t="shared" si="3"/>
        <v>0.0149942912</v>
      </c>
      <c r="F9" s="4">
        <f t="shared" si="3"/>
        <v>0.03373715519</v>
      </c>
      <c r="G9" s="4">
        <f t="shared" si="3"/>
        <v>0.06072687935</v>
      </c>
      <c r="H9" s="4">
        <f t="shared" si="3"/>
        <v>0.09109031902</v>
      </c>
      <c r="I9" s="4">
        <f t="shared" si="3"/>
        <v>0.1171161245</v>
      </c>
      <c r="J9" s="4">
        <f t="shared" si="3"/>
        <v>0.13175564</v>
      </c>
      <c r="K9" s="4">
        <f t="shared" si="3"/>
        <v>0.13175564</v>
      </c>
      <c r="L9" s="4">
        <f t="shared" si="3"/>
        <v>0.118580076</v>
      </c>
    </row>
    <row r="11">
      <c r="A11" s="3" t="s">
        <v>3</v>
      </c>
      <c r="B11" s="3">
        <v>0.0</v>
      </c>
      <c r="C11" s="3">
        <v>1.0</v>
      </c>
      <c r="D11" s="3">
        <v>2.0</v>
      </c>
      <c r="E11" s="3">
        <v>3.0</v>
      </c>
      <c r="F11" s="3">
        <v>4.0</v>
      </c>
      <c r="G11" s="3">
        <v>5.0</v>
      </c>
      <c r="H11" s="3">
        <v>6.0</v>
      </c>
      <c r="I11" s="3">
        <v>7.0</v>
      </c>
      <c r="J11" s="3">
        <v>8.0</v>
      </c>
      <c r="K11" s="3">
        <v>9.0</v>
      </c>
      <c r="L11" s="3">
        <v>10.0</v>
      </c>
    </row>
    <row r="12">
      <c r="A12" s="3" t="s">
        <v>4</v>
      </c>
      <c r="B12" s="4"/>
      <c r="C12" s="4"/>
      <c r="D12" s="4"/>
      <c r="E12" s="4"/>
      <c r="F12" s="4"/>
      <c r="G12" s="4"/>
      <c r="H12" s="4"/>
      <c r="I12" s="4"/>
      <c r="J12" s="5">
        <f>J3*$D$6/$L$9</f>
        <v>0.08066171224</v>
      </c>
      <c r="K12" s="4"/>
      <c r="L12" s="4"/>
      <c r="M12" s="4"/>
    </row>
    <row r="13">
      <c r="A13" s="3" t="s">
        <v>5</v>
      </c>
      <c r="B13" s="6">
        <f>B3*L6/$L$9</f>
        <v>0.0003007286598</v>
      </c>
      <c r="C13" s="6">
        <f>C3*K6/$L$9</f>
        <v>0.003759108248</v>
      </c>
      <c r="D13" s="6">
        <f>D3*J6/$L$9</f>
        <v>0.02114498389</v>
      </c>
      <c r="E13" s="6">
        <f>E3*I6/$L$9</f>
        <v>0.07048327965</v>
      </c>
      <c r="F13" s="6">
        <f>F3*H6/$L$9</f>
        <v>0.1541821742</v>
      </c>
      <c r="G13" s="6">
        <f>G3*G6/$L$9</f>
        <v>0.2312732613</v>
      </c>
      <c r="H13" s="6">
        <f>H3*F6/$L$9</f>
        <v>0.2409096472</v>
      </c>
      <c r="I13" s="6">
        <f>I3*E6/$L$9</f>
        <v>0.1720783194</v>
      </c>
      <c r="J13" s="6">
        <f>J3*D6/$L$9</f>
        <v>0.08066171224</v>
      </c>
      <c r="K13" s="6">
        <f>K3*C6/$L$9</f>
        <v>0.02240603118</v>
      </c>
      <c r="L13" s="6">
        <f>L3*B6/$L$9</f>
        <v>0.002800753897</v>
      </c>
      <c r="M13" s="7">
        <f t="shared" ref="M13:M14" si="5">SUM(B13:L13)</f>
        <v>1</v>
      </c>
    </row>
    <row r="14">
      <c r="A14" s="8" t="s">
        <v>8</v>
      </c>
      <c r="B14" s="4">
        <f t="shared" ref="B14:L14" si="4">B13*B11</f>
        <v>0</v>
      </c>
      <c r="C14" s="4">
        <f t="shared" si="4"/>
        <v>0.003759108248</v>
      </c>
      <c r="D14" s="4">
        <f t="shared" si="4"/>
        <v>0.04228996779</v>
      </c>
      <c r="E14" s="4">
        <f t="shared" si="4"/>
        <v>0.2114498389</v>
      </c>
      <c r="F14" s="4">
        <f t="shared" si="4"/>
        <v>0.6167286969</v>
      </c>
      <c r="G14" s="4">
        <f t="shared" si="4"/>
        <v>1.156366307</v>
      </c>
      <c r="H14" s="4">
        <f t="shared" si="4"/>
        <v>1.445457883</v>
      </c>
      <c r="I14" s="4">
        <f t="shared" si="4"/>
        <v>1.204548236</v>
      </c>
      <c r="J14" s="4">
        <f t="shared" si="4"/>
        <v>0.6452936979</v>
      </c>
      <c r="K14" s="4">
        <f t="shared" si="4"/>
        <v>0.2016542806</v>
      </c>
      <c r="L14" s="4">
        <f t="shared" si="4"/>
        <v>0.02800753897</v>
      </c>
      <c r="M14" s="7">
        <f t="shared" si="5"/>
        <v>5.555555556</v>
      </c>
      <c r="N14" s="4"/>
    </row>
    <row r="15">
      <c r="B15" s="4"/>
      <c r="C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>
      <c r="B17" s="9" t="s">
        <v>9</v>
      </c>
      <c r="C17" s="10">
        <f>J12</f>
        <v>0.08066171224</v>
      </c>
      <c r="D17" s="11"/>
      <c r="E17" s="11"/>
      <c r="F17" s="12"/>
      <c r="G17" s="4"/>
      <c r="H17" s="4"/>
      <c r="I17" s="4"/>
      <c r="J17" s="4"/>
      <c r="K17" s="4"/>
      <c r="L17" s="4"/>
      <c r="M17" s="4"/>
      <c r="N17" s="4"/>
    </row>
    <row r="18">
      <c r="B18" s="13" t="s">
        <v>10</v>
      </c>
      <c r="C18" s="14">
        <f>M14</f>
        <v>5.555555556</v>
      </c>
      <c r="D18" s="15"/>
      <c r="E18" s="15"/>
      <c r="F18" s="16"/>
      <c r="G18" s="4"/>
      <c r="H18" s="4"/>
      <c r="I18" s="4"/>
      <c r="J18" s="4"/>
      <c r="K18" s="4"/>
      <c r="L18" s="4"/>
      <c r="M18" s="4"/>
      <c r="N18" s="4"/>
    </row>
    <row r="19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</sheetData>
  <mergeCells count="2">
    <mergeCell ref="C17:F17"/>
    <mergeCell ref="C18:F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8" width="6.71"/>
  </cols>
  <sheetData>
    <row r="1">
      <c r="A1" s="1"/>
      <c r="B1" s="1"/>
      <c r="C1" s="1"/>
      <c r="D1" s="1"/>
      <c r="E1" s="1"/>
      <c r="F1" s="1"/>
      <c r="G1" s="1"/>
    </row>
    <row r="2">
      <c r="A2" s="2" t="s">
        <v>0</v>
      </c>
      <c r="B2" s="2">
        <v>0.0</v>
      </c>
      <c r="C2" s="2">
        <v>1.0</v>
      </c>
      <c r="D2" s="2">
        <v>2.0</v>
      </c>
      <c r="E2" s="2">
        <v>3.0</v>
      </c>
      <c r="F2" s="2">
        <v>4.0</v>
      </c>
      <c r="G2" s="2">
        <v>5.0</v>
      </c>
      <c r="H2" s="3">
        <v>6.0</v>
      </c>
      <c r="I2" s="3">
        <v>7.0</v>
      </c>
      <c r="J2" s="3">
        <v>8.0</v>
      </c>
      <c r="K2" s="3">
        <v>9.0</v>
      </c>
      <c r="L2" s="3">
        <v>10.0</v>
      </c>
      <c r="M2" s="2">
        <v>11.0</v>
      </c>
      <c r="N2" s="2">
        <v>12.0</v>
      </c>
      <c r="O2" s="2">
        <v>13.0</v>
      </c>
      <c r="P2" s="2">
        <v>14.0</v>
      </c>
      <c r="Q2" s="2">
        <v>15.0</v>
      </c>
      <c r="R2" s="2">
        <v>16.0</v>
      </c>
      <c r="S2" s="3">
        <v>17.0</v>
      </c>
      <c r="T2" s="3">
        <v>18.0</v>
      </c>
      <c r="U2" s="3">
        <v>19.0</v>
      </c>
      <c r="V2" s="2">
        <v>20.0</v>
      </c>
    </row>
    <row r="3">
      <c r="A3" s="3">
        <v>7.0</v>
      </c>
      <c r="B3" s="4">
        <f t="shared" ref="B3:V3" si="1">exp(-$A3)*$A3^B2/FACT(B2)</f>
        <v>0.0009118819656</v>
      </c>
      <c r="C3" s="4">
        <f t="shared" si="1"/>
        <v>0.006383173759</v>
      </c>
      <c r="D3" s="4">
        <f t="shared" si="1"/>
        <v>0.02234110816</v>
      </c>
      <c r="E3" s="4">
        <f t="shared" si="1"/>
        <v>0.05212925236</v>
      </c>
      <c r="F3" s="4">
        <f t="shared" si="1"/>
        <v>0.09122619164</v>
      </c>
      <c r="G3" s="4">
        <f t="shared" si="1"/>
        <v>0.1277166683</v>
      </c>
      <c r="H3" s="4">
        <f t="shared" si="1"/>
        <v>0.1490027797</v>
      </c>
      <c r="I3" s="4">
        <f t="shared" si="1"/>
        <v>0.1490027797</v>
      </c>
      <c r="J3" s="4">
        <f t="shared" si="1"/>
        <v>0.1303774322</v>
      </c>
      <c r="K3" s="4">
        <f t="shared" si="1"/>
        <v>0.1014046695</v>
      </c>
      <c r="L3" s="4">
        <f t="shared" si="1"/>
        <v>0.07098326865</v>
      </c>
      <c r="M3" s="4">
        <f t="shared" si="1"/>
        <v>0.04517117096</v>
      </c>
      <c r="N3" s="4">
        <f t="shared" si="1"/>
        <v>0.02634984973</v>
      </c>
      <c r="O3" s="4">
        <f t="shared" si="1"/>
        <v>0.01418838062</v>
      </c>
      <c r="P3" s="4">
        <f t="shared" si="1"/>
        <v>0.007094190311</v>
      </c>
      <c r="Q3" s="4">
        <f t="shared" si="1"/>
        <v>0.003310622145</v>
      </c>
      <c r="R3" s="4">
        <f t="shared" si="1"/>
        <v>0.001448397188</v>
      </c>
      <c r="S3" s="4">
        <f t="shared" si="1"/>
        <v>0.0005963988423</v>
      </c>
      <c r="T3" s="4">
        <f t="shared" si="1"/>
        <v>0.0002319328831</v>
      </c>
      <c r="U3" s="4">
        <f t="shared" si="1"/>
        <v>0.00008544895694</v>
      </c>
      <c r="V3" s="4">
        <f t="shared" si="1"/>
        <v>0.00002990713493</v>
      </c>
    </row>
    <row r="5">
      <c r="A5" s="2" t="s">
        <v>1</v>
      </c>
      <c r="B5" s="2">
        <v>0.0</v>
      </c>
      <c r="C5" s="2">
        <v>1.0</v>
      </c>
      <c r="D5" s="2">
        <v>2.0</v>
      </c>
      <c r="E5" s="2">
        <v>3.0</v>
      </c>
      <c r="F5" s="2">
        <v>4.0</v>
      </c>
      <c r="G5" s="2">
        <v>5.0</v>
      </c>
      <c r="H5" s="3">
        <v>6.0</v>
      </c>
      <c r="I5" s="3">
        <v>7.0</v>
      </c>
      <c r="J5" s="3">
        <v>8.0</v>
      </c>
      <c r="K5" s="3">
        <v>9.0</v>
      </c>
      <c r="L5" s="3">
        <v>10.0</v>
      </c>
      <c r="M5" s="2">
        <v>11.0</v>
      </c>
      <c r="N5" s="2">
        <v>12.0</v>
      </c>
      <c r="O5" s="2">
        <v>13.0</v>
      </c>
      <c r="P5" s="2">
        <v>14.0</v>
      </c>
      <c r="Q5" s="2">
        <v>15.0</v>
      </c>
      <c r="R5" s="2">
        <v>16.0</v>
      </c>
      <c r="S5" s="3">
        <v>17.0</v>
      </c>
      <c r="T5" s="3">
        <v>18.0</v>
      </c>
      <c r="U5" s="3">
        <v>19.0</v>
      </c>
      <c r="V5" s="2">
        <v>20.0</v>
      </c>
    </row>
    <row r="6">
      <c r="A6" s="3">
        <v>8.0</v>
      </c>
      <c r="B6" s="4">
        <f t="shared" ref="B6:V6" si="2">exp(-$A6)*$A6^B5/FACT(B5)</f>
        <v>0.0003354626279</v>
      </c>
      <c r="C6" s="4">
        <f t="shared" si="2"/>
        <v>0.002683701023</v>
      </c>
      <c r="D6" s="4">
        <f t="shared" si="2"/>
        <v>0.01073480409</v>
      </c>
      <c r="E6" s="4">
        <f t="shared" si="2"/>
        <v>0.02862614425</v>
      </c>
      <c r="F6" s="4">
        <f t="shared" si="2"/>
        <v>0.0572522885</v>
      </c>
      <c r="G6" s="4">
        <f t="shared" si="2"/>
        <v>0.09160366159</v>
      </c>
      <c r="H6" s="4">
        <f t="shared" si="2"/>
        <v>0.1221382155</v>
      </c>
      <c r="I6" s="4">
        <f t="shared" si="2"/>
        <v>0.139586532</v>
      </c>
      <c r="J6" s="4">
        <f t="shared" si="2"/>
        <v>0.139586532</v>
      </c>
      <c r="K6" s="4">
        <f t="shared" si="2"/>
        <v>0.1240769173</v>
      </c>
      <c r="L6" s="4">
        <f t="shared" si="2"/>
        <v>0.09926153383</v>
      </c>
      <c r="M6" s="4">
        <f t="shared" si="2"/>
        <v>0.07219020642</v>
      </c>
      <c r="N6" s="4">
        <f t="shared" si="2"/>
        <v>0.04812680428</v>
      </c>
      <c r="O6" s="4">
        <f t="shared" si="2"/>
        <v>0.02961649494</v>
      </c>
      <c r="P6" s="4">
        <f t="shared" si="2"/>
        <v>0.0169237114</v>
      </c>
      <c r="Q6" s="4">
        <f t="shared" si="2"/>
        <v>0.009025979411</v>
      </c>
      <c r="R6" s="4">
        <f t="shared" si="2"/>
        <v>0.004512989706</v>
      </c>
      <c r="S6" s="4">
        <f t="shared" si="2"/>
        <v>0.002123759861</v>
      </c>
      <c r="T6" s="4">
        <f t="shared" si="2"/>
        <v>0.0009438932718</v>
      </c>
      <c r="U6" s="4">
        <f t="shared" si="2"/>
        <v>0.000397428746</v>
      </c>
      <c r="V6" s="4">
        <f t="shared" si="2"/>
        <v>0.0001589714984</v>
      </c>
    </row>
    <row r="8">
      <c r="A8" s="2" t="s">
        <v>2</v>
      </c>
      <c r="B8" s="2">
        <v>0.0</v>
      </c>
      <c r="C8" s="2">
        <v>1.0</v>
      </c>
      <c r="D8" s="2">
        <v>2.0</v>
      </c>
      <c r="E8" s="2">
        <v>3.0</v>
      </c>
      <c r="F8" s="2">
        <v>4.0</v>
      </c>
      <c r="G8" s="2">
        <v>5.0</v>
      </c>
      <c r="H8" s="3">
        <v>6.0</v>
      </c>
      <c r="I8" s="3">
        <v>7.0</v>
      </c>
      <c r="J8" s="3">
        <v>8.0</v>
      </c>
      <c r="K8" s="3">
        <v>9.0</v>
      </c>
      <c r="L8" s="3">
        <v>10.0</v>
      </c>
      <c r="M8" s="2">
        <v>11.0</v>
      </c>
      <c r="N8" s="2">
        <v>12.0</v>
      </c>
      <c r="O8" s="2">
        <v>13.0</v>
      </c>
      <c r="P8" s="2">
        <v>14.0</v>
      </c>
      <c r="Q8" s="2">
        <v>15.0</v>
      </c>
      <c r="R8" s="2">
        <v>16.0</v>
      </c>
      <c r="S8" s="3">
        <v>17.0</v>
      </c>
      <c r="T8" s="3">
        <v>18.0</v>
      </c>
      <c r="U8" s="3">
        <v>19.0</v>
      </c>
      <c r="V8" s="2">
        <v>20.0</v>
      </c>
    </row>
    <row r="9">
      <c r="A9" s="3">
        <f>A3+A6</f>
        <v>15</v>
      </c>
      <c r="B9" s="4">
        <f t="shared" ref="B9:V9" si="3">exp(-$A9)*$A9^B8/FACT(B8)</f>
        <v>0.0000003059023205</v>
      </c>
      <c r="C9" s="4">
        <f t="shared" si="3"/>
        <v>0.000004588534808</v>
      </c>
      <c r="D9" s="4">
        <f t="shared" si="3"/>
        <v>0.00003441401106</v>
      </c>
      <c r="E9" s="4">
        <f t="shared" si="3"/>
        <v>0.0001720700553</v>
      </c>
      <c r="F9" s="4">
        <f t="shared" si="3"/>
        <v>0.0006452627073</v>
      </c>
      <c r="G9" s="4">
        <f t="shared" si="3"/>
        <v>0.001935788122</v>
      </c>
      <c r="H9" s="4">
        <f t="shared" si="3"/>
        <v>0.004839470305</v>
      </c>
      <c r="I9" s="4">
        <f t="shared" si="3"/>
        <v>0.01037029351</v>
      </c>
      <c r="J9" s="4">
        <f t="shared" si="3"/>
        <v>0.01944430033</v>
      </c>
      <c r="K9" s="4">
        <f t="shared" si="3"/>
        <v>0.03240716722</v>
      </c>
      <c r="L9" s="4">
        <f t="shared" si="3"/>
        <v>0.04861075083</v>
      </c>
      <c r="M9" s="4">
        <f t="shared" si="3"/>
        <v>0.06628738749</v>
      </c>
      <c r="N9" s="4">
        <f t="shared" si="3"/>
        <v>0.08285923437</v>
      </c>
      <c r="O9" s="4">
        <f t="shared" si="3"/>
        <v>0.09560680889</v>
      </c>
      <c r="P9" s="4">
        <f t="shared" si="3"/>
        <v>0.1024358667</v>
      </c>
      <c r="Q9" s="4">
        <f t="shared" si="3"/>
        <v>0.1024358667</v>
      </c>
      <c r="R9" s="4">
        <f t="shared" si="3"/>
        <v>0.096033625</v>
      </c>
      <c r="S9" s="4">
        <f t="shared" si="3"/>
        <v>0.08473555147</v>
      </c>
      <c r="T9" s="4">
        <f t="shared" si="3"/>
        <v>0.07061295956</v>
      </c>
      <c r="U9" s="4">
        <f t="shared" si="3"/>
        <v>0.05574707333</v>
      </c>
      <c r="V9" s="4">
        <f t="shared" si="3"/>
        <v>0.041810305</v>
      </c>
    </row>
    <row r="11">
      <c r="A11" s="3" t="s">
        <v>3</v>
      </c>
      <c r="B11" s="3">
        <v>0.0</v>
      </c>
      <c r="C11" s="3">
        <v>1.0</v>
      </c>
      <c r="D11" s="3">
        <v>2.0</v>
      </c>
      <c r="E11" s="3">
        <v>3.0</v>
      </c>
      <c r="F11" s="3">
        <v>4.0</v>
      </c>
      <c r="G11" s="3">
        <v>5.0</v>
      </c>
      <c r="H11" s="3">
        <v>6.0</v>
      </c>
      <c r="I11" s="3">
        <v>7.0</v>
      </c>
      <c r="J11" s="3">
        <v>8.0</v>
      </c>
      <c r="K11" s="3">
        <v>9.0</v>
      </c>
      <c r="L11" s="3">
        <v>10.0</v>
      </c>
      <c r="M11" s="3">
        <v>11.0</v>
      </c>
      <c r="N11" s="3">
        <v>12.0</v>
      </c>
      <c r="O11" s="3">
        <v>13.0</v>
      </c>
      <c r="P11" s="3">
        <v>14.0</v>
      </c>
      <c r="Q11" s="3">
        <v>15.0</v>
      </c>
      <c r="R11" s="3">
        <v>16.0</v>
      </c>
      <c r="S11" s="3">
        <v>17.0</v>
      </c>
      <c r="T11" s="3">
        <v>18.0</v>
      </c>
      <c r="U11" s="3">
        <v>19.0</v>
      </c>
      <c r="V11" s="3">
        <v>20.0</v>
      </c>
    </row>
    <row r="12">
      <c r="A12" s="3" t="s">
        <v>6</v>
      </c>
      <c r="B12" s="4"/>
      <c r="C12" s="4"/>
      <c r="D12" s="4"/>
      <c r="E12" s="4"/>
      <c r="F12" s="4"/>
      <c r="G12" s="4"/>
      <c r="H12" s="4"/>
      <c r="I12" s="4"/>
      <c r="K12" s="4"/>
      <c r="L12" s="4"/>
      <c r="M12" s="4"/>
      <c r="N12" s="4"/>
      <c r="O12" s="4"/>
      <c r="P12" s="4"/>
      <c r="Q12" s="4"/>
      <c r="R12" s="4"/>
      <c r="S12" s="4"/>
      <c r="T12" s="5">
        <f>T3*$D$6/V9</f>
        <v>0.00005954881369</v>
      </c>
      <c r="U12" s="4"/>
      <c r="V12" s="4"/>
    </row>
    <row r="13">
      <c r="A13" s="3" t="s">
        <v>7</v>
      </c>
      <c r="B13" s="6">
        <f>B3*V6/$V$9</f>
        <v>0.00000346716539</v>
      </c>
      <c r="C13" s="6">
        <f>C3*U6/$V$9</f>
        <v>0.00006067539432</v>
      </c>
      <c r="D13" s="6">
        <f>D3*T6/$V$9</f>
        <v>0.0005043642153</v>
      </c>
      <c r="E13" s="6">
        <f>E3*S6/$V$9</f>
        <v>0.00264791213</v>
      </c>
      <c r="F13" s="6">
        <f>F3*R6/$V$9</f>
        <v>0.009846923234</v>
      </c>
      <c r="G13" s="6">
        <f>G3*Q6/$V$9</f>
        <v>0.02757138506</v>
      </c>
      <c r="H13" s="6">
        <f>H3*P6/$V$9</f>
        <v>0.06031240481</v>
      </c>
      <c r="I13" s="6">
        <f>I3*O6/$V$9</f>
        <v>0.1055467084</v>
      </c>
      <c r="J13" s="6">
        <f>J3*N6/$V$9</f>
        <v>0.150074226</v>
      </c>
      <c r="K13" s="6">
        <f>K3*M6/$V$9</f>
        <v>0.175086597</v>
      </c>
      <c r="L13" s="6">
        <f>L3*L6/$V$9</f>
        <v>0.1685208496</v>
      </c>
      <c r="M13" s="6">
        <f>M3*+K6/$V$9</f>
        <v>0.1340506759</v>
      </c>
      <c r="N13" s="6">
        <f>N3*J6/$V$9</f>
        <v>0.08797075603</v>
      </c>
      <c r="O13" s="6">
        <f>O3*I6/$V$9</f>
        <v>0.04736886863</v>
      </c>
      <c r="P13" s="6">
        <f>P3*H6/$V$9</f>
        <v>0.02072388003</v>
      </c>
      <c r="Q13" s="6">
        <f>Q3*G6/$V$9</f>
        <v>0.007253358009</v>
      </c>
      <c r="R13" s="6">
        <f>R3*F6/$V$9</f>
        <v>0.001983340081</v>
      </c>
      <c r="S13" s="6">
        <f>S3*E6/$V$9</f>
        <v>0.0004083347225</v>
      </c>
      <c r="T13" s="6">
        <f>T3*D6/$V$9</f>
        <v>0.00005954881369</v>
      </c>
      <c r="U13" s="6">
        <f>U3*C6/$V$9</f>
        <v>0.000005484759156</v>
      </c>
      <c r="V13" s="6">
        <f>V3*B6/$V$9</f>
        <v>0.0000002399582131</v>
      </c>
      <c r="W13" s="7">
        <f t="shared" ref="W13:W14" si="5">SUM(B13:V13)</f>
        <v>1</v>
      </c>
    </row>
    <row r="14">
      <c r="A14" s="8" t="s">
        <v>11</v>
      </c>
      <c r="B14" s="4">
        <f t="shared" ref="B14:V14" si="4">B13*B11</f>
        <v>0</v>
      </c>
      <c r="C14" s="4">
        <f t="shared" si="4"/>
        <v>0.00006067539432</v>
      </c>
      <c r="D14" s="4">
        <f t="shared" si="4"/>
        <v>0.001008728431</v>
      </c>
      <c r="E14" s="4">
        <f t="shared" si="4"/>
        <v>0.00794373639</v>
      </c>
      <c r="F14" s="4">
        <f t="shared" si="4"/>
        <v>0.03938769294</v>
      </c>
      <c r="G14" s="4">
        <f t="shared" si="4"/>
        <v>0.1378569253</v>
      </c>
      <c r="H14" s="4">
        <f t="shared" si="4"/>
        <v>0.3618744289</v>
      </c>
      <c r="I14" s="4">
        <f t="shared" si="4"/>
        <v>0.7388269589</v>
      </c>
      <c r="J14" s="4">
        <f t="shared" si="4"/>
        <v>1.200593808</v>
      </c>
      <c r="K14" s="4">
        <f t="shared" si="4"/>
        <v>1.575779373</v>
      </c>
      <c r="L14" s="4">
        <f t="shared" si="4"/>
        <v>1.685208496</v>
      </c>
      <c r="M14" s="4">
        <f t="shared" si="4"/>
        <v>1.474557434</v>
      </c>
      <c r="N14" s="4">
        <f t="shared" si="4"/>
        <v>1.055649072</v>
      </c>
      <c r="O14" s="4">
        <f t="shared" si="4"/>
        <v>0.6157952922</v>
      </c>
      <c r="P14" s="4">
        <f t="shared" si="4"/>
        <v>0.2901343204</v>
      </c>
      <c r="Q14" s="4">
        <f t="shared" si="4"/>
        <v>0.1088003701</v>
      </c>
      <c r="R14" s="4">
        <f t="shared" si="4"/>
        <v>0.03173344129</v>
      </c>
      <c r="S14" s="4">
        <f t="shared" si="4"/>
        <v>0.006941690282</v>
      </c>
      <c r="T14" s="4">
        <f t="shared" si="4"/>
        <v>0.001071878647</v>
      </c>
      <c r="U14" s="4">
        <f t="shared" si="4"/>
        <v>0.000104210424</v>
      </c>
      <c r="V14" s="4">
        <f t="shared" si="4"/>
        <v>0.000004799164262</v>
      </c>
      <c r="W14" s="7">
        <f t="shared" si="5"/>
        <v>9.333333333</v>
      </c>
    </row>
    <row r="15">
      <c r="B15" s="4"/>
      <c r="C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>
      <c r="B17" s="9" t="s">
        <v>9</v>
      </c>
      <c r="C17" s="17">
        <f>T12</f>
        <v>0.00005954881369</v>
      </c>
      <c r="D17" s="11"/>
      <c r="E17" s="11"/>
      <c r="F17" s="12"/>
      <c r="G17" s="4"/>
      <c r="H17" s="4"/>
      <c r="I17" s="4"/>
      <c r="J17" s="4"/>
      <c r="K17" s="4"/>
      <c r="L17" s="4"/>
      <c r="M17" s="4"/>
      <c r="N17" s="4"/>
    </row>
    <row r="18">
      <c r="B18" s="13" t="s">
        <v>10</v>
      </c>
      <c r="C18" s="18">
        <f>W14</f>
        <v>9.333333333</v>
      </c>
      <c r="D18" s="15"/>
      <c r="E18" s="15"/>
      <c r="F18" s="16"/>
      <c r="G18" s="4"/>
      <c r="H18" s="4"/>
      <c r="I18" s="4"/>
      <c r="J18" s="4"/>
      <c r="K18" s="4"/>
      <c r="L18" s="4"/>
      <c r="M18" s="4"/>
      <c r="N18" s="4"/>
    </row>
    <row r="19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>
      <c r="B20" s="4"/>
      <c r="C20" s="4"/>
      <c r="D20" s="19">
        <f>B13</f>
        <v>0.00000346716539</v>
      </c>
      <c r="I20" s="4"/>
      <c r="J20" s="4"/>
      <c r="K20" s="4"/>
      <c r="L20" s="4"/>
      <c r="M20" s="4"/>
      <c r="N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</sheetData>
  <mergeCells count="3">
    <mergeCell ref="C18:F18"/>
    <mergeCell ref="C17:F17"/>
    <mergeCell ref="D20:H20"/>
  </mergeCells>
  <drawing r:id="rId1"/>
</worksheet>
</file>