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co" sheetId="1" r:id="rId3"/>
    <sheet state="visible" name="Dalpiaz" sheetId="2" r:id="rId4"/>
    <sheet state="visible" name="Izzo" sheetId="3" r:id="rId5"/>
  </sheets>
  <definedNames/>
  <calcPr/>
</workbook>
</file>

<file path=xl/sharedStrings.xml><?xml version="1.0" encoding="utf-8"?>
<sst xmlns="http://schemas.openxmlformats.org/spreadsheetml/2006/main" count="51" uniqueCount="17">
  <si>
    <t>Bivariata</t>
  </si>
  <si>
    <t>Pr(X=x)</t>
  </si>
  <si>
    <t>E(X=x)</t>
  </si>
  <si>
    <t>Var(X)</t>
  </si>
  <si>
    <t>Pr(Y=y)</t>
  </si>
  <si>
    <t>Y|X</t>
  </si>
  <si>
    <t>E(Y=y)</t>
  </si>
  <si>
    <t>Var(Y)</t>
  </si>
  <si>
    <t>X|Y (not used)</t>
  </si>
  <si>
    <t>Pearson</t>
  </si>
  <si>
    <t>n1</t>
  </si>
  <si>
    <t>n2</t>
  </si>
  <si>
    <t>n3</t>
  </si>
  <si>
    <t>X*Y</t>
  </si>
  <si>
    <t>n4</t>
  </si>
  <si>
    <t>E(X*Y)</t>
  </si>
  <si>
    <t>Cov(X,Y)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</si>
</sst>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"/>
    <numFmt numFmtId="165" formatCode="0.000"/>
    <numFmt numFmtId="166" formatCode="#,##0.00000000000000000"/>
    <numFmt numFmtId="167" formatCode="#,##0.000000000000000000"/>
  </numFmts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right" vertical="bottom"/>
    </xf>
    <xf borderId="1" fillId="0" fontId="2" numFmtId="0" xfId="0" applyBorder="1" applyFont="1"/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2" fontId="1" numFmtId="4" xfId="0" applyAlignment="1" applyFont="1" applyNumberFormat="1">
      <alignment horizontal="right" readingOrder="0" vertical="bottom"/>
    </xf>
    <xf borderId="0" fillId="2" fontId="1" numFmtId="0" xfId="0" applyAlignment="1" applyFont="1">
      <alignment horizontal="right" readingOrder="0" vertical="bottom"/>
    </xf>
    <xf borderId="4" fillId="0" fontId="2" numFmtId="0" xfId="0" applyBorder="1" applyFont="1"/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5" fillId="0" fontId="1" numFmtId="0" xfId="0" applyAlignment="1" applyBorder="1" applyFont="1">
      <alignment horizontal="right" vertical="bottom"/>
    </xf>
    <xf borderId="5" fillId="0" fontId="1" numFmtId="4" xfId="0" applyAlignment="1" applyBorder="1" applyFont="1" applyNumberFormat="1">
      <alignment horizontal="right" vertical="bottom"/>
    </xf>
    <xf borderId="5" fillId="0" fontId="1" numFmtId="165" xfId="0" applyAlignment="1" applyBorder="1" applyFont="1" applyNumberFormat="1">
      <alignment horizontal="right" vertical="bottom"/>
    </xf>
    <xf borderId="0" fillId="2" fontId="1" numFmtId="164" xfId="0" applyAlignment="1" applyFont="1" applyNumberFormat="1">
      <alignment horizontal="right" vertical="bottom"/>
    </xf>
    <xf borderId="6" fillId="0" fontId="2" numFmtId="0" xfId="0" applyBorder="1" applyFont="1"/>
    <xf borderId="7" fillId="0" fontId="1" numFmtId="0" xfId="0" applyAlignment="1" applyBorder="1" applyFont="1">
      <alignment horizontal="center" vertical="bottom"/>
    </xf>
    <xf borderId="0" fillId="2" fontId="1" numFmtId="4" xfId="0" applyAlignment="1" applyFont="1" applyNumberFormat="1">
      <alignment horizontal="right" vertical="bottom"/>
    </xf>
    <xf borderId="8" fillId="0" fontId="1" numFmtId="0" xfId="0" applyAlignment="1" applyBorder="1" applyFont="1">
      <alignment horizontal="center" vertical="bottom"/>
    </xf>
    <xf borderId="0" fillId="0" fontId="1" numFmtId="0" xfId="0" applyAlignment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7" fillId="0" fontId="1" numFmtId="4" xfId="0" applyAlignment="1" applyBorder="1" applyFont="1" applyNumberFormat="1">
      <alignment horizontal="center" vertical="bottom"/>
    </xf>
    <xf borderId="7" fillId="0" fontId="1" numFmtId="165" xfId="0" applyAlignment="1" applyBorder="1" applyFont="1" applyNumberFormat="1">
      <alignment horizontal="center" vertical="bottom"/>
    </xf>
    <xf borderId="8" fillId="0" fontId="1" numFmtId="4" xfId="0" applyAlignment="1" applyBorder="1" applyFont="1" applyNumberFormat="1">
      <alignment horizontal="center" vertical="bottom"/>
    </xf>
    <xf borderId="8" fillId="0" fontId="1" numFmtId="165" xfId="0" applyAlignment="1" applyBorder="1" applyFont="1" applyNumberFormat="1">
      <alignment horizontal="center" vertical="bottom"/>
    </xf>
    <xf borderId="0" fillId="0" fontId="1" numFmtId="4" xfId="0" applyAlignment="1" applyFont="1" applyNumberFormat="1">
      <alignment horizontal="right" readingOrder="0" vertical="bottom"/>
    </xf>
    <xf borderId="0" fillId="0" fontId="1" numFmtId="2" xfId="0" applyAlignment="1" applyFont="1" applyNumberFormat="1">
      <alignment horizontal="right" readingOrder="0" vertical="bottom"/>
    </xf>
    <xf borderId="0" fillId="2" fontId="1" numFmtId="4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7" fillId="0" fontId="2" numFmtId="165" xfId="0" applyAlignment="1" applyBorder="1" applyFont="1" applyNumberFormat="1">
      <alignment horizontal="center"/>
    </xf>
    <xf borderId="8" fillId="0" fontId="2" numFmtId="165" xfId="0" applyAlignment="1" applyBorder="1" applyFont="1" applyNumberFormat="1">
      <alignment horizontal="center"/>
    </xf>
    <xf borderId="7" fillId="0" fontId="2" numFmtId="4" xfId="0" applyAlignment="1" applyBorder="1" applyFont="1" applyNumberFormat="1">
      <alignment horizontal="center"/>
    </xf>
    <xf borderId="8" fillId="0" fontId="2" numFmtId="4" xfId="0" applyAlignment="1" applyBorder="1" applyFont="1" applyNumberFormat="1">
      <alignment horizontal="center"/>
    </xf>
    <xf borderId="9" fillId="0" fontId="2" numFmtId="0" xfId="0" applyAlignment="1" applyBorder="1" applyFont="1">
      <alignment readingOrder="0"/>
    </xf>
    <xf borderId="10" fillId="0" fontId="2" numFmtId="165" xfId="0" applyBorder="1" applyFont="1" applyNumberFormat="1"/>
    <xf borderId="7" fillId="0" fontId="2" numFmtId="0" xfId="0" applyAlignment="1" applyBorder="1" applyFont="1">
      <alignment horizontal="center"/>
    </xf>
    <xf borderId="10" fillId="0" fontId="2" numFmtId="4" xfId="0" applyBorder="1" applyFont="1" applyNumberFormat="1"/>
    <xf borderId="8" fillId="0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3" fillId="0" fontId="2" numFmtId="166" xfId="0" applyBorder="1" applyFont="1" applyNumberFormat="1"/>
    <xf borderId="3" fillId="0" fontId="2" numFmtId="167" xfId="0" applyBorder="1" applyFont="1" applyNumberFormat="1"/>
    <xf borderId="4" fillId="0" fontId="2" numFmtId="0" xfId="0" applyAlignment="1" applyBorder="1" applyFont="1">
      <alignment readingOrder="0"/>
    </xf>
    <xf borderId="10" fillId="0" fontId="2" numFmtId="0" xfId="0" applyBorder="1" applyFont="1"/>
    <xf borderId="5" fillId="0" fontId="2" numFmtId="166" xfId="0" applyBorder="1" applyFont="1" applyNumberFormat="1"/>
    <xf borderId="5" fillId="0" fontId="2" numFmtId="166" xfId="0" applyAlignment="1" applyBorder="1" applyFont="1" applyNumberFormat="1">
      <alignment readingOrder="0"/>
    </xf>
    <xf borderId="5" fillId="0" fontId="2" numFmtId="167" xfId="0" applyBorder="1" applyFont="1" applyNumberFormat="1"/>
    <xf borderId="6" fillId="0" fontId="2" numFmtId="0" xfId="0" applyAlignment="1" applyBorder="1" applyFont="1">
      <alignment readingOrder="0"/>
    </xf>
    <xf borderId="5" fillId="0" fontId="2" numFmtId="167" xfId="0" applyAlignment="1" applyBorder="1" applyFont="1" applyNumberFormat="1">
      <alignment readingOrder="0"/>
    </xf>
    <xf borderId="8" fillId="0" fontId="2" numFmtId="166" xfId="0" applyBorder="1" applyFont="1" applyNumberFormat="1"/>
    <xf borderId="8" fillId="0" fontId="2" numFmtId="167" xfId="0" applyBorder="1" applyFont="1" applyNumberFormat="1"/>
    <xf borderId="0" fillId="2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4.86"/>
    <col customWidth="1" min="10" max="10" width="21.43"/>
    <col customWidth="1" min="11" max="14" width="14.71"/>
  </cols>
  <sheetData>
    <row r="1">
      <c r="A1" s="1"/>
      <c r="B1" s="1"/>
      <c r="C1" s="1"/>
      <c r="D1" s="1"/>
      <c r="E1" s="1"/>
      <c r="F1" s="1"/>
    </row>
    <row r="2">
      <c r="A2" s="1" t="s">
        <v>0</v>
      </c>
      <c r="B2" s="2">
        <f>$B$8</f>
        <v>-8</v>
      </c>
      <c r="C2" s="2">
        <f>$C$8</f>
        <v>-3.5</v>
      </c>
      <c r="D2" s="2">
        <f>$D$8</f>
        <v>2.5</v>
      </c>
      <c r="E2" s="2">
        <f>$E$8</f>
        <v>5</v>
      </c>
      <c r="F2" s="1" t="s">
        <v>1</v>
      </c>
      <c r="H2" s="3"/>
      <c r="I2" s="4" t="s">
        <v>2</v>
      </c>
      <c r="J2" s="5" t="s">
        <v>3</v>
      </c>
    </row>
    <row r="3">
      <c r="A3" s="2">
        <f>$A$9</f>
        <v>-7.5</v>
      </c>
      <c r="B3" s="6">
        <f t="shared" ref="B3:E3" si="1">B9*$F3</f>
        <v>0.1044</v>
      </c>
      <c r="C3" s="6">
        <f t="shared" si="1"/>
        <v>0.1008</v>
      </c>
      <c r="D3" s="6">
        <f t="shared" si="1"/>
        <v>0.0648</v>
      </c>
      <c r="E3" s="6">
        <f t="shared" si="1"/>
        <v>0.09</v>
      </c>
      <c r="F3" s="8">
        <v>0.36</v>
      </c>
      <c r="H3" s="10">
        <f t="shared" ref="H3:H5" si="3">A3</f>
        <v>-7.5</v>
      </c>
      <c r="I3" s="6">
        <f t="shared" ref="I3:I5" si="4">A3*F3</f>
        <v>-2.7</v>
      </c>
      <c r="J3" s="14">
        <f t="shared" ref="J3:J5" si="5">((A3-$I$6)^2*F3)</f>
        <v>11.819844</v>
      </c>
    </row>
    <row r="4">
      <c r="A4" s="2">
        <f>$A$10</f>
        <v>-1.5</v>
      </c>
      <c r="B4" s="6">
        <f t="shared" ref="B4:E4" si="2">B10*$F4</f>
        <v>0.0638</v>
      </c>
      <c r="C4" s="6">
        <f t="shared" si="2"/>
        <v>0.0506</v>
      </c>
      <c r="D4" s="6">
        <f t="shared" si="2"/>
        <v>0.0462</v>
      </c>
      <c r="E4" s="6">
        <f t="shared" si="2"/>
        <v>0.0594</v>
      </c>
      <c r="F4" s="8">
        <v>0.22</v>
      </c>
      <c r="H4" s="10">
        <f t="shared" si="3"/>
        <v>-1.5</v>
      </c>
      <c r="I4" s="6">
        <f t="shared" si="4"/>
        <v>-0.33</v>
      </c>
      <c r="J4" s="14">
        <f t="shared" si="5"/>
        <v>0.016038</v>
      </c>
    </row>
    <row r="5">
      <c r="A5" s="2">
        <f>$A$11</f>
        <v>3</v>
      </c>
      <c r="B5" s="6">
        <f t="shared" ref="B5:E5" si="6">B11*$F5</f>
        <v>0.084</v>
      </c>
      <c r="C5" s="6">
        <f t="shared" si="6"/>
        <v>0.126</v>
      </c>
      <c r="D5" s="6">
        <f t="shared" si="6"/>
        <v>0.105</v>
      </c>
      <c r="E5" s="6">
        <f t="shared" si="6"/>
        <v>0.105</v>
      </c>
      <c r="F5" s="8">
        <v>0.42</v>
      </c>
      <c r="H5" s="10">
        <f t="shared" si="3"/>
        <v>3</v>
      </c>
      <c r="I5" s="6">
        <f t="shared" si="4"/>
        <v>1.26</v>
      </c>
      <c r="J5" s="14">
        <f t="shared" si="5"/>
        <v>9.556218</v>
      </c>
    </row>
    <row r="6">
      <c r="A6" s="1" t="s">
        <v>4</v>
      </c>
      <c r="B6" s="19">
        <f t="shared" ref="B6:E6" si="7">sum(B3:B5)</f>
        <v>0.2522</v>
      </c>
      <c r="C6" s="19">
        <f t="shared" si="7"/>
        <v>0.2774</v>
      </c>
      <c r="D6" s="19">
        <f t="shared" si="7"/>
        <v>0.216</v>
      </c>
      <c r="E6" s="19">
        <f t="shared" si="7"/>
        <v>0.2544</v>
      </c>
      <c r="F6" s="6">
        <f>sum(B3:E5)</f>
        <v>1</v>
      </c>
      <c r="H6" s="17"/>
      <c r="I6" s="24">
        <f>SUM(I3:I5)</f>
        <v>-1.77</v>
      </c>
      <c r="J6" s="26">
        <f>sum(J3:J5)</f>
        <v>21.3921</v>
      </c>
    </row>
    <row r="7">
      <c r="A7" s="1"/>
      <c r="B7" s="1"/>
      <c r="C7" s="1"/>
      <c r="D7" s="1"/>
      <c r="E7" s="1"/>
      <c r="F7" s="1"/>
    </row>
    <row r="8">
      <c r="A8" s="21" t="s">
        <v>5</v>
      </c>
      <c r="B8" s="9">
        <v>-8.0</v>
      </c>
      <c r="C8" s="9">
        <v>-3.5</v>
      </c>
      <c r="D8" s="9">
        <v>2.5</v>
      </c>
      <c r="E8" s="9">
        <v>5.0</v>
      </c>
      <c r="F8" s="1"/>
      <c r="H8" s="3"/>
      <c r="I8" s="22" t="s">
        <v>6</v>
      </c>
      <c r="J8" s="23" t="s">
        <v>7</v>
      </c>
    </row>
    <row r="9">
      <c r="A9" s="9">
        <v>-7.5</v>
      </c>
      <c r="B9" s="28">
        <v>0.29</v>
      </c>
      <c r="C9" s="28">
        <v>0.28</v>
      </c>
      <c r="D9" s="28">
        <v>0.18</v>
      </c>
      <c r="E9" s="28">
        <v>0.25</v>
      </c>
      <c r="F9" s="30">
        <f t="shared" ref="F9:F11" si="8">SUM(B9:E9)</f>
        <v>1</v>
      </c>
      <c r="H9" s="10">
        <f>B2</f>
        <v>-8</v>
      </c>
      <c r="I9" s="6">
        <f>B2*B6</f>
        <v>-2.0176</v>
      </c>
      <c r="J9" s="14">
        <f>((B2-$I$13)^2*B6)</f>
        <v>11.7424704</v>
      </c>
    </row>
    <row r="10">
      <c r="A10" s="9">
        <v>-1.5</v>
      </c>
      <c r="B10" s="28">
        <v>0.29</v>
      </c>
      <c r="C10" s="28">
        <v>0.23</v>
      </c>
      <c r="D10" s="28">
        <v>0.21</v>
      </c>
      <c r="E10" s="28">
        <v>0.27</v>
      </c>
      <c r="F10" s="30">
        <f t="shared" si="8"/>
        <v>1</v>
      </c>
      <c r="H10" s="10">
        <f>C2</f>
        <v>-3.5</v>
      </c>
      <c r="I10" s="6">
        <f>C2*C6</f>
        <v>-0.9709</v>
      </c>
      <c r="J10" s="14">
        <f>((C2-$I$13)^2*C6)</f>
        <v>1.497586134</v>
      </c>
    </row>
    <row r="11">
      <c r="A11" s="9">
        <v>3.0</v>
      </c>
      <c r="B11" s="28">
        <v>0.2</v>
      </c>
      <c r="C11" s="28">
        <v>0.3</v>
      </c>
      <c r="D11" s="28">
        <v>0.25</v>
      </c>
      <c r="E11" s="28">
        <v>0.25</v>
      </c>
      <c r="F11" s="30">
        <f t="shared" si="8"/>
        <v>1</v>
      </c>
      <c r="H11" s="10">
        <f>D2</f>
        <v>2.5</v>
      </c>
      <c r="I11" s="6">
        <f>D2*D6</f>
        <v>0.54</v>
      </c>
      <c r="J11" s="14">
        <f>((D2-$I$13)^2*D6)</f>
        <v>2.919596886</v>
      </c>
    </row>
    <row r="12">
      <c r="A12" s="1"/>
      <c r="B12" s="30"/>
      <c r="C12" s="30"/>
      <c r="D12" s="30"/>
      <c r="E12" s="30"/>
      <c r="F12" s="32"/>
      <c r="H12" s="10">
        <f>E2</f>
        <v>5</v>
      </c>
      <c r="I12" s="6">
        <f>E2*E6</f>
        <v>1.272</v>
      </c>
      <c r="J12" s="14">
        <f>((E2-$I$13)^2*E6)</f>
        <v>9.705144332</v>
      </c>
    </row>
    <row r="13">
      <c r="A13" s="1"/>
      <c r="B13" s="1"/>
      <c r="C13" s="1"/>
      <c r="D13" s="1"/>
      <c r="E13" s="1"/>
      <c r="F13" s="1"/>
      <c r="H13" s="17"/>
      <c r="I13" s="35">
        <f t="shared" ref="I13:J13" si="9">SUM(I9:I12)</f>
        <v>-1.1765</v>
      </c>
      <c r="J13" s="36">
        <f t="shared" si="9"/>
        <v>25.86479775</v>
      </c>
    </row>
    <row r="14">
      <c r="A14" s="21" t="s">
        <v>8</v>
      </c>
      <c r="B14" s="2">
        <f>$B$8</f>
        <v>-8</v>
      </c>
      <c r="C14" s="2">
        <f>$C$8</f>
        <v>-3.5</v>
      </c>
      <c r="D14" s="2">
        <f>$D$8</f>
        <v>2.5</v>
      </c>
      <c r="E14" s="2">
        <f>$E$8</f>
        <v>5</v>
      </c>
      <c r="F14" s="1"/>
    </row>
    <row r="15">
      <c r="A15" s="2">
        <f>$A$9</f>
        <v>-7.5</v>
      </c>
      <c r="B15" s="6">
        <f t="shared" ref="B15:E15" si="10">B3/B$6</f>
        <v>0.4139571768</v>
      </c>
      <c r="C15" s="6">
        <f t="shared" si="10"/>
        <v>0.3633741889</v>
      </c>
      <c r="D15" s="6">
        <f t="shared" si="10"/>
        <v>0.3</v>
      </c>
      <c r="E15" s="6">
        <f t="shared" si="10"/>
        <v>0.3537735849</v>
      </c>
      <c r="F15" s="30"/>
      <c r="I15" s="37" t="s">
        <v>9</v>
      </c>
      <c r="J15" s="40">
        <f>F36/sqrt(J6*J13)</f>
        <v>0.07114905174</v>
      </c>
    </row>
    <row r="16">
      <c r="A16" s="2">
        <f>$A$10</f>
        <v>-1.5</v>
      </c>
      <c r="B16" s="6">
        <f t="shared" ref="B16:E16" si="11">B4/B$6</f>
        <v>0.2529738303</v>
      </c>
      <c r="C16" s="6">
        <f t="shared" si="11"/>
        <v>0.182408075</v>
      </c>
      <c r="D16" s="6">
        <f t="shared" si="11"/>
        <v>0.2138888889</v>
      </c>
      <c r="E16" s="6">
        <f t="shared" si="11"/>
        <v>0.233490566</v>
      </c>
      <c r="F16" s="30"/>
    </row>
    <row r="17">
      <c r="A17" s="2">
        <f>$A$11</f>
        <v>3</v>
      </c>
      <c r="B17" s="6">
        <f t="shared" ref="B17:E17" si="12">B5/B$6</f>
        <v>0.3330689929</v>
      </c>
      <c r="C17" s="6">
        <f t="shared" si="12"/>
        <v>0.4542177361</v>
      </c>
      <c r="D17" s="6">
        <f t="shared" si="12"/>
        <v>0.4861111111</v>
      </c>
      <c r="E17" s="6">
        <f t="shared" si="12"/>
        <v>0.4127358491</v>
      </c>
      <c r="F17" s="30"/>
      <c r="I17" s="42" t="s">
        <v>10</v>
      </c>
      <c r="J17" s="44">
        <f>D5</f>
        <v>0.105</v>
      </c>
    </row>
    <row r="18">
      <c r="A18" s="1"/>
      <c r="B18" s="19">
        <f t="shared" ref="B18:E18" si="13">sum(B15:B17)</f>
        <v>1</v>
      </c>
      <c r="C18" s="19">
        <f t="shared" si="13"/>
        <v>1</v>
      </c>
      <c r="D18" s="19">
        <f t="shared" si="13"/>
        <v>1</v>
      </c>
      <c r="E18" s="19">
        <f t="shared" si="13"/>
        <v>1</v>
      </c>
      <c r="F18" s="32"/>
      <c r="I18" s="45" t="s">
        <v>11</v>
      </c>
      <c r="J18" s="49">
        <f>F36</f>
        <v>1.673595</v>
      </c>
    </row>
    <row r="19">
      <c r="A19" s="1"/>
      <c r="B19" s="1"/>
      <c r="C19" s="1"/>
      <c r="D19" s="1"/>
      <c r="E19" s="1"/>
      <c r="F19" s="1"/>
      <c r="I19" s="45" t="s">
        <v>12</v>
      </c>
      <c r="J19" s="51" t="b">
        <f>if(J18=0,TRUE,FALSE)</f>
        <v>0</v>
      </c>
    </row>
    <row r="20">
      <c r="A20" s="21" t="s">
        <v>13</v>
      </c>
      <c r="B20" s="2">
        <f>$B$8</f>
        <v>-8</v>
      </c>
      <c r="C20" s="2">
        <f>$C$8</f>
        <v>-3.5</v>
      </c>
      <c r="D20" s="2">
        <f>$D$8</f>
        <v>2.5</v>
      </c>
      <c r="E20" s="2">
        <f>$E$8</f>
        <v>5</v>
      </c>
      <c r="F20" s="1"/>
      <c r="I20" s="50" t="s">
        <v>14</v>
      </c>
      <c r="J20" s="53">
        <f>J15</f>
        <v>0.07114905174</v>
      </c>
    </row>
    <row r="21">
      <c r="A21" s="2">
        <f>$A$9</f>
        <v>-7.5</v>
      </c>
      <c r="B21" s="6">
        <f t="shared" ref="B21:E21" si="14">$A21*B$20</f>
        <v>60</v>
      </c>
      <c r="C21" s="6">
        <f t="shared" si="14"/>
        <v>26.25</v>
      </c>
      <c r="D21" s="6">
        <f t="shared" si="14"/>
        <v>-18.75</v>
      </c>
      <c r="E21" s="6">
        <f t="shared" si="14"/>
        <v>-37.5</v>
      </c>
      <c r="F21" s="30"/>
    </row>
    <row r="22">
      <c r="A22" s="2">
        <f>$A$10</f>
        <v>-1.5</v>
      </c>
      <c r="B22" s="6">
        <f t="shared" ref="B22:E22" si="15">$A22*B$20</f>
        <v>12</v>
      </c>
      <c r="C22" s="6">
        <f t="shared" si="15"/>
        <v>5.25</v>
      </c>
      <c r="D22" s="6">
        <f t="shared" si="15"/>
        <v>-3.75</v>
      </c>
      <c r="E22" s="6">
        <f t="shared" si="15"/>
        <v>-7.5</v>
      </c>
      <c r="F22" s="30"/>
    </row>
    <row r="23">
      <c r="A23" s="2">
        <f>$A$11</f>
        <v>3</v>
      </c>
      <c r="B23" s="6">
        <f t="shared" ref="B23:E23" si="16">$A23*B$20</f>
        <v>-24</v>
      </c>
      <c r="C23" s="6">
        <f t="shared" si="16"/>
        <v>-10.5</v>
      </c>
      <c r="D23" s="6">
        <f t="shared" si="16"/>
        <v>7.5</v>
      </c>
      <c r="E23" s="6">
        <f t="shared" si="16"/>
        <v>15</v>
      </c>
      <c r="F23" s="30"/>
    </row>
    <row r="24">
      <c r="A24" s="1"/>
      <c r="B24" s="19">
        <f t="shared" ref="B24:E24" si="17">SUM(B21:B23)</f>
        <v>48</v>
      </c>
      <c r="C24" s="19">
        <f t="shared" si="17"/>
        <v>21</v>
      </c>
      <c r="D24" s="19">
        <f t="shared" si="17"/>
        <v>-15</v>
      </c>
      <c r="E24" s="19">
        <f t="shared" si="17"/>
        <v>-30</v>
      </c>
      <c r="F24" s="32"/>
    </row>
    <row r="26">
      <c r="A26" s="21" t="s">
        <v>15</v>
      </c>
      <c r="B26" s="2">
        <f>$B$8</f>
        <v>-8</v>
      </c>
      <c r="C26" s="2">
        <f>$C$8</f>
        <v>-3.5</v>
      </c>
      <c r="D26" s="2">
        <f>$D$8</f>
        <v>2.5</v>
      </c>
      <c r="E26" s="2">
        <f>$E$8</f>
        <v>5</v>
      </c>
      <c r="F26" s="1"/>
    </row>
    <row r="27">
      <c r="A27" s="2">
        <f>$A$9</f>
        <v>-7.5</v>
      </c>
      <c r="B27" s="6">
        <f t="shared" ref="B27:E27" si="18">$A21*B21</f>
        <v>-450</v>
      </c>
      <c r="C27" s="6">
        <f t="shared" si="18"/>
        <v>-196.875</v>
      </c>
      <c r="D27" s="6">
        <f t="shared" si="18"/>
        <v>140.625</v>
      </c>
      <c r="E27" s="6">
        <f t="shared" si="18"/>
        <v>281.25</v>
      </c>
      <c r="F27" s="30"/>
    </row>
    <row r="28">
      <c r="A28" s="2">
        <f>$A$10</f>
        <v>-1.5</v>
      </c>
      <c r="B28" s="6">
        <f t="shared" ref="B28:E28" si="19">$A22*B22</f>
        <v>-18</v>
      </c>
      <c r="C28" s="6">
        <f t="shared" si="19"/>
        <v>-7.875</v>
      </c>
      <c r="D28" s="6">
        <f t="shared" si="19"/>
        <v>5.625</v>
      </c>
      <c r="E28" s="6">
        <f t="shared" si="19"/>
        <v>11.25</v>
      </c>
      <c r="F28" s="30"/>
    </row>
    <row r="29">
      <c r="A29" s="2">
        <f>$A$11</f>
        <v>3</v>
      </c>
      <c r="B29" s="6">
        <f t="shared" ref="B29:E29" si="20">$A23*B23</f>
        <v>-72</v>
      </c>
      <c r="C29" s="6">
        <f t="shared" si="20"/>
        <v>-31.5</v>
      </c>
      <c r="D29" s="6">
        <f t="shared" si="20"/>
        <v>22.5</v>
      </c>
      <c r="E29" s="6">
        <f t="shared" si="20"/>
        <v>45</v>
      </c>
      <c r="F29" s="30"/>
    </row>
    <row r="30">
      <c r="A30" s="1"/>
      <c r="B30" s="19">
        <f t="shared" ref="B30:E30" si="21">SUM(B27:B29)</f>
        <v>-540</v>
      </c>
      <c r="C30" s="19">
        <f t="shared" si="21"/>
        <v>-236.25</v>
      </c>
      <c r="D30" s="19">
        <f t="shared" si="21"/>
        <v>168.75</v>
      </c>
      <c r="E30" s="19">
        <f t="shared" si="21"/>
        <v>337.5</v>
      </c>
      <c r="F30" s="32"/>
    </row>
    <row r="32">
      <c r="A32" s="21" t="s">
        <v>16</v>
      </c>
      <c r="B32" s="2">
        <f>$B$8</f>
        <v>-8</v>
      </c>
      <c r="C32" s="2">
        <f>$C$8</f>
        <v>-3.5</v>
      </c>
      <c r="D32" s="2">
        <f>$D$8</f>
        <v>2.5</v>
      </c>
      <c r="E32" s="2">
        <f>$E$8</f>
        <v>5</v>
      </c>
      <c r="F32" s="1"/>
    </row>
    <row r="33">
      <c r="A33" s="2">
        <f>$A$9</f>
        <v>-7.5</v>
      </c>
      <c r="B33" s="6">
        <f t="shared" ref="B33:E33" si="22">B3*($A33-$I$6)*(B$32-$I$13)</f>
        <v>4.081899582</v>
      </c>
      <c r="C33" s="6">
        <f t="shared" si="22"/>
        <v>1.342016424</v>
      </c>
      <c r="D33" s="6">
        <f t="shared" si="22"/>
        <v>-1.365099156</v>
      </c>
      <c r="E33" s="6">
        <f t="shared" si="22"/>
        <v>-3.18522105</v>
      </c>
      <c r="F33" s="30">
        <f t="shared" ref="F33:F35" si="24">sum(B33:E33)</f>
        <v>0.8735958</v>
      </c>
    </row>
    <row r="34">
      <c r="A34" s="2">
        <f>$A$10</f>
        <v>-1.5</v>
      </c>
      <c r="B34" s="6">
        <f t="shared" ref="B34:E34" si="23">B4*($A34-$I$6)*(B$32-$I$13)</f>
        <v>-0.117541611</v>
      </c>
      <c r="C34" s="6">
        <f t="shared" si="23"/>
        <v>-0.031743657</v>
      </c>
      <c r="D34" s="6">
        <f t="shared" si="23"/>
        <v>0.045860661</v>
      </c>
      <c r="E34" s="6">
        <f t="shared" si="23"/>
        <v>0.099058707</v>
      </c>
      <c r="F34" s="30">
        <f t="shared" si="24"/>
        <v>-0.0043659</v>
      </c>
    </row>
    <row r="35">
      <c r="A35" s="2">
        <f>$A$11</f>
        <v>3</v>
      </c>
      <c r="B35" s="6">
        <f t="shared" ref="B35:E35" si="25">B5*($A35-$I$6)*(B$32-$I$13)</f>
        <v>-2.73403998</v>
      </c>
      <c r="C35" s="6">
        <f t="shared" si="25"/>
        <v>-1.39646997</v>
      </c>
      <c r="D35" s="6">
        <f t="shared" si="25"/>
        <v>1.841375025</v>
      </c>
      <c r="E35" s="6">
        <f t="shared" si="25"/>
        <v>3.093500025</v>
      </c>
      <c r="F35" s="30">
        <f t="shared" si="24"/>
        <v>0.8043651</v>
      </c>
    </row>
    <row r="36">
      <c r="A36" s="1"/>
      <c r="B36" s="19">
        <f t="shared" ref="B36:E36" si="26">SUM(B33:B35)</f>
        <v>1.230317991</v>
      </c>
      <c r="C36" s="19">
        <f t="shared" si="26"/>
        <v>-0.086197203</v>
      </c>
      <c r="D36" s="19">
        <f t="shared" si="26"/>
        <v>0.52213653</v>
      </c>
      <c r="E36" s="19">
        <f t="shared" si="26"/>
        <v>0.007337682</v>
      </c>
      <c r="F36" s="32">
        <f>SUM(B33:E35)</f>
        <v>1.673595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4.86"/>
    <col customWidth="1" min="10" max="10" width="21.43"/>
    <col customWidth="1" min="11" max="14" width="14.71"/>
  </cols>
  <sheetData>
    <row r="1">
      <c r="A1" s="1"/>
      <c r="B1" s="1"/>
      <c r="C1" s="1"/>
      <c r="D1" s="1"/>
      <c r="E1" s="1"/>
      <c r="F1" s="1"/>
    </row>
    <row r="2">
      <c r="A2" s="1" t="s">
        <v>0</v>
      </c>
      <c r="B2" s="2">
        <f>$B$8</f>
        <v>-9</v>
      </c>
      <c r="C2" s="2">
        <f>$C$8</f>
        <v>-3.5</v>
      </c>
      <c r="D2" s="2">
        <f>$D$8</f>
        <v>-2.5</v>
      </c>
      <c r="E2" s="2">
        <f>$E$8</f>
        <v>9</v>
      </c>
      <c r="F2" s="1" t="s">
        <v>1</v>
      </c>
      <c r="H2" s="3"/>
      <c r="I2" s="4" t="s">
        <v>2</v>
      </c>
      <c r="J2" s="5" t="s">
        <v>3</v>
      </c>
    </row>
    <row r="3">
      <c r="A3" s="2">
        <f>$A$9</f>
        <v>3</v>
      </c>
      <c r="B3" s="7">
        <f t="shared" ref="B3:E3" si="1">B9*$F3</f>
        <v>0.0754</v>
      </c>
      <c r="C3" s="7">
        <f t="shared" si="1"/>
        <v>0.0696</v>
      </c>
      <c r="D3" s="7">
        <f t="shared" si="1"/>
        <v>0.0928</v>
      </c>
      <c r="E3" s="7">
        <f t="shared" si="1"/>
        <v>0.0522</v>
      </c>
      <c r="F3" s="9">
        <v>0.29</v>
      </c>
      <c r="H3" s="10">
        <f t="shared" ref="H3:H5" si="3">A3</f>
        <v>3</v>
      </c>
      <c r="I3" s="11">
        <f t="shared" ref="I3:I5" si="4">A3*F3</f>
        <v>0.87</v>
      </c>
      <c r="J3" s="13">
        <f t="shared" ref="J3:J5" si="5">((A3-$I$6)^2*F3)</f>
        <v>1.99828125</v>
      </c>
    </row>
    <row r="4">
      <c r="A4" s="2">
        <f>$A$10</f>
        <v>4.5</v>
      </c>
      <c r="B4" s="7">
        <f t="shared" ref="B4:E4" si="2">B10*$F4</f>
        <v>0.08</v>
      </c>
      <c r="C4" s="7">
        <f t="shared" si="2"/>
        <v>0.0992</v>
      </c>
      <c r="D4" s="7">
        <f t="shared" si="2"/>
        <v>0.0576</v>
      </c>
      <c r="E4" s="7">
        <f t="shared" si="2"/>
        <v>0.0832</v>
      </c>
      <c r="F4" s="9">
        <v>0.32</v>
      </c>
      <c r="H4" s="10">
        <f t="shared" si="3"/>
        <v>4.5</v>
      </c>
      <c r="I4" s="11">
        <f t="shared" si="4"/>
        <v>1.44</v>
      </c>
      <c r="J4" s="13">
        <f t="shared" si="5"/>
        <v>0.405</v>
      </c>
    </row>
    <row r="5">
      <c r="A5" s="2">
        <f>$A$11</f>
        <v>8.5</v>
      </c>
      <c r="B5" s="7">
        <f t="shared" ref="B5:E5" si="6">B11*$F5</f>
        <v>0.0858</v>
      </c>
      <c r="C5" s="7">
        <f t="shared" si="6"/>
        <v>0.0936</v>
      </c>
      <c r="D5" s="7">
        <f t="shared" si="6"/>
        <v>0.1365</v>
      </c>
      <c r="E5" s="7">
        <f t="shared" si="6"/>
        <v>0.0741</v>
      </c>
      <c r="F5" s="9">
        <v>0.39</v>
      </c>
      <c r="H5" s="10">
        <f t="shared" si="3"/>
        <v>8.5</v>
      </c>
      <c r="I5" s="11">
        <f t="shared" si="4"/>
        <v>3.315</v>
      </c>
      <c r="J5" s="13">
        <f t="shared" si="5"/>
        <v>3.22359375</v>
      </c>
    </row>
    <row r="6">
      <c r="A6" s="1" t="s">
        <v>4</v>
      </c>
      <c r="B6" s="16">
        <f t="shared" ref="B6:E6" si="7">sum(B3:B5)</f>
        <v>0.2412</v>
      </c>
      <c r="C6" s="16">
        <f t="shared" si="7"/>
        <v>0.2624</v>
      </c>
      <c r="D6" s="16">
        <f t="shared" si="7"/>
        <v>0.2869</v>
      </c>
      <c r="E6" s="16">
        <f t="shared" si="7"/>
        <v>0.2095</v>
      </c>
      <c r="F6" s="7">
        <f>sum(B3:E5)</f>
        <v>1</v>
      </c>
      <c r="H6" s="17"/>
      <c r="I6" s="18">
        <f>SUM(I3:I5)</f>
        <v>5.625</v>
      </c>
      <c r="J6" s="20">
        <f>sum(J3:J5)</f>
        <v>5.626875</v>
      </c>
    </row>
    <row r="7">
      <c r="A7" s="1"/>
      <c r="B7" s="1"/>
      <c r="C7" s="1"/>
      <c r="D7" s="1"/>
      <c r="E7" s="1"/>
      <c r="F7" s="1"/>
    </row>
    <row r="8">
      <c r="A8" s="21" t="s">
        <v>5</v>
      </c>
      <c r="B8" s="9">
        <v>-9.0</v>
      </c>
      <c r="C8" s="9">
        <v>-3.5</v>
      </c>
      <c r="D8" s="9">
        <v>-2.5</v>
      </c>
      <c r="E8" s="9">
        <v>9.0</v>
      </c>
      <c r="F8" s="1"/>
      <c r="H8" s="3"/>
      <c r="I8" s="22" t="s">
        <v>6</v>
      </c>
      <c r="J8" s="23" t="s">
        <v>7</v>
      </c>
    </row>
    <row r="9">
      <c r="A9" s="9">
        <v>3.0</v>
      </c>
      <c r="B9" s="29">
        <v>0.26</v>
      </c>
      <c r="C9" s="29">
        <v>0.24</v>
      </c>
      <c r="D9" s="29">
        <v>0.32</v>
      </c>
      <c r="E9" s="29">
        <v>0.18</v>
      </c>
      <c r="F9" s="31"/>
      <c r="H9" s="10">
        <f>B2</f>
        <v>-9</v>
      </c>
      <c r="I9" s="11">
        <f>B2*B6</f>
        <v>-2.1708</v>
      </c>
      <c r="J9" s="13">
        <f>((B2-$I$13)^2*B6)</f>
        <v>12.08724328</v>
      </c>
    </row>
    <row r="10">
      <c r="A10" s="9">
        <v>4.5</v>
      </c>
      <c r="B10" s="29">
        <v>0.25</v>
      </c>
      <c r="C10" s="29">
        <v>0.31</v>
      </c>
      <c r="D10" s="29">
        <v>0.18</v>
      </c>
      <c r="E10" s="29">
        <v>0.26</v>
      </c>
      <c r="F10" s="31"/>
      <c r="H10" s="10">
        <f>C2</f>
        <v>-3.5</v>
      </c>
      <c r="I10" s="11">
        <f>C2*C6</f>
        <v>-0.9184</v>
      </c>
      <c r="J10" s="13">
        <f>((C2-$I$13)^2*C6)</f>
        <v>0.654267872</v>
      </c>
    </row>
    <row r="11">
      <c r="A11" s="9">
        <v>8.5</v>
      </c>
      <c r="B11" s="29">
        <v>0.22</v>
      </c>
      <c r="C11" s="29">
        <v>0.24</v>
      </c>
      <c r="D11" s="29">
        <v>0.35</v>
      </c>
      <c r="E11" s="29">
        <v>0.19</v>
      </c>
      <c r="F11" s="31"/>
      <c r="H11" s="10">
        <f>D2</f>
        <v>-2.5</v>
      </c>
      <c r="I11" s="11">
        <f>D2*D6</f>
        <v>-0.71725</v>
      </c>
      <c r="J11" s="13">
        <f>((D2-$I$13)^2*D6)</f>
        <v>0.09619725513</v>
      </c>
    </row>
    <row r="12">
      <c r="A12" s="1"/>
      <c r="B12" s="31"/>
      <c r="C12" s="31"/>
      <c r="D12" s="31"/>
      <c r="E12" s="31"/>
      <c r="F12" s="1"/>
      <c r="H12" s="10">
        <f>E2</f>
        <v>9</v>
      </c>
      <c r="I12" s="11">
        <f>E2*E6</f>
        <v>1.8855</v>
      </c>
      <c r="J12" s="13">
        <f>((E2-$I$13)^2*E6)</f>
        <v>24.9864677</v>
      </c>
    </row>
    <row r="13">
      <c r="A13" s="1"/>
      <c r="B13" s="1"/>
      <c r="C13" s="1"/>
      <c r="D13" s="1"/>
      <c r="E13" s="1"/>
      <c r="F13" s="1"/>
      <c r="H13" s="17"/>
      <c r="I13" s="39">
        <f t="shared" ref="I13:J13" si="8">SUM(I9:I12)</f>
        <v>-1.92095</v>
      </c>
      <c r="J13" s="41">
        <f t="shared" si="8"/>
        <v>37.8241761</v>
      </c>
    </row>
    <row r="14">
      <c r="A14" s="21" t="s">
        <v>8</v>
      </c>
      <c r="B14" s="2">
        <f>$B$8</f>
        <v>-9</v>
      </c>
      <c r="C14" s="2">
        <f>$C$8</f>
        <v>-3.5</v>
      </c>
      <c r="D14" s="2">
        <f>$D$8</f>
        <v>-2.5</v>
      </c>
      <c r="E14" s="2">
        <f>$E$8</f>
        <v>9</v>
      </c>
      <c r="F14" s="1"/>
    </row>
    <row r="15">
      <c r="A15" s="2">
        <f>$A$9</f>
        <v>3</v>
      </c>
      <c r="B15" s="7">
        <f t="shared" ref="B15:E15" si="9">B3/B$6</f>
        <v>0.3126036484</v>
      </c>
      <c r="C15" s="7">
        <f t="shared" si="9"/>
        <v>0.2652439024</v>
      </c>
      <c r="D15" s="7">
        <f t="shared" si="9"/>
        <v>0.3234576507</v>
      </c>
      <c r="E15" s="7">
        <f t="shared" si="9"/>
        <v>0.2491646778</v>
      </c>
      <c r="F15" s="31"/>
      <c r="I15" s="37" t="s">
        <v>9</v>
      </c>
      <c r="J15" s="46">
        <f>F36/sqrt(J6*J13)</f>
        <v>0.006242391512</v>
      </c>
    </row>
    <row r="16">
      <c r="A16" s="2">
        <f>$A$10</f>
        <v>4.5</v>
      </c>
      <c r="B16" s="7">
        <f t="shared" ref="B16:E16" si="10">B4/B$6</f>
        <v>0.3316749585</v>
      </c>
      <c r="C16" s="7">
        <f t="shared" si="10"/>
        <v>0.3780487805</v>
      </c>
      <c r="D16" s="7">
        <f t="shared" si="10"/>
        <v>0.2007668177</v>
      </c>
      <c r="E16" s="7">
        <f t="shared" si="10"/>
        <v>0.3971360382</v>
      </c>
      <c r="F16" s="31"/>
    </row>
    <row r="17">
      <c r="A17" s="2">
        <f>$A$11</f>
        <v>8.5</v>
      </c>
      <c r="B17" s="7">
        <f t="shared" ref="B17:E17" si="11">B5/B$6</f>
        <v>0.355721393</v>
      </c>
      <c r="C17" s="7">
        <f t="shared" si="11"/>
        <v>0.3567073171</v>
      </c>
      <c r="D17" s="7">
        <f t="shared" si="11"/>
        <v>0.4757755315</v>
      </c>
      <c r="E17" s="7">
        <f t="shared" si="11"/>
        <v>0.353699284</v>
      </c>
      <c r="F17" s="31"/>
      <c r="I17" s="42" t="s">
        <v>10</v>
      </c>
      <c r="J17" s="44">
        <f>D5</f>
        <v>0.1365</v>
      </c>
    </row>
    <row r="18">
      <c r="A18" s="1"/>
      <c r="B18" s="16">
        <f t="shared" ref="B18:E18" si="12">sum(B15:B17)</f>
        <v>1</v>
      </c>
      <c r="C18" s="16">
        <f t="shared" si="12"/>
        <v>1</v>
      </c>
      <c r="D18" s="16">
        <f t="shared" si="12"/>
        <v>1</v>
      </c>
      <c r="E18" s="16">
        <f t="shared" si="12"/>
        <v>1</v>
      </c>
      <c r="F18" s="1"/>
      <c r="I18" s="45" t="s">
        <v>11</v>
      </c>
      <c r="J18" s="49">
        <f>F36</f>
        <v>0.09106875</v>
      </c>
    </row>
    <row r="19">
      <c r="A19" s="1"/>
      <c r="B19" s="1"/>
      <c r="C19" s="1"/>
      <c r="D19" s="1"/>
      <c r="E19" s="1"/>
      <c r="F19" s="1"/>
      <c r="I19" s="45" t="s">
        <v>12</v>
      </c>
      <c r="J19" s="51" t="b">
        <f>if(J18=0,TRUE,FALSE)</f>
        <v>0</v>
      </c>
    </row>
    <row r="20">
      <c r="A20" s="21" t="s">
        <v>13</v>
      </c>
      <c r="B20" s="2">
        <f>$B$8</f>
        <v>-9</v>
      </c>
      <c r="C20" s="2">
        <f>$C$8</f>
        <v>-3.5</v>
      </c>
      <c r="D20" s="2">
        <f>$D$8</f>
        <v>-2.5</v>
      </c>
      <c r="E20" s="2">
        <f>$E$8</f>
        <v>9</v>
      </c>
      <c r="F20" s="1"/>
      <c r="I20" s="50" t="s">
        <v>14</v>
      </c>
      <c r="J20" s="53">
        <f>J15</f>
        <v>0.006242391512</v>
      </c>
    </row>
    <row r="21">
      <c r="A21" s="2">
        <f>$A$9</f>
        <v>3</v>
      </c>
      <c r="B21" s="7">
        <f t="shared" ref="B21:E21" si="13">$A21*B$20</f>
        <v>-27</v>
      </c>
      <c r="C21" s="7">
        <f t="shared" si="13"/>
        <v>-10.5</v>
      </c>
      <c r="D21" s="7">
        <f t="shared" si="13"/>
        <v>-7.5</v>
      </c>
      <c r="E21" s="7">
        <f t="shared" si="13"/>
        <v>27</v>
      </c>
      <c r="F21" s="31"/>
    </row>
    <row r="22">
      <c r="A22" s="2">
        <f>$A$10</f>
        <v>4.5</v>
      </c>
      <c r="B22" s="7">
        <f t="shared" ref="B22:E22" si="14">$A22*B$20</f>
        <v>-40.5</v>
      </c>
      <c r="C22" s="7">
        <f t="shared" si="14"/>
        <v>-15.75</v>
      </c>
      <c r="D22" s="7">
        <f t="shared" si="14"/>
        <v>-11.25</v>
      </c>
      <c r="E22" s="7">
        <f t="shared" si="14"/>
        <v>40.5</v>
      </c>
      <c r="F22" s="31"/>
    </row>
    <row r="23">
      <c r="A23" s="2">
        <f>$A$11</f>
        <v>8.5</v>
      </c>
      <c r="B23" s="7">
        <f t="shared" ref="B23:E23" si="15">$A23*B$20</f>
        <v>-76.5</v>
      </c>
      <c r="C23" s="7">
        <f t="shared" si="15"/>
        <v>-29.75</v>
      </c>
      <c r="D23" s="7">
        <f t="shared" si="15"/>
        <v>-21.25</v>
      </c>
      <c r="E23" s="7">
        <f t="shared" si="15"/>
        <v>76.5</v>
      </c>
      <c r="F23" s="31"/>
    </row>
    <row r="24">
      <c r="A24" s="1"/>
      <c r="B24" s="16">
        <f t="shared" ref="B24:E24" si="16">SUM(B21:B23)</f>
        <v>-144</v>
      </c>
      <c r="C24" s="16">
        <f t="shared" si="16"/>
        <v>-56</v>
      </c>
      <c r="D24" s="16">
        <f t="shared" si="16"/>
        <v>-40</v>
      </c>
      <c r="E24" s="16">
        <f t="shared" si="16"/>
        <v>144</v>
      </c>
      <c r="F24" s="1"/>
    </row>
    <row r="26">
      <c r="A26" s="21" t="s">
        <v>15</v>
      </c>
      <c r="B26" s="2">
        <f>$B$8</f>
        <v>-9</v>
      </c>
      <c r="C26" s="2">
        <f>$C$8</f>
        <v>-3.5</v>
      </c>
      <c r="D26" s="2">
        <f>$D$8</f>
        <v>-2.5</v>
      </c>
      <c r="E26" s="2">
        <f>$E$8</f>
        <v>9</v>
      </c>
      <c r="F26" s="1"/>
    </row>
    <row r="27">
      <c r="A27" s="2">
        <f>$A$9</f>
        <v>3</v>
      </c>
      <c r="B27" s="7">
        <f t="shared" ref="B27:E27" si="17">$A21*B21</f>
        <v>-81</v>
      </c>
      <c r="C27" s="7">
        <f t="shared" si="17"/>
        <v>-31.5</v>
      </c>
      <c r="D27" s="7">
        <f t="shared" si="17"/>
        <v>-22.5</v>
      </c>
      <c r="E27" s="7">
        <f t="shared" si="17"/>
        <v>81</v>
      </c>
      <c r="F27" s="31"/>
    </row>
    <row r="28">
      <c r="A28" s="2">
        <f>$A$10</f>
        <v>4.5</v>
      </c>
      <c r="B28" s="7">
        <f t="shared" ref="B28:E28" si="18">$A22*B22</f>
        <v>-182.25</v>
      </c>
      <c r="C28" s="7">
        <f t="shared" si="18"/>
        <v>-70.875</v>
      </c>
      <c r="D28" s="7">
        <f t="shared" si="18"/>
        <v>-50.625</v>
      </c>
      <c r="E28" s="7">
        <f t="shared" si="18"/>
        <v>182.25</v>
      </c>
      <c r="F28" s="31"/>
    </row>
    <row r="29">
      <c r="A29" s="2">
        <f>$A$11</f>
        <v>8.5</v>
      </c>
      <c r="B29" s="7">
        <f t="shared" ref="B29:E29" si="19">$A23*B23</f>
        <v>-650.25</v>
      </c>
      <c r="C29" s="7">
        <f t="shared" si="19"/>
        <v>-252.875</v>
      </c>
      <c r="D29" s="7">
        <f t="shared" si="19"/>
        <v>-180.625</v>
      </c>
      <c r="E29" s="7">
        <f t="shared" si="19"/>
        <v>650.25</v>
      </c>
      <c r="F29" s="31"/>
    </row>
    <row r="30">
      <c r="A30" s="1"/>
      <c r="B30" s="16">
        <f t="shared" ref="B30:E30" si="20">SUM(B27:B29)</f>
        <v>-913.5</v>
      </c>
      <c r="C30" s="16">
        <f t="shared" si="20"/>
        <v>-355.25</v>
      </c>
      <c r="D30" s="16">
        <f t="shared" si="20"/>
        <v>-253.75</v>
      </c>
      <c r="E30" s="16">
        <f t="shared" si="20"/>
        <v>913.5</v>
      </c>
      <c r="F30" s="1"/>
    </row>
    <row r="32">
      <c r="A32" s="21" t="s">
        <v>16</v>
      </c>
      <c r="B32" s="2">
        <f>$B$8</f>
        <v>-9</v>
      </c>
      <c r="C32" s="2">
        <f>$C$8</f>
        <v>-3.5</v>
      </c>
      <c r="D32" s="2">
        <f>$D$8</f>
        <v>-2.5</v>
      </c>
      <c r="E32" s="2">
        <f>$E$8</f>
        <v>9</v>
      </c>
      <c r="F32" s="1"/>
    </row>
    <row r="33">
      <c r="A33" s="2">
        <f>$A$9</f>
        <v>3</v>
      </c>
      <c r="B33" s="7">
        <f t="shared" ref="B33:E33" si="21">B3*($A33-$I$6)*(B$32-$I$13)</f>
        <v>1.401120971</v>
      </c>
      <c r="C33" s="7">
        <f t="shared" si="21"/>
        <v>0.288492435</v>
      </c>
      <c r="D33" s="7">
        <f t="shared" si="21"/>
        <v>0.14105658</v>
      </c>
      <c r="E33" s="7">
        <f t="shared" si="21"/>
        <v>-1.496443174</v>
      </c>
      <c r="F33" s="54">
        <f t="shared" ref="F33:F35" si="23">sum(B33:E33)</f>
        <v>0.3342268125</v>
      </c>
    </row>
    <row r="34">
      <c r="A34" s="2">
        <f>$A$10</f>
        <v>4.5</v>
      </c>
      <c r="B34" s="7">
        <f t="shared" ref="B34:E34" si="22">B4*($A34-$I$6)*(B$32-$I$13)</f>
        <v>0.6371145</v>
      </c>
      <c r="C34" s="7">
        <f t="shared" si="22"/>
        <v>0.17622198</v>
      </c>
      <c r="D34" s="7">
        <f t="shared" si="22"/>
        <v>0.03752244</v>
      </c>
      <c r="E34" s="7">
        <f t="shared" si="22"/>
        <v>-1.02220092</v>
      </c>
      <c r="F34" s="54">
        <f t="shared" si="23"/>
        <v>-0.171342</v>
      </c>
    </row>
    <row r="35">
      <c r="A35" s="2">
        <f>$A$11</f>
        <v>8.5</v>
      </c>
      <c r="B35" s="7">
        <f t="shared" ref="B35:E35" si="24">B5*($A35-$I$6)*(B$32-$I$13)</f>
        <v>-1.746224659</v>
      </c>
      <c r="C35" s="7">
        <f t="shared" si="24"/>
        <v>-0.424922355</v>
      </c>
      <c r="D35" s="7">
        <f t="shared" si="24"/>
        <v>-0.2272409344</v>
      </c>
      <c r="E35" s="7">
        <f t="shared" si="24"/>
        <v>2.326571886</v>
      </c>
      <c r="F35" s="54">
        <f t="shared" si="23"/>
        <v>-0.0718160625</v>
      </c>
    </row>
    <row r="36">
      <c r="A36" s="1"/>
      <c r="B36" s="16">
        <f t="shared" ref="B36:E36" si="25">SUM(B33:B35)</f>
        <v>0.2920108125</v>
      </c>
      <c r="C36" s="16">
        <f t="shared" si="25"/>
        <v>0.03979206</v>
      </c>
      <c r="D36" s="16">
        <f t="shared" si="25"/>
        <v>-0.04866191438</v>
      </c>
      <c r="E36" s="16">
        <f t="shared" si="25"/>
        <v>-0.1920722081</v>
      </c>
      <c r="F36" s="55">
        <f>SUM(B33:E35)</f>
        <v>0.09106875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4.86"/>
    <col customWidth="1" min="10" max="10" width="20.71"/>
    <col customWidth="1" min="11" max="14" width="14.71"/>
  </cols>
  <sheetData>
    <row r="1">
      <c r="A1" s="1"/>
      <c r="B1" s="1"/>
      <c r="C1" s="1"/>
      <c r="D1" s="1"/>
      <c r="E1" s="1"/>
      <c r="F1" s="1"/>
    </row>
    <row r="2">
      <c r="A2" s="1" t="s">
        <v>0</v>
      </c>
      <c r="B2" s="2">
        <f>$B$8</f>
        <v>-3.5</v>
      </c>
      <c r="C2" s="2">
        <f>$C$8</f>
        <v>-3</v>
      </c>
      <c r="D2" s="2">
        <f>$D$8</f>
        <v>8</v>
      </c>
      <c r="E2" s="2">
        <f>$E$8</f>
        <v>9.5</v>
      </c>
      <c r="F2" s="1" t="s">
        <v>1</v>
      </c>
      <c r="H2" s="3"/>
      <c r="I2" s="4" t="s">
        <v>2</v>
      </c>
      <c r="J2" s="5" t="s">
        <v>3</v>
      </c>
    </row>
    <row r="3">
      <c r="A3" s="2">
        <f>$A$9</f>
        <v>-1.5</v>
      </c>
      <c r="B3" s="7">
        <f t="shared" ref="B3:E3" si="1">B9*$F3</f>
        <v>0.1073</v>
      </c>
      <c r="C3" s="7">
        <f t="shared" si="1"/>
        <v>0.0551</v>
      </c>
      <c r="D3" s="7">
        <f t="shared" si="1"/>
        <v>0.0638</v>
      </c>
      <c r="E3" s="7">
        <f t="shared" si="1"/>
        <v>0.0638</v>
      </c>
      <c r="F3" s="9">
        <v>0.29</v>
      </c>
      <c r="H3" s="10">
        <f t="shared" ref="H3:H5" si="3">A3</f>
        <v>-1.5</v>
      </c>
      <c r="I3" s="12">
        <f t="shared" ref="I3:I5" si="4">A3*F3</f>
        <v>-0.435</v>
      </c>
      <c r="J3" s="15">
        <f t="shared" ref="J3:J5" si="5">((A3-$I$6)^2*F3)</f>
        <v>0.73776725</v>
      </c>
    </row>
    <row r="4">
      <c r="A4" s="2">
        <f>$A$10</f>
        <v>-1</v>
      </c>
      <c r="B4" s="7">
        <f t="shared" ref="B4:E4" si="2">B10*$F4</f>
        <v>0.104</v>
      </c>
      <c r="C4" s="7">
        <f t="shared" si="2"/>
        <v>0.108</v>
      </c>
      <c r="D4" s="7">
        <f t="shared" si="2"/>
        <v>0.088</v>
      </c>
      <c r="E4" s="7">
        <f t="shared" si="2"/>
        <v>0.1</v>
      </c>
      <c r="F4" s="9">
        <v>0.4</v>
      </c>
      <c r="H4" s="10">
        <f t="shared" si="3"/>
        <v>-1</v>
      </c>
      <c r="I4" s="12">
        <f t="shared" si="4"/>
        <v>-0.4</v>
      </c>
      <c r="J4" s="15">
        <f t="shared" si="5"/>
        <v>0.47961</v>
      </c>
    </row>
    <row r="5">
      <c r="A5" s="2">
        <f>$A$11</f>
        <v>3</v>
      </c>
      <c r="B5" s="7">
        <f t="shared" ref="B5:E5" si="6">B11*$F5</f>
        <v>0.0589</v>
      </c>
      <c r="C5" s="7">
        <f t="shared" si="6"/>
        <v>0.0651</v>
      </c>
      <c r="D5" s="7">
        <f t="shared" si="6"/>
        <v>0.0682</v>
      </c>
      <c r="E5" s="7">
        <f t="shared" si="6"/>
        <v>0.1178</v>
      </c>
      <c r="F5" s="9">
        <v>0.31</v>
      </c>
      <c r="H5" s="10">
        <f t="shared" si="3"/>
        <v>3</v>
      </c>
      <c r="I5" s="12">
        <f t="shared" si="4"/>
        <v>0.93</v>
      </c>
      <c r="J5" s="15">
        <f t="shared" si="5"/>
        <v>2.61609775</v>
      </c>
    </row>
    <row r="6">
      <c r="A6" s="1" t="s">
        <v>4</v>
      </c>
      <c r="B6" s="16">
        <f t="shared" ref="B6:E6" si="7">sum(B3:B5)</f>
        <v>0.2702</v>
      </c>
      <c r="C6" s="16">
        <f t="shared" si="7"/>
        <v>0.2282</v>
      </c>
      <c r="D6" s="16">
        <f t="shared" si="7"/>
        <v>0.22</v>
      </c>
      <c r="E6" s="16">
        <f t="shared" si="7"/>
        <v>0.2816</v>
      </c>
      <c r="F6" s="7">
        <f>sum(B3:E5)</f>
        <v>1</v>
      </c>
      <c r="H6" s="17"/>
      <c r="I6" s="25">
        <f>SUM(I3:I5)</f>
        <v>0.095</v>
      </c>
      <c r="J6" s="27">
        <f>sum(J3:J5)</f>
        <v>3.833475</v>
      </c>
    </row>
    <row r="7">
      <c r="A7" s="1"/>
      <c r="B7" s="1"/>
      <c r="C7" s="1"/>
      <c r="D7" s="1"/>
      <c r="E7" s="1"/>
      <c r="F7" s="1"/>
    </row>
    <row r="8">
      <c r="A8" s="21" t="s">
        <v>5</v>
      </c>
      <c r="B8" s="9">
        <v>-3.5</v>
      </c>
      <c r="C8" s="9">
        <v>-3.0</v>
      </c>
      <c r="D8" s="9">
        <v>8.0</v>
      </c>
      <c r="E8" s="9">
        <v>9.5</v>
      </c>
      <c r="F8" s="1"/>
      <c r="H8" s="3"/>
      <c r="I8" s="22" t="s">
        <v>6</v>
      </c>
      <c r="J8" s="23" t="s">
        <v>7</v>
      </c>
    </row>
    <row r="9">
      <c r="A9" s="9">
        <v>-1.5</v>
      </c>
      <c r="B9" s="29">
        <v>0.37</v>
      </c>
      <c r="C9" s="29">
        <v>0.19</v>
      </c>
      <c r="D9" s="29">
        <v>0.22</v>
      </c>
      <c r="E9" s="29">
        <v>0.22</v>
      </c>
      <c r="F9" s="31"/>
      <c r="H9" s="10">
        <f>B2</f>
        <v>-3.5</v>
      </c>
      <c r="I9" s="12">
        <f>B2*B6</f>
        <v>-0.9457</v>
      </c>
      <c r="J9" s="15">
        <f>((B2-$I$13)^2*B6)</f>
        <v>10.74092664</v>
      </c>
    </row>
    <row r="10">
      <c r="A10" s="9">
        <v>-1.0</v>
      </c>
      <c r="B10" s="29">
        <v>0.26</v>
      </c>
      <c r="C10" s="29">
        <v>0.27</v>
      </c>
      <c r="D10" s="29">
        <v>0.22</v>
      </c>
      <c r="E10" s="29">
        <v>0.25</v>
      </c>
      <c r="F10" s="31"/>
      <c r="H10" s="10">
        <f>C2</f>
        <v>-3</v>
      </c>
      <c r="I10" s="12">
        <f>C2*C6</f>
        <v>-0.6846</v>
      </c>
      <c r="J10" s="15">
        <f>((C2-$I$13)^2*C6)</f>
        <v>7.689624367</v>
      </c>
    </row>
    <row r="11">
      <c r="A11" s="9">
        <v>3.0</v>
      </c>
      <c r="B11" s="29">
        <v>0.19</v>
      </c>
      <c r="C11" s="29">
        <v>0.21</v>
      </c>
      <c r="D11" s="29">
        <v>0.22</v>
      </c>
      <c r="E11" s="29">
        <v>0.38</v>
      </c>
      <c r="F11" s="31"/>
      <c r="H11" s="10">
        <f>D2</f>
        <v>8</v>
      </c>
      <c r="I11" s="12">
        <f>D2*D6</f>
        <v>1.76</v>
      </c>
      <c r="J11" s="15">
        <f>((D2-$I$13)^2*D6)</f>
        <v>5.937594082</v>
      </c>
    </row>
    <row r="12">
      <c r="A12" s="1"/>
      <c r="B12" s="31"/>
      <c r="C12" s="31"/>
      <c r="D12" s="31"/>
      <c r="E12" s="31"/>
      <c r="F12" s="1"/>
      <c r="H12" s="10">
        <f>E2</f>
        <v>9.5</v>
      </c>
      <c r="I12" s="12">
        <f>E2*E6</f>
        <v>2.6752</v>
      </c>
      <c r="J12" s="15">
        <f>((E2-$I$13)^2*E6)</f>
        <v>12.62254091</v>
      </c>
    </row>
    <row r="13">
      <c r="A13" s="1"/>
      <c r="B13" s="1"/>
      <c r="C13" s="1"/>
      <c r="D13" s="1"/>
      <c r="E13" s="1"/>
      <c r="F13" s="1"/>
      <c r="H13" s="17"/>
      <c r="I13" s="33">
        <f t="shared" ref="I13:J13" si="8">SUM(I9:I12)</f>
        <v>2.8049</v>
      </c>
      <c r="J13" s="34">
        <f t="shared" si="8"/>
        <v>36.99068599</v>
      </c>
    </row>
    <row r="14">
      <c r="A14" s="21" t="s">
        <v>8</v>
      </c>
      <c r="B14" s="2">
        <f>$B$8</f>
        <v>-3.5</v>
      </c>
      <c r="C14" s="2">
        <f>$C$8</f>
        <v>-3</v>
      </c>
      <c r="D14" s="2">
        <f>$D$8</f>
        <v>8</v>
      </c>
      <c r="E14" s="2">
        <f>$E$8</f>
        <v>9.5</v>
      </c>
      <c r="F14" s="1"/>
    </row>
    <row r="15">
      <c r="A15" s="2">
        <f>$A$9</f>
        <v>-1.5</v>
      </c>
      <c r="B15" s="7">
        <f t="shared" ref="B15:E15" si="9">B3/B$6</f>
        <v>0.3971132494</v>
      </c>
      <c r="C15" s="7">
        <f t="shared" si="9"/>
        <v>0.2414548642</v>
      </c>
      <c r="D15" s="7">
        <f t="shared" si="9"/>
        <v>0.29</v>
      </c>
      <c r="E15" s="7">
        <f t="shared" si="9"/>
        <v>0.2265625</v>
      </c>
      <c r="F15" s="31"/>
      <c r="I15" s="37" t="s">
        <v>9</v>
      </c>
      <c r="J15" s="38">
        <f>F36/sqrt(J6*J13)</f>
        <v>0.1422401017</v>
      </c>
    </row>
    <row r="16">
      <c r="A16" s="2">
        <f>$A$10</f>
        <v>-1</v>
      </c>
      <c r="B16" s="7">
        <f t="shared" ref="B16:E16" si="10">B4/B$6</f>
        <v>0.384900074</v>
      </c>
      <c r="C16" s="7">
        <f t="shared" si="10"/>
        <v>0.4732690622</v>
      </c>
      <c r="D16" s="7">
        <f t="shared" si="10"/>
        <v>0.4</v>
      </c>
      <c r="E16" s="7">
        <f t="shared" si="10"/>
        <v>0.3551136364</v>
      </c>
      <c r="F16" s="31"/>
    </row>
    <row r="17">
      <c r="A17" s="2">
        <f>$A$11</f>
        <v>3</v>
      </c>
      <c r="B17" s="7">
        <f t="shared" ref="B17:E17" si="11">B5/B$6</f>
        <v>0.2179866765</v>
      </c>
      <c r="C17" s="7">
        <f t="shared" si="11"/>
        <v>0.2852760736</v>
      </c>
      <c r="D17" s="7">
        <f t="shared" si="11"/>
        <v>0.31</v>
      </c>
      <c r="E17" s="7">
        <f t="shared" si="11"/>
        <v>0.4183238636</v>
      </c>
      <c r="F17" s="31"/>
      <c r="I17" s="42" t="s">
        <v>10</v>
      </c>
      <c r="J17" s="43">
        <f>C4</f>
        <v>0.108</v>
      </c>
    </row>
    <row r="18">
      <c r="A18" s="1"/>
      <c r="B18" s="16">
        <f t="shared" ref="B18:E18" si="12">sum(B15:B17)</f>
        <v>1</v>
      </c>
      <c r="C18" s="16">
        <f t="shared" si="12"/>
        <v>1</v>
      </c>
      <c r="D18" s="16">
        <f t="shared" si="12"/>
        <v>1</v>
      </c>
      <c r="E18" s="16">
        <f t="shared" si="12"/>
        <v>1</v>
      </c>
      <c r="F18" s="1"/>
      <c r="I18" s="45" t="s">
        <v>11</v>
      </c>
      <c r="J18" s="47">
        <f>F36</f>
        <v>1.6938095</v>
      </c>
    </row>
    <row r="19">
      <c r="A19" s="1"/>
      <c r="B19" s="1"/>
      <c r="C19" s="1"/>
      <c r="D19" s="1"/>
      <c r="E19" s="1"/>
      <c r="F19" s="1"/>
      <c r="I19" s="45" t="s">
        <v>12</v>
      </c>
      <c r="J19" s="48" t="b">
        <f>if(J18=0,TRUE,FALSE)</f>
        <v>0</v>
      </c>
    </row>
    <row r="20">
      <c r="A20" s="21" t="s">
        <v>13</v>
      </c>
      <c r="B20" s="2">
        <f>$B$8</f>
        <v>-3.5</v>
      </c>
      <c r="C20" s="2">
        <f>$C$8</f>
        <v>-3</v>
      </c>
      <c r="D20" s="2">
        <f>$D$8</f>
        <v>8</v>
      </c>
      <c r="E20" s="2">
        <f>$E$8</f>
        <v>9.5</v>
      </c>
      <c r="F20" s="1"/>
      <c r="I20" s="50" t="s">
        <v>14</v>
      </c>
      <c r="J20" s="52">
        <f>J15</f>
        <v>0.1422401017</v>
      </c>
    </row>
    <row r="21">
      <c r="A21" s="2">
        <f>$A$9</f>
        <v>-1.5</v>
      </c>
      <c r="B21" s="7">
        <f t="shared" ref="B21:E21" si="13">$A21*B$20</f>
        <v>5.25</v>
      </c>
      <c r="C21" s="7">
        <f t="shared" si="13"/>
        <v>4.5</v>
      </c>
      <c r="D21" s="7">
        <f t="shared" si="13"/>
        <v>-12</v>
      </c>
      <c r="E21" s="7">
        <f t="shared" si="13"/>
        <v>-14.25</v>
      </c>
      <c r="F21" s="31"/>
    </row>
    <row r="22">
      <c r="A22" s="2">
        <f>$A$10</f>
        <v>-1</v>
      </c>
      <c r="B22" s="7">
        <f t="shared" ref="B22:E22" si="14">$A22*B$20</f>
        <v>3.5</v>
      </c>
      <c r="C22" s="7">
        <f t="shared" si="14"/>
        <v>3</v>
      </c>
      <c r="D22" s="7">
        <f t="shared" si="14"/>
        <v>-8</v>
      </c>
      <c r="E22" s="7">
        <f t="shared" si="14"/>
        <v>-9.5</v>
      </c>
      <c r="F22" s="31"/>
    </row>
    <row r="23">
      <c r="A23" s="2">
        <f>$A$11</f>
        <v>3</v>
      </c>
      <c r="B23" s="7">
        <f t="shared" ref="B23:E23" si="15">$A23*B$20</f>
        <v>-10.5</v>
      </c>
      <c r="C23" s="7">
        <f t="shared" si="15"/>
        <v>-9</v>
      </c>
      <c r="D23" s="7">
        <f t="shared" si="15"/>
        <v>24</v>
      </c>
      <c r="E23" s="7">
        <f t="shared" si="15"/>
        <v>28.5</v>
      </c>
      <c r="F23" s="31"/>
    </row>
    <row r="24">
      <c r="A24" s="1"/>
      <c r="B24" s="16">
        <f t="shared" ref="B24:E24" si="16">SUM(B21:B23)</f>
        <v>-1.75</v>
      </c>
      <c r="C24" s="16">
        <f t="shared" si="16"/>
        <v>-1.5</v>
      </c>
      <c r="D24" s="16">
        <f t="shared" si="16"/>
        <v>4</v>
      </c>
      <c r="E24" s="16">
        <f t="shared" si="16"/>
        <v>4.75</v>
      </c>
      <c r="F24" s="1"/>
    </row>
    <row r="26">
      <c r="A26" s="21" t="s">
        <v>15</v>
      </c>
      <c r="B26" s="2">
        <f>$B$8</f>
        <v>-3.5</v>
      </c>
      <c r="C26" s="2">
        <f>$C$8</f>
        <v>-3</v>
      </c>
      <c r="D26" s="2">
        <f>$D$8</f>
        <v>8</v>
      </c>
      <c r="E26" s="2">
        <f>$E$8</f>
        <v>9.5</v>
      </c>
      <c r="F26" s="1"/>
    </row>
    <row r="27">
      <c r="A27" s="2">
        <f>$A$9</f>
        <v>-1.5</v>
      </c>
      <c r="B27" s="7">
        <f t="shared" ref="B27:E27" si="17">$A21*B21</f>
        <v>-7.875</v>
      </c>
      <c r="C27" s="7">
        <f t="shared" si="17"/>
        <v>-6.75</v>
      </c>
      <c r="D27" s="7">
        <f t="shared" si="17"/>
        <v>18</v>
      </c>
      <c r="E27" s="7">
        <f t="shared" si="17"/>
        <v>21.375</v>
      </c>
      <c r="F27" s="31"/>
    </row>
    <row r="28">
      <c r="A28" s="2">
        <f>$A$10</f>
        <v>-1</v>
      </c>
      <c r="B28" s="7">
        <f t="shared" ref="B28:E28" si="18">$A22*B22</f>
        <v>-3.5</v>
      </c>
      <c r="C28" s="7">
        <f t="shared" si="18"/>
        <v>-3</v>
      </c>
      <c r="D28" s="7">
        <f t="shared" si="18"/>
        <v>8</v>
      </c>
      <c r="E28" s="7">
        <f t="shared" si="18"/>
        <v>9.5</v>
      </c>
      <c r="F28" s="31"/>
    </row>
    <row r="29">
      <c r="A29" s="2">
        <f>$A$11</f>
        <v>3</v>
      </c>
      <c r="B29" s="7">
        <f t="shared" ref="B29:E29" si="19">$A23*B23</f>
        <v>-31.5</v>
      </c>
      <c r="C29" s="7">
        <f t="shared" si="19"/>
        <v>-27</v>
      </c>
      <c r="D29" s="7">
        <f t="shared" si="19"/>
        <v>72</v>
      </c>
      <c r="E29" s="7">
        <f t="shared" si="19"/>
        <v>85.5</v>
      </c>
      <c r="F29" s="31"/>
    </row>
    <row r="30">
      <c r="A30" s="1"/>
      <c r="B30" s="16">
        <f t="shared" ref="B30:E30" si="20">SUM(B27:B29)</f>
        <v>-42.875</v>
      </c>
      <c r="C30" s="16">
        <f t="shared" si="20"/>
        <v>-36.75</v>
      </c>
      <c r="D30" s="16">
        <f t="shared" si="20"/>
        <v>98</v>
      </c>
      <c r="E30" s="16">
        <f t="shared" si="20"/>
        <v>116.375</v>
      </c>
      <c r="F30" s="1"/>
    </row>
    <row r="32">
      <c r="A32" s="21" t="s">
        <v>16</v>
      </c>
      <c r="B32" s="2">
        <f>$B$8</f>
        <v>-3.5</v>
      </c>
      <c r="C32" s="2">
        <f>$C$8</f>
        <v>-3</v>
      </c>
      <c r="D32" s="2">
        <f>$D$8</f>
        <v>8</v>
      </c>
      <c r="E32" s="2">
        <f>$E$8</f>
        <v>9.5</v>
      </c>
      <c r="F32" s="1"/>
    </row>
    <row r="33">
      <c r="A33" s="2">
        <f>$A$9</f>
        <v>-1.5</v>
      </c>
      <c r="B33" s="7">
        <f t="shared" ref="B33:E33" si="21">B3*($A33-$I$6)*(B$32-$I$13)</f>
        <v>1.079042653</v>
      </c>
      <c r="C33" s="7">
        <f t="shared" si="21"/>
        <v>0.5101607341</v>
      </c>
      <c r="D33" s="7">
        <f t="shared" si="21"/>
        <v>-0.5286585711</v>
      </c>
      <c r="E33" s="7">
        <f t="shared" si="21"/>
        <v>-0.6813000711</v>
      </c>
      <c r="F33" s="54">
        <f t="shared" ref="F33:F35" si="23">sum(B33:E33)</f>
        <v>0.379244745</v>
      </c>
    </row>
    <row r="34">
      <c r="A34" s="2">
        <f>$A$10</f>
        <v>-1</v>
      </c>
      <c r="B34" s="7">
        <f t="shared" ref="B34:E34" si="22">B4*($A34-$I$6)*(B$32-$I$13)</f>
        <v>0.718002012</v>
      </c>
      <c r="C34" s="7">
        <f t="shared" si="22"/>
        <v>0.686487474</v>
      </c>
      <c r="D34" s="7">
        <f t="shared" si="22"/>
        <v>-0.500599836</v>
      </c>
      <c r="E34" s="7">
        <f t="shared" si="22"/>
        <v>-0.73311345</v>
      </c>
      <c r="F34" s="54">
        <f t="shared" si="23"/>
        <v>0.1707762</v>
      </c>
    </row>
    <row r="35">
      <c r="A35" s="2">
        <f>$A$11</f>
        <v>3</v>
      </c>
      <c r="B35" s="7">
        <f t="shared" ref="B35:E35" si="24">B5*($A35-$I$6)*(B$32-$I$13)</f>
        <v>-1.078796762</v>
      </c>
      <c r="C35" s="7">
        <f t="shared" si="24"/>
        <v>-1.097796566</v>
      </c>
      <c r="D35" s="7">
        <f t="shared" si="24"/>
        <v>1.029258407</v>
      </c>
      <c r="E35" s="7">
        <f t="shared" si="24"/>
        <v>2.291123476</v>
      </c>
      <c r="F35" s="54">
        <f t="shared" si="23"/>
        <v>1.143788555</v>
      </c>
    </row>
    <row r="36">
      <c r="A36" s="1"/>
      <c r="B36" s="16">
        <f t="shared" ref="B36:E36" si="25">SUM(B33:B35)</f>
        <v>0.7182479031</v>
      </c>
      <c r="C36" s="16">
        <f t="shared" si="25"/>
        <v>0.0988516421</v>
      </c>
      <c r="D36" s="16">
        <f t="shared" si="25"/>
        <v>0</v>
      </c>
      <c r="E36" s="16">
        <f t="shared" si="25"/>
        <v>0.8767099548</v>
      </c>
      <c r="F36" s="55">
        <f>SUM(B33:E35)</f>
        <v>1.6938095</v>
      </c>
    </row>
  </sheetData>
  <drawing r:id="rId1"/>
</worksheet>
</file>