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PycharmProjects\David\data\"/>
    </mc:Choice>
  </mc:AlternateContent>
  <xr:revisionPtr revIDLastSave="0" documentId="13_ncr:1_{D96E2931-6AC8-486A-8268-6019B24FCF02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Foglio1" sheetId="1" r:id="rId1"/>
    <sheet name="T.I.E" sheetId="2" r:id="rId2"/>
    <sheet name="Foglio2" sheetId="3" r:id="rId3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78" i="2" l="1"/>
  <c r="N70" i="2"/>
  <c r="O62" i="2"/>
  <c r="O54" i="2"/>
  <c r="V54" i="2" s="1"/>
  <c r="O46" i="2"/>
  <c r="V46" i="2" s="1"/>
  <c r="N38" i="2"/>
  <c r="U38" i="2" s="1"/>
  <c r="O30" i="2"/>
  <c r="V30" i="2" s="1"/>
  <c r="O22" i="2"/>
  <c r="V22" i="2" s="1"/>
  <c r="O14" i="2"/>
  <c r="V14" i="2" s="1"/>
  <c r="O6" i="2"/>
  <c r="V6" i="2" s="1"/>
  <c r="AI134" i="3"/>
  <c r="AP133" i="3"/>
  <c r="AN133" i="3"/>
  <c r="AO133" i="3" s="1"/>
  <c r="AP132" i="3"/>
  <c r="AN132" i="3"/>
  <c r="AO132" i="3" s="1"/>
  <c r="AP131" i="3"/>
  <c r="AO131" i="3"/>
  <c r="AN131" i="3"/>
  <c r="AP130" i="3"/>
  <c r="AN130" i="3"/>
  <c r="AO130" i="3" s="1"/>
  <c r="AP129" i="3"/>
  <c r="AN129" i="3"/>
  <c r="AO129" i="3" s="1"/>
  <c r="AP128" i="3"/>
  <c r="AO128" i="3"/>
  <c r="AN128" i="3"/>
  <c r="AP127" i="3"/>
  <c r="AO127" i="3"/>
  <c r="AN127" i="3"/>
  <c r="AP126" i="3"/>
  <c r="AN126" i="3"/>
  <c r="AO126" i="3" s="1"/>
  <c r="AP125" i="3"/>
  <c r="AO125" i="3"/>
  <c r="AN125" i="3"/>
  <c r="AP124" i="3"/>
  <c r="AN124" i="3"/>
  <c r="AO124" i="3" s="1"/>
  <c r="AP123" i="3"/>
  <c r="AO123" i="3"/>
  <c r="AN123" i="3"/>
  <c r="AP122" i="3"/>
  <c r="AN122" i="3"/>
  <c r="AO122" i="3" s="1"/>
  <c r="AP121" i="3"/>
  <c r="AN121" i="3"/>
  <c r="AO121" i="3" s="1"/>
  <c r="AP120" i="3"/>
  <c r="AO120" i="3"/>
  <c r="AN120" i="3"/>
  <c r="AP119" i="3"/>
  <c r="AO119" i="3"/>
  <c r="AN119" i="3"/>
  <c r="AP118" i="3"/>
  <c r="AN118" i="3"/>
  <c r="AO118" i="3" s="1"/>
  <c r="AP117" i="3"/>
  <c r="AO117" i="3"/>
  <c r="AN117" i="3"/>
  <c r="AP116" i="3"/>
  <c r="AN116" i="3"/>
  <c r="AO116" i="3" s="1"/>
  <c r="AP115" i="3"/>
  <c r="AO115" i="3"/>
  <c r="AN115" i="3"/>
  <c r="AP114" i="3"/>
  <c r="AN114" i="3"/>
  <c r="AO114" i="3" s="1"/>
  <c r="AP113" i="3"/>
  <c r="AN113" i="3"/>
  <c r="AO113" i="3" s="1"/>
  <c r="AP112" i="3"/>
  <c r="AO112" i="3"/>
  <c r="AN112" i="3"/>
  <c r="AP111" i="3"/>
  <c r="AO111" i="3"/>
  <c r="AN111" i="3"/>
  <c r="AP110" i="3"/>
  <c r="AN110" i="3"/>
  <c r="AO110" i="3" s="1"/>
  <c r="AP109" i="3"/>
  <c r="AO109" i="3"/>
  <c r="AN109" i="3"/>
  <c r="AP108" i="3"/>
  <c r="AN108" i="3"/>
  <c r="AO108" i="3" s="1"/>
  <c r="AP107" i="3"/>
  <c r="AO107" i="3"/>
  <c r="AN107" i="3"/>
  <c r="AP106" i="3"/>
  <c r="AN106" i="3"/>
  <c r="AO106" i="3" s="1"/>
  <c r="AP105" i="3"/>
  <c r="AN105" i="3"/>
  <c r="AO105" i="3" s="1"/>
  <c r="AP104" i="3"/>
  <c r="AO104" i="3"/>
  <c r="AN104" i="3"/>
  <c r="AP103" i="3"/>
  <c r="AO103" i="3"/>
  <c r="AN103" i="3"/>
  <c r="AP102" i="3"/>
  <c r="AN102" i="3"/>
  <c r="AO102" i="3" s="1"/>
  <c r="AP101" i="3"/>
  <c r="AO101" i="3"/>
  <c r="AN101" i="3"/>
  <c r="AP100" i="3"/>
  <c r="AN100" i="3"/>
  <c r="AO100" i="3" s="1"/>
  <c r="AP99" i="3"/>
  <c r="AO99" i="3"/>
  <c r="AN99" i="3"/>
  <c r="AP98" i="3"/>
  <c r="AN98" i="3"/>
  <c r="AO98" i="3" s="1"/>
  <c r="AP97" i="3"/>
  <c r="AN97" i="3"/>
  <c r="AO97" i="3" s="1"/>
  <c r="AP96" i="3"/>
  <c r="AO96" i="3"/>
  <c r="AN96" i="3"/>
  <c r="AP95" i="3"/>
  <c r="AO95" i="3"/>
  <c r="AN95" i="3"/>
  <c r="AP94" i="3"/>
  <c r="AO94" i="3"/>
  <c r="AN94" i="3"/>
  <c r="AP93" i="3"/>
  <c r="AO93" i="3"/>
  <c r="AN93" i="3"/>
  <c r="AP92" i="3"/>
  <c r="AN92" i="3"/>
  <c r="AO92" i="3" s="1"/>
  <c r="AP91" i="3"/>
  <c r="AO91" i="3"/>
  <c r="AN91" i="3"/>
  <c r="AP90" i="3"/>
  <c r="AN90" i="3"/>
  <c r="AO90" i="3" s="1"/>
  <c r="AP89" i="3"/>
  <c r="AN89" i="3"/>
  <c r="AO89" i="3" s="1"/>
  <c r="AP88" i="3"/>
  <c r="AO88" i="3"/>
  <c r="AN88" i="3"/>
  <c r="AP87" i="3"/>
  <c r="AO87" i="3"/>
  <c r="AN87" i="3"/>
  <c r="AP86" i="3"/>
  <c r="AO86" i="3"/>
  <c r="AN86" i="3"/>
  <c r="AP85" i="3"/>
  <c r="AO85" i="3"/>
  <c r="AN85" i="3"/>
  <c r="AP84" i="3"/>
  <c r="AN84" i="3"/>
  <c r="AO84" i="3" s="1"/>
  <c r="AP83" i="3"/>
  <c r="AO83" i="3"/>
  <c r="AN83" i="3"/>
  <c r="AP82" i="3"/>
  <c r="AN82" i="3"/>
  <c r="AO82" i="3" s="1"/>
  <c r="AP81" i="3"/>
  <c r="AN81" i="3"/>
  <c r="AO81" i="3" s="1"/>
  <c r="AP80" i="3"/>
  <c r="AO80" i="3"/>
  <c r="AN80" i="3"/>
  <c r="AP79" i="3"/>
  <c r="AO79" i="3"/>
  <c r="AN79" i="3"/>
  <c r="AP78" i="3"/>
  <c r="AO78" i="3"/>
  <c r="AN78" i="3"/>
  <c r="AP77" i="3"/>
  <c r="AO77" i="3"/>
  <c r="AN77" i="3"/>
  <c r="AP76" i="3"/>
  <c r="AN76" i="3"/>
  <c r="AO76" i="3" s="1"/>
  <c r="AP75" i="3"/>
  <c r="AO75" i="3"/>
  <c r="AN75" i="3"/>
  <c r="K70" i="3"/>
  <c r="AQ66" i="3"/>
  <c r="AP70" i="3" s="1"/>
  <c r="AP68" i="3" s="1"/>
  <c r="AI65" i="3"/>
  <c r="L65" i="3"/>
  <c r="I65" i="3"/>
  <c r="H65" i="3"/>
  <c r="G65" i="3"/>
  <c r="AQ64" i="3"/>
  <c r="AO64" i="3"/>
  <c r="AP64" i="3" s="1"/>
  <c r="O64" i="3"/>
  <c r="N64" i="3"/>
  <c r="M64" i="3"/>
  <c r="AQ63" i="3"/>
  <c r="AO63" i="3"/>
  <c r="AP63" i="3" s="1"/>
  <c r="O63" i="3"/>
  <c r="N63" i="3"/>
  <c r="M63" i="3"/>
  <c r="AQ62" i="3"/>
  <c r="AP62" i="3"/>
  <c r="AO62" i="3"/>
  <c r="O62" i="3"/>
  <c r="N62" i="3"/>
  <c r="M62" i="3"/>
  <c r="AQ61" i="3"/>
  <c r="AO61" i="3"/>
  <c r="AP61" i="3" s="1"/>
  <c r="O61" i="3"/>
  <c r="N61" i="3"/>
  <c r="M61" i="3"/>
  <c r="AQ60" i="3"/>
  <c r="AO60" i="3"/>
  <c r="AP60" i="3" s="1"/>
  <c r="O60" i="3"/>
  <c r="N60" i="3"/>
  <c r="M60" i="3"/>
  <c r="AQ59" i="3"/>
  <c r="AO59" i="3"/>
  <c r="AP59" i="3" s="1"/>
  <c r="O59" i="3"/>
  <c r="N59" i="3"/>
  <c r="M59" i="3"/>
  <c r="AQ58" i="3"/>
  <c r="AP58" i="3"/>
  <c r="AO58" i="3"/>
  <c r="O58" i="3"/>
  <c r="N58" i="3"/>
  <c r="M58" i="3"/>
  <c r="AQ57" i="3"/>
  <c r="AO57" i="3"/>
  <c r="AP57" i="3" s="1"/>
  <c r="O57" i="3"/>
  <c r="N57" i="3"/>
  <c r="M57" i="3"/>
  <c r="AQ56" i="3"/>
  <c r="AO56" i="3"/>
  <c r="AP56" i="3" s="1"/>
  <c r="O56" i="3"/>
  <c r="N56" i="3"/>
  <c r="M56" i="3"/>
  <c r="AQ55" i="3"/>
  <c r="AO55" i="3"/>
  <c r="AP55" i="3" s="1"/>
  <c r="O55" i="3"/>
  <c r="N55" i="3"/>
  <c r="M55" i="3"/>
  <c r="AQ54" i="3"/>
  <c r="AP54" i="3"/>
  <c r="AO54" i="3"/>
  <c r="O54" i="3"/>
  <c r="N54" i="3"/>
  <c r="M54" i="3"/>
  <c r="AQ53" i="3"/>
  <c r="AO53" i="3"/>
  <c r="AP53" i="3" s="1"/>
  <c r="O53" i="3"/>
  <c r="N53" i="3"/>
  <c r="M53" i="3"/>
  <c r="AQ52" i="3"/>
  <c r="AO52" i="3"/>
  <c r="AP52" i="3" s="1"/>
  <c r="O52" i="3"/>
  <c r="N52" i="3"/>
  <c r="M52" i="3"/>
  <c r="AQ51" i="3"/>
  <c r="AO51" i="3"/>
  <c r="AP51" i="3" s="1"/>
  <c r="O51" i="3"/>
  <c r="N51" i="3"/>
  <c r="M51" i="3"/>
  <c r="AQ50" i="3"/>
  <c r="AP50" i="3"/>
  <c r="AO50" i="3"/>
  <c r="O50" i="3"/>
  <c r="N50" i="3"/>
  <c r="M50" i="3"/>
  <c r="AQ49" i="3"/>
  <c r="AO49" i="3"/>
  <c r="AP49" i="3" s="1"/>
  <c r="O49" i="3"/>
  <c r="N49" i="3"/>
  <c r="M49" i="3"/>
  <c r="AQ48" i="3"/>
  <c r="AO48" i="3"/>
  <c r="AP48" i="3" s="1"/>
  <c r="O48" i="3"/>
  <c r="N48" i="3"/>
  <c r="M48" i="3"/>
  <c r="AQ47" i="3"/>
  <c r="AO47" i="3"/>
  <c r="AP47" i="3" s="1"/>
  <c r="O47" i="3"/>
  <c r="N47" i="3"/>
  <c r="M47" i="3"/>
  <c r="AQ46" i="3"/>
  <c r="AP46" i="3"/>
  <c r="AO46" i="3"/>
  <c r="O46" i="3"/>
  <c r="N46" i="3"/>
  <c r="M46" i="3"/>
  <c r="AQ45" i="3"/>
  <c r="AO45" i="3"/>
  <c r="AP45" i="3" s="1"/>
  <c r="O45" i="3"/>
  <c r="N45" i="3"/>
  <c r="M45" i="3"/>
  <c r="AQ44" i="3"/>
  <c r="AO44" i="3"/>
  <c r="AP44" i="3" s="1"/>
  <c r="O44" i="3"/>
  <c r="N44" i="3"/>
  <c r="M44" i="3"/>
  <c r="AQ43" i="3"/>
  <c r="AO43" i="3"/>
  <c r="AP43" i="3" s="1"/>
  <c r="O43" i="3"/>
  <c r="N43" i="3"/>
  <c r="M43" i="3"/>
  <c r="AQ42" i="3"/>
  <c r="AP42" i="3"/>
  <c r="AO42" i="3"/>
  <c r="O42" i="3"/>
  <c r="N42" i="3"/>
  <c r="M42" i="3"/>
  <c r="AQ41" i="3"/>
  <c r="AO41" i="3"/>
  <c r="AP41" i="3" s="1"/>
  <c r="O41" i="3"/>
  <c r="N41" i="3"/>
  <c r="M41" i="3"/>
  <c r="AQ40" i="3"/>
  <c r="AO40" i="3"/>
  <c r="AP40" i="3" s="1"/>
  <c r="O40" i="3"/>
  <c r="N40" i="3"/>
  <c r="M40" i="3"/>
  <c r="AQ39" i="3"/>
  <c r="AO39" i="3"/>
  <c r="AP39" i="3" s="1"/>
  <c r="O39" i="3"/>
  <c r="N39" i="3"/>
  <c r="M39" i="3"/>
  <c r="AQ38" i="3"/>
  <c r="AP38" i="3"/>
  <c r="AO38" i="3"/>
  <c r="O38" i="3"/>
  <c r="N38" i="3"/>
  <c r="M38" i="3"/>
  <c r="AQ37" i="3"/>
  <c r="AO37" i="3"/>
  <c r="AP37" i="3" s="1"/>
  <c r="O37" i="3"/>
  <c r="N37" i="3"/>
  <c r="M37" i="3"/>
  <c r="AQ36" i="3"/>
  <c r="AO36" i="3"/>
  <c r="AP36" i="3" s="1"/>
  <c r="O36" i="3"/>
  <c r="N36" i="3"/>
  <c r="M36" i="3"/>
  <c r="AQ35" i="3"/>
  <c r="AO35" i="3"/>
  <c r="AP35" i="3" s="1"/>
  <c r="O35" i="3"/>
  <c r="N35" i="3"/>
  <c r="M35" i="3"/>
  <c r="AQ34" i="3"/>
  <c r="AP34" i="3"/>
  <c r="AO34" i="3"/>
  <c r="O34" i="3"/>
  <c r="N34" i="3"/>
  <c r="M34" i="3"/>
  <c r="AQ33" i="3"/>
  <c r="AO33" i="3"/>
  <c r="AP33" i="3" s="1"/>
  <c r="O33" i="3"/>
  <c r="N33" i="3"/>
  <c r="M33" i="3"/>
  <c r="AQ32" i="3"/>
  <c r="AO32" i="3"/>
  <c r="AP32" i="3" s="1"/>
  <c r="O32" i="3"/>
  <c r="N32" i="3"/>
  <c r="M32" i="3"/>
  <c r="AQ31" i="3"/>
  <c r="AO31" i="3"/>
  <c r="AP31" i="3" s="1"/>
  <c r="O31" i="3"/>
  <c r="N31" i="3"/>
  <c r="M31" i="3"/>
  <c r="AQ30" i="3"/>
  <c r="AP30" i="3"/>
  <c r="AO30" i="3"/>
  <c r="O30" i="3"/>
  <c r="N30" i="3"/>
  <c r="M30" i="3"/>
  <c r="AQ29" i="3"/>
  <c r="AO29" i="3"/>
  <c r="AP29" i="3" s="1"/>
  <c r="O29" i="3"/>
  <c r="N29" i="3"/>
  <c r="M29" i="3"/>
  <c r="AQ28" i="3"/>
  <c r="AO28" i="3"/>
  <c r="AP28" i="3" s="1"/>
  <c r="O28" i="3"/>
  <c r="N28" i="3"/>
  <c r="M28" i="3"/>
  <c r="AQ27" i="3"/>
  <c r="AO27" i="3"/>
  <c r="AP27" i="3" s="1"/>
  <c r="O27" i="3"/>
  <c r="N27" i="3"/>
  <c r="M27" i="3"/>
  <c r="AQ26" i="3"/>
  <c r="AP26" i="3"/>
  <c r="AO26" i="3"/>
  <c r="O26" i="3"/>
  <c r="N26" i="3"/>
  <c r="M26" i="3"/>
  <c r="AQ25" i="3"/>
  <c r="AO25" i="3"/>
  <c r="AP25" i="3" s="1"/>
  <c r="O25" i="3"/>
  <c r="N25" i="3"/>
  <c r="M25" i="3"/>
  <c r="AQ24" i="3"/>
  <c r="AO24" i="3"/>
  <c r="AP24" i="3" s="1"/>
  <c r="O24" i="3"/>
  <c r="N24" i="3"/>
  <c r="M24" i="3"/>
  <c r="AQ23" i="3"/>
  <c r="AO23" i="3"/>
  <c r="AP23" i="3" s="1"/>
  <c r="O23" i="3"/>
  <c r="N23" i="3"/>
  <c r="M23" i="3"/>
  <c r="AQ22" i="3"/>
  <c r="AP22" i="3"/>
  <c r="AO22" i="3"/>
  <c r="O22" i="3"/>
  <c r="N22" i="3"/>
  <c r="M22" i="3"/>
  <c r="AQ21" i="3"/>
  <c r="AO21" i="3"/>
  <c r="AP21" i="3" s="1"/>
  <c r="O21" i="3"/>
  <c r="N21" i="3"/>
  <c r="M21" i="3"/>
  <c r="AQ20" i="3"/>
  <c r="AO20" i="3"/>
  <c r="AP20" i="3" s="1"/>
  <c r="O20" i="3"/>
  <c r="N20" i="3"/>
  <c r="M20" i="3"/>
  <c r="AQ19" i="3"/>
  <c r="AO19" i="3"/>
  <c r="AP19" i="3" s="1"/>
  <c r="O19" i="3"/>
  <c r="N19" i="3"/>
  <c r="M19" i="3"/>
  <c r="AQ18" i="3"/>
  <c r="AP18" i="3"/>
  <c r="AO18" i="3"/>
  <c r="O18" i="3"/>
  <c r="N18" i="3"/>
  <c r="M18" i="3"/>
  <c r="AQ17" i="3"/>
  <c r="AO17" i="3"/>
  <c r="AP17" i="3" s="1"/>
  <c r="O17" i="3"/>
  <c r="N17" i="3"/>
  <c r="M17" i="3"/>
  <c r="AQ16" i="3"/>
  <c r="AO16" i="3"/>
  <c r="AP16" i="3" s="1"/>
  <c r="O16" i="3"/>
  <c r="N16" i="3"/>
  <c r="M16" i="3"/>
  <c r="AQ15" i="3"/>
  <c r="AO15" i="3"/>
  <c r="AP15" i="3" s="1"/>
  <c r="O15" i="3"/>
  <c r="N15" i="3"/>
  <c r="M15" i="3"/>
  <c r="AQ14" i="3"/>
  <c r="AP14" i="3"/>
  <c r="AO14" i="3"/>
  <c r="O14" i="3"/>
  <c r="N14" i="3"/>
  <c r="M14" i="3"/>
  <c r="AQ13" i="3"/>
  <c r="AO13" i="3"/>
  <c r="AP13" i="3" s="1"/>
  <c r="O13" i="3"/>
  <c r="N13" i="3"/>
  <c r="M13" i="3"/>
  <c r="AQ12" i="3"/>
  <c r="AO12" i="3"/>
  <c r="AP12" i="3" s="1"/>
  <c r="O12" i="3"/>
  <c r="N12" i="3"/>
  <c r="M12" i="3"/>
  <c r="AQ11" i="3"/>
  <c r="AO11" i="3"/>
  <c r="AP11" i="3" s="1"/>
  <c r="O11" i="3"/>
  <c r="N11" i="3"/>
  <c r="M11" i="3"/>
  <c r="AQ10" i="3"/>
  <c r="AP10" i="3"/>
  <c r="AO10" i="3"/>
  <c r="O10" i="3"/>
  <c r="N10" i="3"/>
  <c r="M10" i="3"/>
  <c r="AQ9" i="3"/>
  <c r="AO9" i="3"/>
  <c r="AP9" i="3" s="1"/>
  <c r="O9" i="3"/>
  <c r="N9" i="3"/>
  <c r="M9" i="3"/>
  <c r="AQ8" i="3"/>
  <c r="AO8" i="3"/>
  <c r="AP8" i="3" s="1"/>
  <c r="O8" i="3"/>
  <c r="N8" i="3"/>
  <c r="M8" i="3"/>
  <c r="AQ7" i="3"/>
  <c r="AO7" i="3"/>
  <c r="AP7" i="3" s="1"/>
  <c r="O7" i="3"/>
  <c r="N7" i="3"/>
  <c r="M7" i="3"/>
  <c r="AQ6" i="3"/>
  <c r="AP6" i="3"/>
  <c r="AO6" i="3"/>
  <c r="AO66" i="3" s="1"/>
  <c r="AL70" i="3" s="1"/>
  <c r="AL68" i="3" s="1"/>
  <c r="O6" i="3"/>
  <c r="N6" i="3"/>
  <c r="N65" i="3" s="1"/>
  <c r="N67" i="3" s="1"/>
  <c r="N68" i="3" s="1"/>
  <c r="M6" i="3"/>
  <c r="O85" i="2"/>
  <c r="N85" i="2"/>
  <c r="M85" i="2"/>
  <c r="K85" i="2"/>
  <c r="P85" i="2" s="1"/>
  <c r="I85" i="2"/>
  <c r="O84" i="2"/>
  <c r="N84" i="2"/>
  <c r="K84" i="2"/>
  <c r="P84" i="2" s="1"/>
  <c r="I84" i="2"/>
  <c r="M84" i="2" s="1"/>
  <c r="O83" i="2"/>
  <c r="N83" i="2"/>
  <c r="K83" i="2"/>
  <c r="P83" i="2" s="1"/>
  <c r="I83" i="2"/>
  <c r="M83" i="2" s="1"/>
  <c r="O82" i="2"/>
  <c r="N82" i="2"/>
  <c r="K82" i="2"/>
  <c r="P82" i="2" s="1"/>
  <c r="I82" i="2"/>
  <c r="M82" i="2" s="1"/>
  <c r="O81" i="2"/>
  <c r="N81" i="2"/>
  <c r="K81" i="2"/>
  <c r="P81" i="2" s="1"/>
  <c r="I81" i="2"/>
  <c r="M81" i="2" s="1"/>
  <c r="O80" i="2"/>
  <c r="N80" i="2"/>
  <c r="M80" i="2"/>
  <c r="K80" i="2"/>
  <c r="P80" i="2" s="1"/>
  <c r="I80" i="2"/>
  <c r="O79" i="2"/>
  <c r="N79" i="2"/>
  <c r="K79" i="2"/>
  <c r="P79" i="2" s="1"/>
  <c r="I79" i="2"/>
  <c r="M79" i="2" s="1"/>
  <c r="I78" i="2"/>
  <c r="O77" i="2"/>
  <c r="N77" i="2"/>
  <c r="K77" i="2"/>
  <c r="P77" i="2" s="1"/>
  <c r="I77" i="2"/>
  <c r="M77" i="2" s="1"/>
  <c r="O76" i="2"/>
  <c r="N76" i="2"/>
  <c r="M76" i="2"/>
  <c r="K76" i="2"/>
  <c r="P76" i="2" s="1"/>
  <c r="I76" i="2"/>
  <c r="O75" i="2"/>
  <c r="N75" i="2"/>
  <c r="K75" i="2"/>
  <c r="P75" i="2" s="1"/>
  <c r="I75" i="2"/>
  <c r="M75" i="2" s="1"/>
  <c r="O74" i="2"/>
  <c r="N74" i="2"/>
  <c r="K74" i="2"/>
  <c r="P74" i="2" s="1"/>
  <c r="I74" i="2"/>
  <c r="M74" i="2" s="1"/>
  <c r="O73" i="2"/>
  <c r="N73" i="2"/>
  <c r="K73" i="2"/>
  <c r="P73" i="2" s="1"/>
  <c r="I73" i="2"/>
  <c r="M73" i="2" s="1"/>
  <c r="O72" i="2"/>
  <c r="N72" i="2"/>
  <c r="K72" i="2"/>
  <c r="P72" i="2" s="1"/>
  <c r="I72" i="2"/>
  <c r="M72" i="2" s="1"/>
  <c r="O71" i="2"/>
  <c r="N71" i="2"/>
  <c r="M71" i="2"/>
  <c r="K71" i="2"/>
  <c r="P71" i="2" s="1"/>
  <c r="I71" i="2"/>
  <c r="O70" i="2"/>
  <c r="I70" i="2"/>
  <c r="O69" i="2"/>
  <c r="N69" i="2"/>
  <c r="K69" i="2"/>
  <c r="P69" i="2" s="1"/>
  <c r="I69" i="2"/>
  <c r="M69" i="2" s="1"/>
  <c r="O68" i="2"/>
  <c r="N68" i="2"/>
  <c r="M68" i="2"/>
  <c r="K68" i="2"/>
  <c r="P68" i="2" s="1"/>
  <c r="I68" i="2"/>
  <c r="O67" i="2"/>
  <c r="N67" i="2"/>
  <c r="K67" i="2"/>
  <c r="P67" i="2" s="1"/>
  <c r="I67" i="2"/>
  <c r="M67" i="2" s="1"/>
  <c r="O66" i="2"/>
  <c r="N66" i="2"/>
  <c r="K66" i="2"/>
  <c r="P66" i="2" s="1"/>
  <c r="I66" i="2"/>
  <c r="M66" i="2" s="1"/>
  <c r="O65" i="2"/>
  <c r="N65" i="2"/>
  <c r="K65" i="2"/>
  <c r="P65" i="2" s="1"/>
  <c r="I65" i="2"/>
  <c r="M65" i="2" s="1"/>
  <c r="O64" i="2"/>
  <c r="N64" i="2"/>
  <c r="K64" i="2"/>
  <c r="P64" i="2" s="1"/>
  <c r="I64" i="2"/>
  <c r="M64" i="2" s="1"/>
  <c r="O63" i="2"/>
  <c r="N63" i="2"/>
  <c r="K63" i="2"/>
  <c r="P63" i="2" s="1"/>
  <c r="I63" i="2"/>
  <c r="M63" i="2" s="1"/>
  <c r="I62" i="2"/>
  <c r="O61" i="2"/>
  <c r="V61" i="2" s="1"/>
  <c r="N61" i="2"/>
  <c r="U61" i="2" s="1"/>
  <c r="K61" i="2"/>
  <c r="P61" i="2" s="1"/>
  <c r="W61" i="2" s="1"/>
  <c r="I61" i="2"/>
  <c r="M61" i="2" s="1"/>
  <c r="O60" i="2"/>
  <c r="V60" i="2" s="1"/>
  <c r="N60" i="2"/>
  <c r="U60" i="2" s="1"/>
  <c r="K60" i="2"/>
  <c r="P60" i="2" s="1"/>
  <c r="W60" i="2" s="1"/>
  <c r="I60" i="2"/>
  <c r="M60" i="2" s="1"/>
  <c r="O59" i="2"/>
  <c r="V59" i="2" s="1"/>
  <c r="N59" i="2"/>
  <c r="U59" i="2" s="1"/>
  <c r="K59" i="2"/>
  <c r="P59" i="2" s="1"/>
  <c r="W59" i="2" s="1"/>
  <c r="I59" i="2"/>
  <c r="M59" i="2" s="1"/>
  <c r="T59" i="2" s="1"/>
  <c r="O58" i="2"/>
  <c r="V58" i="2" s="1"/>
  <c r="N58" i="2"/>
  <c r="U58" i="2" s="1"/>
  <c r="K58" i="2"/>
  <c r="P58" i="2" s="1"/>
  <c r="W58" i="2" s="1"/>
  <c r="I58" i="2"/>
  <c r="M58" i="2" s="1"/>
  <c r="O57" i="2"/>
  <c r="V57" i="2" s="1"/>
  <c r="N57" i="2"/>
  <c r="U57" i="2" s="1"/>
  <c r="K57" i="2"/>
  <c r="P57" i="2" s="1"/>
  <c r="W57" i="2" s="1"/>
  <c r="I57" i="2"/>
  <c r="M57" i="2" s="1"/>
  <c r="T57" i="2" s="1"/>
  <c r="O56" i="2"/>
  <c r="V56" i="2" s="1"/>
  <c r="N56" i="2"/>
  <c r="U56" i="2" s="1"/>
  <c r="K56" i="2"/>
  <c r="P56" i="2" s="1"/>
  <c r="W56" i="2" s="1"/>
  <c r="I56" i="2"/>
  <c r="M56" i="2" s="1"/>
  <c r="T56" i="2" s="1"/>
  <c r="O55" i="2"/>
  <c r="V55" i="2" s="1"/>
  <c r="N55" i="2"/>
  <c r="U55" i="2" s="1"/>
  <c r="K55" i="2"/>
  <c r="P55" i="2" s="1"/>
  <c r="W55" i="2" s="1"/>
  <c r="I55" i="2"/>
  <c r="M55" i="2" s="1"/>
  <c r="I54" i="2"/>
  <c r="O53" i="2"/>
  <c r="V53" i="2" s="1"/>
  <c r="N53" i="2"/>
  <c r="U53" i="2" s="1"/>
  <c r="K53" i="2"/>
  <c r="P53" i="2" s="1"/>
  <c r="W53" i="2" s="1"/>
  <c r="I53" i="2"/>
  <c r="M53" i="2" s="1"/>
  <c r="O52" i="2"/>
  <c r="V52" i="2" s="1"/>
  <c r="N52" i="2"/>
  <c r="U52" i="2" s="1"/>
  <c r="K52" i="2"/>
  <c r="P52" i="2" s="1"/>
  <c r="W52" i="2" s="1"/>
  <c r="I52" i="2"/>
  <c r="M52" i="2" s="1"/>
  <c r="O51" i="2"/>
  <c r="V51" i="2" s="1"/>
  <c r="N51" i="2"/>
  <c r="U51" i="2" s="1"/>
  <c r="M51" i="2"/>
  <c r="T51" i="2" s="1"/>
  <c r="K51" i="2"/>
  <c r="P51" i="2" s="1"/>
  <c r="W51" i="2" s="1"/>
  <c r="I51" i="2"/>
  <c r="O50" i="2"/>
  <c r="V50" i="2" s="1"/>
  <c r="N50" i="2"/>
  <c r="U50" i="2" s="1"/>
  <c r="M50" i="2"/>
  <c r="K50" i="2"/>
  <c r="P50" i="2" s="1"/>
  <c r="W50" i="2" s="1"/>
  <c r="X50" i="2" s="1"/>
  <c r="I50" i="2"/>
  <c r="O49" i="2"/>
  <c r="V49" i="2" s="1"/>
  <c r="N49" i="2"/>
  <c r="U49" i="2" s="1"/>
  <c r="K49" i="2"/>
  <c r="P49" i="2" s="1"/>
  <c r="W49" i="2" s="1"/>
  <c r="I49" i="2"/>
  <c r="M49" i="2" s="1"/>
  <c r="T49" i="2" s="1"/>
  <c r="O48" i="2"/>
  <c r="V48" i="2" s="1"/>
  <c r="N48" i="2"/>
  <c r="U48" i="2" s="1"/>
  <c r="K48" i="2"/>
  <c r="P48" i="2" s="1"/>
  <c r="W48" i="2" s="1"/>
  <c r="I48" i="2"/>
  <c r="M48" i="2" s="1"/>
  <c r="T48" i="2" s="1"/>
  <c r="O47" i="2"/>
  <c r="V47" i="2" s="1"/>
  <c r="N47" i="2"/>
  <c r="U47" i="2" s="1"/>
  <c r="K47" i="2"/>
  <c r="P47" i="2" s="1"/>
  <c r="W47" i="2" s="1"/>
  <c r="I47" i="2"/>
  <c r="M47" i="2" s="1"/>
  <c r="I46" i="2"/>
  <c r="M46" i="2" s="1"/>
  <c r="O45" i="2"/>
  <c r="V45" i="2" s="1"/>
  <c r="N45" i="2"/>
  <c r="U45" i="2" s="1"/>
  <c r="M45" i="2"/>
  <c r="K45" i="2"/>
  <c r="P45" i="2" s="1"/>
  <c r="W45" i="2" s="1"/>
  <c r="I45" i="2"/>
  <c r="O44" i="2"/>
  <c r="V44" i="2" s="1"/>
  <c r="N44" i="2"/>
  <c r="U44" i="2" s="1"/>
  <c r="K44" i="2"/>
  <c r="P44" i="2" s="1"/>
  <c r="W44" i="2" s="1"/>
  <c r="I44" i="2"/>
  <c r="M44" i="2" s="1"/>
  <c r="O43" i="2"/>
  <c r="V43" i="2" s="1"/>
  <c r="N43" i="2"/>
  <c r="U43" i="2" s="1"/>
  <c r="K43" i="2"/>
  <c r="P43" i="2" s="1"/>
  <c r="W43" i="2" s="1"/>
  <c r="I43" i="2"/>
  <c r="M43" i="2" s="1"/>
  <c r="T43" i="2" s="1"/>
  <c r="O42" i="2"/>
  <c r="V42" i="2" s="1"/>
  <c r="N42" i="2"/>
  <c r="U42" i="2" s="1"/>
  <c r="M42" i="2"/>
  <c r="K42" i="2"/>
  <c r="P42" i="2" s="1"/>
  <c r="W42" i="2" s="1"/>
  <c r="I42" i="2"/>
  <c r="O41" i="2"/>
  <c r="V41" i="2" s="1"/>
  <c r="N41" i="2"/>
  <c r="U41" i="2" s="1"/>
  <c r="K41" i="2"/>
  <c r="P41" i="2" s="1"/>
  <c r="W41" i="2" s="1"/>
  <c r="I41" i="2"/>
  <c r="M41" i="2" s="1"/>
  <c r="O40" i="2"/>
  <c r="V40" i="2" s="1"/>
  <c r="N40" i="2"/>
  <c r="U40" i="2" s="1"/>
  <c r="K40" i="2"/>
  <c r="P40" i="2" s="1"/>
  <c r="W40" i="2" s="1"/>
  <c r="I40" i="2"/>
  <c r="M40" i="2" s="1"/>
  <c r="T40" i="2" s="1"/>
  <c r="O39" i="2"/>
  <c r="V39" i="2" s="1"/>
  <c r="N39" i="2"/>
  <c r="U39" i="2" s="1"/>
  <c r="K39" i="2"/>
  <c r="P39" i="2" s="1"/>
  <c r="W39" i="2" s="1"/>
  <c r="I39" i="2"/>
  <c r="M39" i="2" s="1"/>
  <c r="O38" i="2"/>
  <c r="V38" i="2" s="1"/>
  <c r="I38" i="2"/>
  <c r="O37" i="2"/>
  <c r="V37" i="2" s="1"/>
  <c r="N37" i="2"/>
  <c r="U37" i="2" s="1"/>
  <c r="K37" i="2"/>
  <c r="P37" i="2" s="1"/>
  <c r="W37" i="2" s="1"/>
  <c r="I37" i="2"/>
  <c r="M37" i="2" s="1"/>
  <c r="U36" i="2"/>
  <c r="O36" i="2"/>
  <c r="V36" i="2" s="1"/>
  <c r="N36" i="2"/>
  <c r="K36" i="2"/>
  <c r="P36" i="2" s="1"/>
  <c r="W36" i="2" s="1"/>
  <c r="I36" i="2"/>
  <c r="M36" i="2" s="1"/>
  <c r="T36" i="2" s="1"/>
  <c r="O35" i="2"/>
  <c r="V35" i="2" s="1"/>
  <c r="N35" i="2"/>
  <c r="U35" i="2" s="1"/>
  <c r="M35" i="2"/>
  <c r="T35" i="2" s="1"/>
  <c r="K35" i="2"/>
  <c r="P35" i="2" s="1"/>
  <c r="W35" i="2" s="1"/>
  <c r="I35" i="2"/>
  <c r="O34" i="2"/>
  <c r="V34" i="2" s="1"/>
  <c r="N34" i="2"/>
  <c r="U34" i="2" s="1"/>
  <c r="K34" i="2"/>
  <c r="P34" i="2" s="1"/>
  <c r="W34" i="2" s="1"/>
  <c r="X34" i="2" s="1"/>
  <c r="I34" i="2"/>
  <c r="M34" i="2" s="1"/>
  <c r="T34" i="2" s="1"/>
  <c r="O33" i="2"/>
  <c r="V33" i="2" s="1"/>
  <c r="N33" i="2"/>
  <c r="U33" i="2" s="1"/>
  <c r="K33" i="2"/>
  <c r="P33" i="2" s="1"/>
  <c r="W33" i="2" s="1"/>
  <c r="I33" i="2"/>
  <c r="M33" i="2" s="1"/>
  <c r="T33" i="2" s="1"/>
  <c r="O32" i="2"/>
  <c r="V32" i="2" s="1"/>
  <c r="N32" i="2"/>
  <c r="U32" i="2" s="1"/>
  <c r="K32" i="2"/>
  <c r="P32" i="2" s="1"/>
  <c r="W32" i="2" s="1"/>
  <c r="I32" i="2"/>
  <c r="M32" i="2" s="1"/>
  <c r="O31" i="2"/>
  <c r="V31" i="2" s="1"/>
  <c r="N31" i="2"/>
  <c r="U31" i="2" s="1"/>
  <c r="K31" i="2"/>
  <c r="P31" i="2" s="1"/>
  <c r="W31" i="2" s="1"/>
  <c r="I31" i="2"/>
  <c r="M31" i="2" s="1"/>
  <c r="T31" i="2" s="1"/>
  <c r="I30" i="2"/>
  <c r="O29" i="2"/>
  <c r="V29" i="2" s="1"/>
  <c r="N29" i="2"/>
  <c r="U29" i="2" s="1"/>
  <c r="K29" i="2"/>
  <c r="P29" i="2" s="1"/>
  <c r="W29" i="2" s="1"/>
  <c r="I29" i="2"/>
  <c r="M29" i="2" s="1"/>
  <c r="O28" i="2"/>
  <c r="V28" i="2" s="1"/>
  <c r="N28" i="2"/>
  <c r="U28" i="2" s="1"/>
  <c r="K28" i="2"/>
  <c r="P28" i="2" s="1"/>
  <c r="W28" i="2" s="1"/>
  <c r="I28" i="2"/>
  <c r="M28" i="2" s="1"/>
  <c r="T28" i="2" s="1"/>
  <c r="O27" i="2"/>
  <c r="V27" i="2" s="1"/>
  <c r="N27" i="2"/>
  <c r="U27" i="2" s="1"/>
  <c r="K27" i="2"/>
  <c r="P27" i="2" s="1"/>
  <c r="W27" i="2" s="1"/>
  <c r="I27" i="2"/>
  <c r="M27" i="2" s="1"/>
  <c r="T27" i="2" s="1"/>
  <c r="O26" i="2"/>
  <c r="V26" i="2" s="1"/>
  <c r="N26" i="2"/>
  <c r="U26" i="2" s="1"/>
  <c r="M26" i="2"/>
  <c r="T26" i="2" s="1"/>
  <c r="K26" i="2"/>
  <c r="P26" i="2" s="1"/>
  <c r="W26" i="2" s="1"/>
  <c r="I26" i="2"/>
  <c r="O25" i="2"/>
  <c r="V25" i="2" s="1"/>
  <c r="N25" i="2"/>
  <c r="U25" i="2" s="1"/>
  <c r="K25" i="2"/>
  <c r="P25" i="2" s="1"/>
  <c r="W25" i="2" s="1"/>
  <c r="I25" i="2"/>
  <c r="M25" i="2" s="1"/>
  <c r="T25" i="2" s="1"/>
  <c r="O24" i="2"/>
  <c r="V24" i="2" s="1"/>
  <c r="N24" i="2"/>
  <c r="U24" i="2" s="1"/>
  <c r="K24" i="2"/>
  <c r="P24" i="2" s="1"/>
  <c r="W24" i="2" s="1"/>
  <c r="I24" i="2"/>
  <c r="M24" i="2" s="1"/>
  <c r="O23" i="2"/>
  <c r="V23" i="2" s="1"/>
  <c r="N23" i="2"/>
  <c r="U23" i="2" s="1"/>
  <c r="K23" i="2"/>
  <c r="P23" i="2" s="1"/>
  <c r="W23" i="2" s="1"/>
  <c r="I23" i="2"/>
  <c r="M23" i="2" s="1"/>
  <c r="I22" i="2"/>
  <c r="O21" i="2"/>
  <c r="V21" i="2" s="1"/>
  <c r="N21" i="2"/>
  <c r="U21" i="2" s="1"/>
  <c r="M21" i="2"/>
  <c r="K21" i="2"/>
  <c r="P21" i="2" s="1"/>
  <c r="W21" i="2" s="1"/>
  <c r="I21" i="2"/>
  <c r="O20" i="2"/>
  <c r="V20" i="2" s="1"/>
  <c r="N20" i="2"/>
  <c r="U20" i="2" s="1"/>
  <c r="K20" i="2"/>
  <c r="P20" i="2" s="1"/>
  <c r="W20" i="2" s="1"/>
  <c r="I20" i="2"/>
  <c r="M20" i="2" s="1"/>
  <c r="T20" i="2" s="1"/>
  <c r="O19" i="2"/>
  <c r="V19" i="2" s="1"/>
  <c r="N19" i="2"/>
  <c r="U19" i="2" s="1"/>
  <c r="K19" i="2"/>
  <c r="P19" i="2" s="1"/>
  <c r="W19" i="2" s="1"/>
  <c r="I19" i="2"/>
  <c r="M19" i="2" s="1"/>
  <c r="T19" i="2" s="1"/>
  <c r="O18" i="2"/>
  <c r="V18" i="2" s="1"/>
  <c r="N18" i="2"/>
  <c r="U18" i="2" s="1"/>
  <c r="M18" i="2"/>
  <c r="T18" i="2" s="1"/>
  <c r="K18" i="2"/>
  <c r="P18" i="2" s="1"/>
  <c r="W18" i="2" s="1"/>
  <c r="I18" i="2"/>
  <c r="O17" i="2"/>
  <c r="V17" i="2" s="1"/>
  <c r="N17" i="2"/>
  <c r="U17" i="2" s="1"/>
  <c r="K17" i="2"/>
  <c r="P17" i="2" s="1"/>
  <c r="W17" i="2" s="1"/>
  <c r="I17" i="2"/>
  <c r="M17" i="2" s="1"/>
  <c r="T17" i="2" s="1"/>
  <c r="O16" i="2"/>
  <c r="V16" i="2" s="1"/>
  <c r="N16" i="2"/>
  <c r="U16" i="2" s="1"/>
  <c r="K16" i="2"/>
  <c r="P16" i="2" s="1"/>
  <c r="W16" i="2" s="1"/>
  <c r="I16" i="2"/>
  <c r="M16" i="2" s="1"/>
  <c r="O15" i="2"/>
  <c r="V15" i="2" s="1"/>
  <c r="N15" i="2"/>
  <c r="U15" i="2" s="1"/>
  <c r="K15" i="2"/>
  <c r="P15" i="2" s="1"/>
  <c r="W15" i="2" s="1"/>
  <c r="I15" i="2"/>
  <c r="M15" i="2" s="1"/>
  <c r="I14" i="2"/>
  <c r="O13" i="2"/>
  <c r="V13" i="2" s="1"/>
  <c r="N13" i="2"/>
  <c r="U13" i="2" s="1"/>
  <c r="K13" i="2"/>
  <c r="P13" i="2" s="1"/>
  <c r="W13" i="2" s="1"/>
  <c r="I13" i="2"/>
  <c r="M13" i="2" s="1"/>
  <c r="O12" i="2"/>
  <c r="V12" i="2" s="1"/>
  <c r="N12" i="2"/>
  <c r="U12" i="2" s="1"/>
  <c r="K12" i="2"/>
  <c r="P12" i="2" s="1"/>
  <c r="W12" i="2" s="1"/>
  <c r="I12" i="2"/>
  <c r="M12" i="2" s="1"/>
  <c r="O11" i="2"/>
  <c r="V11" i="2" s="1"/>
  <c r="N11" i="2"/>
  <c r="U11" i="2" s="1"/>
  <c r="M11" i="2"/>
  <c r="K11" i="2"/>
  <c r="P11" i="2" s="1"/>
  <c r="W11" i="2" s="1"/>
  <c r="I11" i="2"/>
  <c r="O10" i="2"/>
  <c r="V10" i="2" s="1"/>
  <c r="N10" i="2"/>
  <c r="U10" i="2" s="1"/>
  <c r="K10" i="2"/>
  <c r="P10" i="2" s="1"/>
  <c r="W10" i="2" s="1"/>
  <c r="I10" i="2"/>
  <c r="M10" i="2" s="1"/>
  <c r="O9" i="2"/>
  <c r="V9" i="2" s="1"/>
  <c r="N9" i="2"/>
  <c r="U9" i="2" s="1"/>
  <c r="K9" i="2"/>
  <c r="P9" i="2" s="1"/>
  <c r="W9" i="2" s="1"/>
  <c r="I9" i="2"/>
  <c r="M9" i="2" s="1"/>
  <c r="O8" i="2"/>
  <c r="V8" i="2" s="1"/>
  <c r="N8" i="2"/>
  <c r="U8" i="2" s="1"/>
  <c r="K8" i="2"/>
  <c r="P8" i="2" s="1"/>
  <c r="W8" i="2" s="1"/>
  <c r="I8" i="2"/>
  <c r="M8" i="2" s="1"/>
  <c r="T8" i="2" s="1"/>
  <c r="O7" i="2"/>
  <c r="V7" i="2" s="1"/>
  <c r="N7" i="2"/>
  <c r="U7" i="2" s="1"/>
  <c r="K7" i="2"/>
  <c r="P7" i="2" s="1"/>
  <c r="W7" i="2" s="1"/>
  <c r="I7" i="2"/>
  <c r="M7" i="2" s="1"/>
  <c r="K6" i="2"/>
  <c r="P6" i="2" s="1"/>
  <c r="W6" i="2" s="1"/>
  <c r="I6" i="2"/>
  <c r="O5" i="2"/>
  <c r="V5" i="2" s="1"/>
  <c r="N5" i="2"/>
  <c r="U5" i="2" s="1"/>
  <c r="K5" i="2"/>
  <c r="P5" i="2" s="1"/>
  <c r="W5" i="2" s="1"/>
  <c r="I5" i="2"/>
  <c r="M5" i="2" s="1"/>
  <c r="O4" i="2"/>
  <c r="V4" i="2" s="1"/>
  <c r="N4" i="2"/>
  <c r="U4" i="2" s="1"/>
  <c r="M4" i="2"/>
  <c r="T4" i="2" s="1"/>
  <c r="K4" i="2"/>
  <c r="P4" i="2" s="1"/>
  <c r="W4" i="2" s="1"/>
  <c r="I4" i="2"/>
  <c r="O3" i="2"/>
  <c r="V3" i="2" s="1"/>
  <c r="N3" i="2"/>
  <c r="U3" i="2" s="1"/>
  <c r="K3" i="2"/>
  <c r="P3" i="2" s="1"/>
  <c r="W3" i="2" s="1"/>
  <c r="I3" i="2"/>
  <c r="M3" i="2" s="1"/>
  <c r="H71" i="1"/>
  <c r="K68" i="1" s="1"/>
  <c r="K69" i="1" s="1"/>
  <c r="I66" i="1"/>
  <c r="F66" i="1"/>
  <c r="E66" i="1"/>
  <c r="D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L66" i="1" s="1"/>
  <c r="L68" i="1" s="1"/>
  <c r="L69" i="1" s="1"/>
  <c r="K7" i="1"/>
  <c r="K66" i="1" s="1"/>
  <c r="J7" i="1"/>
  <c r="J66" i="1" s="1"/>
  <c r="X40" i="2" l="1"/>
  <c r="X5" i="2"/>
  <c r="X16" i="2"/>
  <c r="Q76" i="2"/>
  <c r="X3" i="2"/>
  <c r="X7" i="2"/>
  <c r="Q85" i="2"/>
  <c r="X18" i="2"/>
  <c r="Y33" i="2"/>
  <c r="N6" i="2"/>
  <c r="U6" i="2" s="1"/>
  <c r="X6" i="2" s="1"/>
  <c r="X28" i="2"/>
  <c r="K46" i="2"/>
  <c r="P46" i="2" s="1"/>
  <c r="W46" i="2" s="1"/>
  <c r="Y51" i="2"/>
  <c r="X53" i="2"/>
  <c r="X57" i="2"/>
  <c r="X59" i="2"/>
  <c r="X61" i="2"/>
  <c r="M78" i="2"/>
  <c r="M14" i="2"/>
  <c r="T14" i="2" s="1"/>
  <c r="Y14" i="2" s="1"/>
  <c r="K30" i="2"/>
  <c r="P30" i="2" s="1"/>
  <c r="W30" i="2" s="1"/>
  <c r="X37" i="2"/>
  <c r="N46" i="2"/>
  <c r="U46" i="2" s="1"/>
  <c r="Q63" i="2"/>
  <c r="K78" i="2"/>
  <c r="P78" i="2" s="1"/>
  <c r="K14" i="2"/>
  <c r="P14" i="2" s="1"/>
  <c r="W14" i="2" s="1"/>
  <c r="M30" i="2"/>
  <c r="T30" i="2" s="1"/>
  <c r="Y30" i="2" s="1"/>
  <c r="Y43" i="2"/>
  <c r="Q71" i="2"/>
  <c r="N78" i="2"/>
  <c r="N14" i="2"/>
  <c r="U14" i="2" s="1"/>
  <c r="M22" i="2"/>
  <c r="T22" i="2" s="1"/>
  <c r="Y22" i="2" s="1"/>
  <c r="N30" i="2"/>
  <c r="U30" i="2" s="1"/>
  <c r="X45" i="2"/>
  <c r="M54" i="2"/>
  <c r="T54" i="2" s="1"/>
  <c r="M62" i="2"/>
  <c r="Q64" i="2"/>
  <c r="Q11" i="2"/>
  <c r="K22" i="2"/>
  <c r="P22" i="2" s="1"/>
  <c r="W22" i="2" s="1"/>
  <c r="X24" i="2"/>
  <c r="M38" i="2"/>
  <c r="T38" i="2" s="1"/>
  <c r="Y38" i="2" s="1"/>
  <c r="K54" i="2"/>
  <c r="P54" i="2" s="1"/>
  <c r="W54" i="2" s="1"/>
  <c r="K62" i="2"/>
  <c r="P62" i="2" s="1"/>
  <c r="M70" i="2"/>
  <c r="X26" i="2"/>
  <c r="K38" i="2"/>
  <c r="P38" i="2" s="1"/>
  <c r="W38" i="2" s="1"/>
  <c r="X38" i="2" s="1"/>
  <c r="N54" i="2"/>
  <c r="U54" i="2" s="1"/>
  <c r="N62" i="2"/>
  <c r="K70" i="2"/>
  <c r="P70" i="2" s="1"/>
  <c r="Q83" i="2"/>
  <c r="N22" i="2"/>
  <c r="U22" i="2" s="1"/>
  <c r="M6" i="2"/>
  <c r="T6" i="2" s="1"/>
  <c r="Y6" i="2" s="1"/>
  <c r="X42" i="2"/>
  <c r="Q44" i="2"/>
  <c r="Q72" i="2"/>
  <c r="Q3" i="2"/>
  <c r="T3" i="2"/>
  <c r="Y3" i="2" s="1"/>
  <c r="X17" i="2"/>
  <c r="T12" i="2"/>
  <c r="Q12" i="2"/>
  <c r="Q46" i="2"/>
  <c r="T46" i="2"/>
  <c r="Y46" i="2" s="1"/>
  <c r="X41" i="2"/>
  <c r="Y28" i="2"/>
  <c r="Q41" i="2"/>
  <c r="Q65" i="2"/>
  <c r="Q73" i="2"/>
  <c r="Q75" i="2"/>
  <c r="Q21" i="2"/>
  <c r="X4" i="2"/>
  <c r="T11" i="2"/>
  <c r="Y11" i="2" s="1"/>
  <c r="T21" i="2"/>
  <c r="Y21" i="2" s="1"/>
  <c r="Q80" i="2"/>
  <c r="Q81" i="2"/>
  <c r="Y25" i="2"/>
  <c r="Q25" i="2"/>
  <c r="Y49" i="2"/>
  <c r="X12" i="2"/>
  <c r="X19" i="2"/>
  <c r="X27" i="2"/>
  <c r="Q52" i="2"/>
  <c r="X56" i="2"/>
  <c r="Q4" i="2"/>
  <c r="X39" i="2"/>
  <c r="Q60" i="2"/>
  <c r="X9" i="2"/>
  <c r="X25" i="2"/>
  <c r="X21" i="2"/>
  <c r="Q33" i="2"/>
  <c r="Y40" i="2"/>
  <c r="X10" i="2"/>
  <c r="Q17" i="2"/>
  <c r="T41" i="2"/>
  <c r="Y41" i="2" s="1"/>
  <c r="Y57" i="2"/>
  <c r="Y31" i="2"/>
  <c r="X11" i="2"/>
  <c r="X15" i="2"/>
  <c r="X29" i="2"/>
  <c r="X44" i="2"/>
  <c r="X51" i="2"/>
  <c r="Y59" i="2"/>
  <c r="Y19" i="2"/>
  <c r="X49" i="2"/>
  <c r="Q49" i="2"/>
  <c r="Y4" i="2"/>
  <c r="Y18" i="2"/>
  <c r="Y20" i="2"/>
  <c r="Y27" i="2"/>
  <c r="X47" i="2"/>
  <c r="X48" i="2"/>
  <c r="X52" i="2"/>
  <c r="X60" i="2"/>
  <c r="Y17" i="2"/>
  <c r="Y35" i="2"/>
  <c r="Y12" i="2"/>
  <c r="Y48" i="2"/>
  <c r="Y56" i="2"/>
  <c r="X13" i="2"/>
  <c r="Q19" i="2"/>
  <c r="X23" i="2"/>
  <c r="X32" i="2"/>
  <c r="X33" i="2"/>
  <c r="Y36" i="2"/>
  <c r="X55" i="2"/>
  <c r="X20" i="2"/>
  <c r="Q5" i="2"/>
  <c r="T5" i="2"/>
  <c r="Y5" i="2" s="1"/>
  <c r="X8" i="2"/>
  <c r="Y8" i="2"/>
  <c r="Q13" i="2"/>
  <c r="T13" i="2"/>
  <c r="Y13" i="2" s="1"/>
  <c r="T23" i="2"/>
  <c r="Y23" i="2" s="1"/>
  <c r="Q23" i="2"/>
  <c r="T39" i="2"/>
  <c r="Y39" i="2" s="1"/>
  <c r="Q39" i="2"/>
  <c r="Q7" i="2"/>
  <c r="T7" i="2"/>
  <c r="Y7" i="2" s="1"/>
  <c r="T10" i="2"/>
  <c r="Y10" i="2" s="1"/>
  <c r="Q10" i="2"/>
  <c r="T9" i="2"/>
  <c r="Y9" i="2" s="1"/>
  <c r="Q9" i="2"/>
  <c r="Q15" i="2"/>
  <c r="T15" i="2"/>
  <c r="Y15" i="2" s="1"/>
  <c r="T29" i="2"/>
  <c r="Y29" i="2" s="1"/>
  <c r="Q29" i="2"/>
  <c r="T37" i="2"/>
  <c r="Y37" i="2" s="1"/>
  <c r="Q37" i="2"/>
  <c r="J68" i="1"/>
  <c r="J69" i="1" s="1"/>
  <c r="Q26" i="2"/>
  <c r="Q34" i="2"/>
  <c r="Q36" i="2"/>
  <c r="X43" i="2"/>
  <c r="T47" i="2"/>
  <c r="Y47" i="2" s="1"/>
  <c r="Q47" i="2"/>
  <c r="Y54" i="2"/>
  <c r="T58" i="2"/>
  <c r="Y58" i="2" s="1"/>
  <c r="Q58" i="2"/>
  <c r="T60" i="2"/>
  <c r="Y60" i="2" s="1"/>
  <c r="Q79" i="2"/>
  <c r="Q28" i="2"/>
  <c r="Q31" i="2"/>
  <c r="T55" i="2"/>
  <c r="Y55" i="2" s="1"/>
  <c r="Q55" i="2"/>
  <c r="Q67" i="2"/>
  <c r="Q82" i="2"/>
  <c r="AN136" i="3"/>
  <c r="AN138" i="3" s="1"/>
  <c r="AN140" i="3" s="1"/>
  <c r="Y26" i="2"/>
  <c r="Y34" i="2"/>
  <c r="T45" i="2"/>
  <c r="Y45" i="2" s="1"/>
  <c r="Q45" i="2"/>
  <c r="Q57" i="2"/>
  <c r="Q84" i="2"/>
  <c r="M65" i="3"/>
  <c r="M67" i="3" s="1"/>
  <c r="M68" i="3" s="1"/>
  <c r="AP136" i="3"/>
  <c r="AP138" i="3" s="1"/>
  <c r="AP140" i="3" s="1"/>
  <c r="AO136" i="3"/>
  <c r="AO138" i="3" s="1"/>
  <c r="AO140" i="3" s="1"/>
  <c r="T24" i="2"/>
  <c r="Y24" i="2" s="1"/>
  <c r="Q24" i="2"/>
  <c r="X31" i="2"/>
  <c r="X36" i="2"/>
  <c r="T53" i="2"/>
  <c r="Y53" i="2" s="1"/>
  <c r="Q53" i="2"/>
  <c r="X58" i="2"/>
  <c r="Q69" i="2"/>
  <c r="Q20" i="2"/>
  <c r="Q27" i="2"/>
  <c r="T32" i="2"/>
  <c r="Y32" i="2" s="1"/>
  <c r="Q32" i="2"/>
  <c r="Q35" i="2"/>
  <c r="X46" i="2"/>
  <c r="T61" i="2"/>
  <c r="Y61" i="2" s="1"/>
  <c r="Q61" i="2"/>
  <c r="Q66" i="2"/>
  <c r="O65" i="3"/>
  <c r="O67" i="3" s="1"/>
  <c r="O68" i="3" s="1"/>
  <c r="Q16" i="2"/>
  <c r="T16" i="2"/>
  <c r="Y16" i="2" s="1"/>
  <c r="Q18" i="2"/>
  <c r="X35" i="2"/>
  <c r="T42" i="2"/>
  <c r="Y42" i="2" s="1"/>
  <c r="Q42" i="2"/>
  <c r="T44" i="2"/>
  <c r="Y44" i="2" s="1"/>
  <c r="Q77" i="2"/>
  <c r="Q8" i="2"/>
  <c r="T50" i="2"/>
  <c r="Y50" i="2" s="1"/>
  <c r="Q50" i="2"/>
  <c r="T52" i="2"/>
  <c r="Y52" i="2" s="1"/>
  <c r="Q68" i="2"/>
  <c r="Q74" i="2"/>
  <c r="AP66" i="3"/>
  <c r="AN70" i="3" s="1"/>
  <c r="AN68" i="3" s="1"/>
  <c r="Q43" i="2"/>
  <c r="Q51" i="2"/>
  <c r="Q59" i="2"/>
  <c r="Q40" i="2"/>
  <c r="Q48" i="2"/>
  <c r="Q56" i="2"/>
  <c r="X22" i="2" l="1"/>
  <c r="Q30" i="2"/>
  <c r="Q70" i="2"/>
  <c r="X30" i="2"/>
  <c r="Q78" i="2"/>
  <c r="Q54" i="2"/>
  <c r="Q6" i="2"/>
  <c r="X14" i="2"/>
  <c r="Q14" i="2"/>
  <c r="Q38" i="2"/>
  <c r="Q62" i="2"/>
  <c r="X54" i="2"/>
  <c r="Q22" i="2"/>
  <c r="Y63" i="2"/>
  <c r="X63" i="2" l="1"/>
</calcChain>
</file>

<file path=xl/sharedStrings.xml><?xml version="1.0" encoding="utf-8"?>
<sst xmlns="http://schemas.openxmlformats.org/spreadsheetml/2006/main" count="74" uniqueCount="50">
  <si>
    <t>Età</t>
  </si>
  <si>
    <t>F</t>
  </si>
  <si>
    <t>M</t>
  </si>
  <si>
    <t>Totale</t>
  </si>
  <si>
    <t>ix_M</t>
  </si>
  <si>
    <t>qx_M</t>
  </si>
  <si>
    <t>y in LTC</t>
  </si>
  <si>
    <t>Sx attesi</t>
  </si>
  <si>
    <t>Sx attesi per durata</t>
  </si>
  <si>
    <t>scontando qx</t>
  </si>
  <si>
    <t>rata mensile</t>
  </si>
  <si>
    <t>rata annuale</t>
  </si>
  <si>
    <t>distribution</t>
  </si>
  <si>
    <t>ix</t>
  </si>
  <si>
    <t>qx</t>
  </si>
  <si>
    <t>sopravv</t>
  </si>
  <si>
    <t>qx ix</t>
  </si>
  <si>
    <t xml:space="preserve">Px vera </t>
  </si>
  <si>
    <t>qx vera</t>
  </si>
  <si>
    <t>px inv vera</t>
  </si>
  <si>
    <t>qx ix  vera</t>
  </si>
  <si>
    <t>Tot somma</t>
  </si>
  <si>
    <t>SANI</t>
  </si>
  <si>
    <t>MORTI</t>
  </si>
  <si>
    <t>VIVI MA INVALIDI</t>
  </si>
  <si>
    <t>MORTI DA INVA</t>
  </si>
  <si>
    <t xml:space="preserve">USCITI </t>
  </si>
  <si>
    <t>SOPRAVVISSUTI</t>
  </si>
  <si>
    <t xml:space="preserve">TOTALE USCITI </t>
  </si>
  <si>
    <t>RESTANTI</t>
  </si>
  <si>
    <t xml:space="preserve">POPOLAZIONE INVECCHIATA DI UN ANNO </t>
  </si>
  <si>
    <t>ETA'</t>
  </si>
  <si>
    <t>qxix 1 ann</t>
  </si>
  <si>
    <t xml:space="preserve">    Ix</t>
  </si>
  <si>
    <t>sx*t</t>
  </si>
  <si>
    <t>scont qx</t>
  </si>
  <si>
    <t>tot</t>
  </si>
  <si>
    <t xml:space="preserve">tot </t>
  </si>
  <si>
    <t>PREMIO PURO TEORICO</t>
  </si>
  <si>
    <t xml:space="preserve">POPOLAZIONE INVECCHIATA DI 20 ANNI </t>
  </si>
  <si>
    <t>qxeauto1</t>
  </si>
  <si>
    <t>n pop</t>
  </si>
  <si>
    <t>anni</t>
  </si>
  <si>
    <t>y in ix</t>
  </si>
  <si>
    <t>sxattesi</t>
  </si>
  <si>
    <t>sxatt*y</t>
  </si>
  <si>
    <t>scontqx</t>
  </si>
  <si>
    <t>ttot</t>
  </si>
  <si>
    <t xml:space="preserve">rata </t>
  </si>
  <si>
    <t>annuale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</si>
</sst>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0.0000%"/>
    <numFmt numFmtId="165" formatCode="0.000%"/>
    <numFmt numFmtId="166" formatCode="0.00000%"/>
    <numFmt numFmtId="167" formatCode="0.00000E+00"/>
    <numFmt numFmtId="168" formatCode="&quot;€ &quot;#,##0.00"/>
    <numFmt numFmtId="169" formatCode="_-&quot;€ &quot;* #,##0.00_-;&quot;-€ &quot;* #,##0.00_-;_-&quot;€ &quot;* \-??_-;_-@_-"/>
    <numFmt numFmtId="170" formatCode="0.0000000"/>
    <numFmt numFmtId="171" formatCode="0.0000000000%"/>
    <numFmt numFmtId="172" formatCode="0.00000000"/>
    <numFmt numFmtId="173" formatCode="0.0000000000000%"/>
    <numFmt numFmtId="174" formatCode="0.000000000%"/>
    <numFmt numFmtId="175" formatCode="0.000000000000%"/>
    <numFmt numFmtId="176" formatCode="0.00000000000000%"/>
    <numFmt numFmtId="177" formatCode="0.00000000000"/>
    <numFmt numFmtId="178" formatCode="0.000000"/>
    <numFmt numFmtId="179" formatCode="0.00000"/>
    <numFmt numFmtId="180" formatCode="#,##0.00&quot; €&quot;"/>
  </numFmts>
  <fonts count="8" x14ac:knownFonts="1">
    <font>
      <sz val="11"/>
      <color rgb="FF000000"/>
      <name val="Calibri"/>
      <family val="2"/>
      <charset val="1"/>
    </font>
    <font>
      <i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DBEEF4"/>
        <bgColor rgb="FFCCFFFF"/>
      </patternFill>
    </fill>
    <fill>
      <patternFill patternType="solid">
        <fgColor rgb="FFD9D9D9"/>
        <bgColor rgb="FFDBEEF4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A5A5A5"/>
      </patternFill>
    </fill>
    <fill>
      <patternFill patternType="solid">
        <fgColor rgb="FFF79646"/>
        <bgColor rgb="FFFF8080"/>
      </patternFill>
    </fill>
    <fill>
      <patternFill patternType="solid">
        <fgColor rgb="FFBFBFBF"/>
        <bgColor rgb="FFCCC1DA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BFBFBF"/>
      </patternFill>
    </fill>
    <fill>
      <patternFill patternType="solid">
        <fgColor rgb="FF002060"/>
        <bgColor rgb="FF000080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9" fontId="7" fillId="0" borderId="0" applyBorder="0" applyProtection="0"/>
    <xf numFmtId="9" fontId="7" fillId="0" borderId="0" applyBorder="0" applyProtection="0"/>
    <xf numFmtId="0" fontId="6" fillId="2" borderId="1" applyProtection="0"/>
  </cellStyleXfs>
  <cellXfs count="4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5" fontId="2" fillId="4" borderId="0" xfId="2" applyNumberFormat="1" applyFont="1" applyFill="1" applyBorder="1" applyAlignment="1" applyProtection="1">
      <alignment horizontal="center"/>
    </xf>
    <xf numFmtId="0" fontId="0" fillId="0" borderId="5" xfId="0" applyBorder="1" applyAlignment="1">
      <alignment horizontal="center"/>
    </xf>
    <xf numFmtId="164" fontId="3" fillId="5" borderId="5" xfId="2" applyNumberFormat="1" applyFont="1" applyFill="1" applyBorder="1" applyAlignment="1" applyProtection="1">
      <alignment horizontal="center"/>
    </xf>
    <xf numFmtId="0" fontId="2" fillId="5" borderId="5" xfId="2" applyNumberFormat="1" applyFont="1" applyFill="1" applyBorder="1" applyAlignment="1" applyProtection="1">
      <alignment horizontal="center"/>
    </xf>
    <xf numFmtId="166" fontId="0" fillId="0" borderId="0" xfId="0" applyNumberFormat="1"/>
    <xf numFmtId="167" fontId="0" fillId="0" borderId="0" xfId="0" applyNumberFormat="1"/>
    <xf numFmtId="165" fontId="2" fillId="6" borderId="0" xfId="2" applyNumberFormat="1" applyFont="1" applyFill="1" applyBorder="1" applyAlignment="1" applyProtection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3" fillId="5" borderId="8" xfId="2" applyNumberFormat="1" applyFont="1" applyFill="1" applyBorder="1" applyAlignment="1" applyProtection="1">
      <alignment horizontal="center"/>
    </xf>
    <xf numFmtId="0" fontId="4" fillId="0" borderId="5" xfId="0" applyFont="1" applyBorder="1"/>
    <xf numFmtId="0" fontId="0" fillId="7" borderId="0" xfId="0" applyFill="1" applyAlignment="1">
      <alignment horizontal="center" vertical="center"/>
    </xf>
    <xf numFmtId="0" fontId="3" fillId="5" borderId="0" xfId="2" applyNumberFormat="1" applyFont="1" applyFill="1" applyBorder="1" applyAlignment="1" applyProtection="1">
      <alignment horizontal="center"/>
    </xf>
    <xf numFmtId="168" fontId="0" fillId="0" borderId="0" xfId="0" applyNumberFormat="1" applyAlignment="1">
      <alignment horizontal="center"/>
    </xf>
    <xf numFmtId="169" fontId="0" fillId="0" borderId="0" xfId="1" applyFont="1" applyBorder="1" applyAlignment="1" applyProtection="1">
      <alignment horizontal="center"/>
    </xf>
    <xf numFmtId="0" fontId="4" fillId="0" borderId="0" xfId="0" applyFont="1"/>
    <xf numFmtId="164" fontId="3" fillId="5" borderId="0" xfId="2" applyNumberFormat="1" applyFont="1" applyFill="1" applyBorder="1" applyAlignment="1" applyProtection="1">
      <alignment horizontal="center"/>
    </xf>
    <xf numFmtId="10" fontId="2" fillId="4" borderId="0" xfId="2" applyNumberFormat="1" applyFont="1" applyFill="1" applyBorder="1" applyAlignment="1" applyProtection="1">
      <alignment horizontal="center"/>
    </xf>
    <xf numFmtId="0" fontId="1" fillId="8" borderId="0" xfId="0" applyFont="1" applyFill="1" applyBorder="1" applyAlignment="1">
      <alignment horizontal="center"/>
    </xf>
    <xf numFmtId="0" fontId="5" fillId="0" borderId="0" xfId="0" applyFont="1"/>
    <xf numFmtId="0" fontId="0" fillId="9" borderId="0" xfId="0" applyFont="1" applyFill="1"/>
    <xf numFmtId="0" fontId="0" fillId="10" borderId="0" xfId="0" applyFont="1" applyFill="1"/>
    <xf numFmtId="0" fontId="3" fillId="8" borderId="0" xfId="0" applyFont="1" applyFill="1" applyBorder="1" applyAlignment="1">
      <alignment horizontal="center" wrapText="1"/>
    </xf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6" fillId="2" borderId="1" xfId="3" applyFont="1" applyAlignment="1" applyProtection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6" fillId="11" borderId="1" xfId="3" applyFont="1" applyFill="1" applyAlignment="1" applyProtection="1"/>
  </cellXfs>
  <cellStyles count="4">
    <cellStyle name="Normale" xfId="0" builtinId="0"/>
    <cellStyle name="Percentuale" xfId="2" builtinId="5"/>
    <cellStyle name="Testo descrittivo" xfId="3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DBEEF4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9595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MORBIDITY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Foglio2!$J$6:$J$64</c:f>
              <c:numCache>
                <c:formatCode>0.0000%</c:formatCode>
                <c:ptCount val="59"/>
                <c:pt idx="0">
                  <c:v>2.9215671777137001E-5</c:v>
                </c:pt>
                <c:pt idx="1">
                  <c:v>2.9215671777137001E-5</c:v>
                </c:pt>
                <c:pt idx="2">
                  <c:v>2.9215671777137001E-5</c:v>
                </c:pt>
                <c:pt idx="3">
                  <c:v>3.02709027484198E-5</c:v>
                </c:pt>
                <c:pt idx="4">
                  <c:v>3.0246509133923699E-5</c:v>
                </c:pt>
                <c:pt idx="5">
                  <c:v>2.9861936642570501E-5</c:v>
                </c:pt>
                <c:pt idx="6">
                  <c:v>2.98375786840002E-5</c:v>
                </c:pt>
                <c:pt idx="7">
                  <c:v>2.9813281083417102E-5</c:v>
                </c:pt>
                <c:pt idx="8">
                  <c:v>3.0508605048131798E-5</c:v>
                </c:pt>
                <c:pt idx="9">
                  <c:v>3.1206934604197797E-5</c:v>
                </c:pt>
                <c:pt idx="10">
                  <c:v>3.1494622170654203E-5</c:v>
                </c:pt>
                <c:pt idx="11">
                  <c:v>3.2021605221676097E-5</c:v>
                </c:pt>
                <c:pt idx="12">
                  <c:v>3.2071902729341303E-5</c:v>
                </c:pt>
                <c:pt idx="13">
                  <c:v>3.2357367355903301E-5</c:v>
                </c:pt>
                <c:pt idx="14">
                  <c:v>3.32183871202319E-5</c:v>
                </c:pt>
                <c:pt idx="15">
                  <c:v>3.46947801234825E-5</c:v>
                </c:pt>
                <c:pt idx="16">
                  <c:v>3.7119158616796301E-5</c:v>
                </c:pt>
                <c:pt idx="17">
                  <c:v>3.9451190093205498E-5</c:v>
                </c:pt>
                <c:pt idx="18">
                  <c:v>4.2329445158998701E-5</c:v>
                </c:pt>
                <c:pt idx="19">
                  <c:v>4.5419757694952102E-5</c:v>
                </c:pt>
                <c:pt idx="20">
                  <c:v>4.9061855339610198E-5</c:v>
                </c:pt>
                <c:pt idx="21">
                  <c:v>5.3630321226035998E-5</c:v>
                </c:pt>
                <c:pt idx="22">
                  <c:v>5.9205488090417299E-5</c:v>
                </c:pt>
                <c:pt idx="23">
                  <c:v>6.6542152826496305E-5</c:v>
                </c:pt>
                <c:pt idx="24">
                  <c:v>7.4475359120524897E-5</c:v>
                </c:pt>
                <c:pt idx="25">
                  <c:v>8.3462085083400999E-5</c:v>
                </c:pt>
                <c:pt idx="26">
                  <c:v>9.3191720750938095E-5</c:v>
                </c:pt>
                <c:pt idx="27">
                  <c:v>1.04358366694311E-4</c:v>
                </c:pt>
                <c:pt idx="28">
                  <c:v>1.18773358181398E-4</c:v>
                </c:pt>
                <c:pt idx="29">
                  <c:v>1.3444005835258599E-4</c:v>
                </c:pt>
                <c:pt idx="30">
                  <c:v>1.4763392673084301E-4</c:v>
                </c:pt>
                <c:pt idx="31">
                  <c:v>1.6950786287767001E-4</c:v>
                </c:pt>
                <c:pt idx="32">
                  <c:v>1.9081351504809E-4</c:v>
                </c:pt>
                <c:pt idx="33">
                  <c:v>2.1757285688840899E-4</c:v>
                </c:pt>
                <c:pt idx="34">
                  <c:v>2.4601838127955201E-4</c:v>
                </c:pt>
                <c:pt idx="35">
                  <c:v>2.7779740222469901E-4</c:v>
                </c:pt>
                <c:pt idx="36">
                  <c:v>3.10028184403492E-4</c:v>
                </c:pt>
                <c:pt idx="37">
                  <c:v>3.4501174566928602E-4</c:v>
                </c:pt>
                <c:pt idx="38">
                  <c:v>3.7891198882638498E-4</c:v>
                </c:pt>
                <c:pt idx="39">
                  <c:v>4.2476423399806599E-4</c:v>
                </c:pt>
                <c:pt idx="40">
                  <c:v>4.55785635450527E-4</c:v>
                </c:pt>
                <c:pt idx="41">
                  <c:v>4.9980069217005598E-4</c:v>
                </c:pt>
                <c:pt idx="42">
                  <c:v>5.5599851594504595E-4</c:v>
                </c:pt>
                <c:pt idx="43">
                  <c:v>6.3326418561815499E-4</c:v>
                </c:pt>
                <c:pt idx="44">
                  <c:v>7.2467328890153096E-4</c:v>
                </c:pt>
                <c:pt idx="45">
                  <c:v>8.3051032159043203E-4</c:v>
                </c:pt>
                <c:pt idx="46">
                  <c:v>9.5430953284123498E-4</c:v>
                </c:pt>
                <c:pt idx="47">
                  <c:v>1.0991773137430101E-3</c:v>
                </c:pt>
                <c:pt idx="48">
                  <c:v>1.2567893913907201E-3</c:v>
                </c:pt>
                <c:pt idx="49">
                  <c:v>1.43825214112169E-3</c:v>
                </c:pt>
                <c:pt idx="50">
                  <c:v>1.64667229488369E-3</c:v>
                </c:pt>
                <c:pt idx="51">
                  <c:v>1.88276745309684E-3</c:v>
                </c:pt>
                <c:pt idx="52">
                  <c:v>2.15401129813059E-3</c:v>
                </c:pt>
                <c:pt idx="53">
                  <c:v>2.4655467223710799E-3</c:v>
                </c:pt>
                <c:pt idx="54">
                  <c:v>2.8174895464986799E-3</c:v>
                </c:pt>
                <c:pt idx="55">
                  <c:v>3.2176083371860602E-3</c:v>
                </c:pt>
                <c:pt idx="56">
                  <c:v>3.6720867881448699E-3</c:v>
                </c:pt>
                <c:pt idx="57">
                  <c:v>4.1883488664757997E-3</c:v>
                </c:pt>
                <c:pt idx="58">
                  <c:v>4.7983662526290298E-3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9-4A10-B77C-F51F54A4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3683"/>
        <c:axId val="70155182"/>
      </c:scatterChart>
      <c:valAx>
        <c:axId val="837736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0155182"/>
        <c:crosses val="autoZero"/>
        <c:crossBetween val="midCat"/>
      </c:valAx>
      <c:valAx>
        <c:axId val="701551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37736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266760</xdr:colOff>
      <xdr:row>4</xdr:row>
      <xdr:rowOff>86040</xdr:rowOff>
    </xdr:from>
    <xdr:to>
      <xdr:col>21</xdr:col>
      <xdr:colOff>1294920</xdr:colOff>
      <xdr:row>18</xdr:row>
      <xdr:rowOff>161280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07"/>
  <sheetViews>
    <sheetView topLeftCell="A40" zoomScale="85" zoomScaleNormal="85" workbookViewId="0">
      <selection activeCell="G7" sqref="G7"/>
    </sheetView>
  </sheetViews>
  <sheetFormatPr defaultRowHeight="15" x14ac:dyDescent="0.25"/>
  <cols>
    <col min="1" max="2" width="8.5703125" customWidth="1"/>
    <col min="3" max="3" width="17.140625" customWidth="1"/>
    <col min="4" max="5" width="8.5703125" customWidth="1"/>
    <col min="6" max="6" width="10.28515625" customWidth="1"/>
    <col min="7" max="8" width="12.7109375" customWidth="1"/>
    <col min="9" max="9" width="8.5703125" customWidth="1"/>
    <col min="10" max="10" width="13.28515625" customWidth="1"/>
    <col min="11" max="11" width="21.140625" customWidth="1"/>
    <col min="12" max="12" width="15.7109375" customWidth="1"/>
    <col min="13" max="13" width="16.42578125" customWidth="1"/>
    <col min="14" max="15" width="8.5703125" customWidth="1"/>
    <col min="16" max="16" width="10.140625" customWidth="1"/>
    <col min="17" max="17" width="10.28515625" customWidth="1"/>
    <col min="18" max="19" width="11.28515625" customWidth="1"/>
    <col min="20" max="22" width="8.5703125" customWidth="1"/>
    <col min="23" max="23" width="11.28515625" customWidth="1"/>
    <col min="24" max="24" width="11.42578125"/>
    <col min="25" max="28" width="8.5703125" customWidth="1"/>
    <col min="29" max="29" width="9.7109375" customWidth="1"/>
    <col min="30" max="1025" width="8.5703125" customWidth="1"/>
  </cols>
  <sheetData>
    <row r="2" spans="2:29" x14ac:dyDescent="0.25">
      <c r="M2" s="1"/>
      <c r="N2" s="1"/>
      <c r="O2" s="1"/>
      <c r="P2" s="1"/>
    </row>
    <row r="4" spans="2:29" x14ac:dyDescent="0.25">
      <c r="C4" s="2"/>
      <c r="D4" s="3"/>
      <c r="E4" s="3"/>
      <c r="F4" s="3"/>
      <c r="Q4" s="1"/>
    </row>
    <row r="5" spans="2:29" x14ac:dyDescent="0.25">
      <c r="C5" s="3"/>
      <c r="D5" s="3"/>
      <c r="E5" s="3"/>
      <c r="F5" s="3"/>
    </row>
    <row r="6" spans="2:29" x14ac:dyDescent="0.25">
      <c r="C6" s="4" t="s">
        <v>0</v>
      </c>
      <c r="D6" s="4" t="s">
        <v>1</v>
      </c>
      <c r="E6" s="5" t="s">
        <v>2</v>
      </c>
      <c r="F6" s="6" t="s">
        <v>3</v>
      </c>
      <c r="G6" s="7" t="s">
        <v>4</v>
      </c>
      <c r="H6" s="7" t="s">
        <v>5</v>
      </c>
      <c r="I6" s="5" t="s">
        <v>6</v>
      </c>
      <c r="J6" s="8" t="s">
        <v>7</v>
      </c>
      <c r="K6" s="8" t="s">
        <v>8</v>
      </c>
      <c r="L6" s="8" t="s">
        <v>9</v>
      </c>
    </row>
    <row r="7" spans="2:29" x14ac:dyDescent="0.25">
      <c r="B7" s="9">
        <v>2.03593317750436E-2</v>
      </c>
      <c r="C7" s="10">
        <v>18</v>
      </c>
      <c r="D7" s="10">
        <v>712</v>
      </c>
      <c r="E7" s="10">
        <v>727</v>
      </c>
      <c r="F7" s="10">
        <v>1439</v>
      </c>
      <c r="G7" s="11">
        <v>2.9215671777137001E-5</v>
      </c>
      <c r="H7" s="11">
        <v>3.4186659159008201E-4</v>
      </c>
      <c r="I7" s="12">
        <v>55</v>
      </c>
      <c r="J7" s="2">
        <f t="shared" ref="J7:J38" si="0">F7*G7</f>
        <v>4.2041351687300145E-2</v>
      </c>
      <c r="K7" s="2">
        <f t="shared" ref="K7:K38" si="1">F7*G7*I7</f>
        <v>2.312274342801508</v>
      </c>
      <c r="L7" s="2">
        <f t="shared" ref="L7:L38" si="2">F7*G7*(1-H7)*I7</f>
        <v>2.311483853453113</v>
      </c>
      <c r="W7" s="13"/>
      <c r="X7" s="14"/>
      <c r="AC7" s="14"/>
    </row>
    <row r="8" spans="2:29" x14ac:dyDescent="0.25">
      <c r="B8" s="9">
        <v>2.2438175535041599E-2</v>
      </c>
      <c r="C8" s="10">
        <v>19</v>
      </c>
      <c r="D8" s="10">
        <v>652</v>
      </c>
      <c r="E8" s="10">
        <v>714</v>
      </c>
      <c r="F8" s="10">
        <v>1366</v>
      </c>
      <c r="G8" s="11">
        <v>2.9215671777137001E-5</v>
      </c>
      <c r="H8" s="11">
        <v>3.7216226274655698E-4</v>
      </c>
      <c r="I8" s="12">
        <v>54</v>
      </c>
      <c r="J8" s="2">
        <f t="shared" si="0"/>
        <v>3.9908607647569143E-2</v>
      </c>
      <c r="K8" s="2">
        <f t="shared" si="1"/>
        <v>2.1550648129687335</v>
      </c>
      <c r="L8" s="2">
        <f t="shared" si="2"/>
        <v>2.1542627791715736</v>
      </c>
      <c r="W8" s="13"/>
      <c r="X8" s="14"/>
    </row>
    <row r="9" spans="2:29" x14ac:dyDescent="0.25">
      <c r="B9" s="9">
        <v>2.38936561034085E-2</v>
      </c>
      <c r="C9" s="10">
        <v>20</v>
      </c>
      <c r="D9" s="10">
        <v>702</v>
      </c>
      <c r="E9" s="10">
        <v>707</v>
      </c>
      <c r="F9" s="10">
        <v>1409</v>
      </c>
      <c r="G9" s="11">
        <v>2.9215671777137001E-5</v>
      </c>
      <c r="H9" s="11">
        <v>3.9242518765973699E-4</v>
      </c>
      <c r="I9" s="12">
        <v>52</v>
      </c>
      <c r="J9" s="2">
        <f t="shared" si="0"/>
        <v>4.1164881533986036E-2</v>
      </c>
      <c r="K9" s="2">
        <f t="shared" si="1"/>
        <v>2.1405738397672738</v>
      </c>
      <c r="L9" s="2">
        <f t="shared" si="2"/>
        <v>2.1397338246765041</v>
      </c>
      <c r="X9" s="14"/>
    </row>
    <row r="10" spans="2:29" x14ac:dyDescent="0.25">
      <c r="B10" s="9">
        <v>2.5227363397131101E-2</v>
      </c>
      <c r="C10" s="10">
        <v>21</v>
      </c>
      <c r="D10" s="10">
        <v>711</v>
      </c>
      <c r="E10" s="10">
        <v>756</v>
      </c>
      <c r="F10" s="10">
        <v>1467</v>
      </c>
      <c r="G10" s="11">
        <v>3.02709027484198E-5</v>
      </c>
      <c r="H10" s="11">
        <v>4.1271151465125901E-4</v>
      </c>
      <c r="I10" s="12">
        <v>51</v>
      </c>
      <c r="J10" s="2">
        <f t="shared" si="0"/>
        <v>4.4407414331931849E-2</v>
      </c>
      <c r="K10" s="2">
        <f t="shared" si="1"/>
        <v>2.2647781309285242</v>
      </c>
      <c r="L10" s="2">
        <f t="shared" si="2"/>
        <v>2.26384343091576</v>
      </c>
      <c r="X10" s="14"/>
    </row>
    <row r="11" spans="2:29" x14ac:dyDescent="0.25">
      <c r="B11" s="9">
        <v>2.5955103681314502E-2</v>
      </c>
      <c r="C11" s="10">
        <v>22</v>
      </c>
      <c r="D11" s="10">
        <v>664</v>
      </c>
      <c r="E11" s="10">
        <v>711</v>
      </c>
      <c r="F11" s="10">
        <v>1375</v>
      </c>
      <c r="G11" s="11">
        <v>3.0246509133923699E-5</v>
      </c>
      <c r="H11" s="11">
        <v>4.3302249702926402E-4</v>
      </c>
      <c r="I11" s="12">
        <v>50</v>
      </c>
      <c r="J11" s="2">
        <f t="shared" si="0"/>
        <v>4.1588950059145084E-2</v>
      </c>
      <c r="K11" s="2">
        <f t="shared" si="1"/>
        <v>2.0794475029572541</v>
      </c>
      <c r="L11" s="2">
        <f t="shared" si="2"/>
        <v>2.0785470554070824</v>
      </c>
      <c r="X11" s="14"/>
    </row>
    <row r="12" spans="2:29" x14ac:dyDescent="0.25">
      <c r="B12" s="9">
        <v>2.6337819687339201E-2</v>
      </c>
      <c r="C12" s="10">
        <v>23</v>
      </c>
      <c r="D12" s="10">
        <v>642</v>
      </c>
      <c r="E12" s="10">
        <v>683</v>
      </c>
      <c r="F12" s="10">
        <v>1325</v>
      </c>
      <c r="G12" s="11">
        <v>2.9861936642570501E-5</v>
      </c>
      <c r="H12" s="11">
        <v>4.5335939310289298E-4</v>
      </c>
      <c r="I12" s="12">
        <v>49</v>
      </c>
      <c r="J12" s="2">
        <f t="shared" si="0"/>
        <v>3.9567066051405912E-2</v>
      </c>
      <c r="K12" s="2">
        <f t="shared" si="1"/>
        <v>1.9387862365188897</v>
      </c>
      <c r="L12" s="2">
        <f t="shared" si="2"/>
        <v>1.9379072695673454</v>
      </c>
      <c r="X12" s="14"/>
    </row>
    <row r="13" spans="2:29" x14ac:dyDescent="0.25">
      <c r="B13" s="9">
        <v>2.6984377788426502E-2</v>
      </c>
      <c r="C13" s="10">
        <v>24</v>
      </c>
      <c r="D13" s="10">
        <v>737</v>
      </c>
      <c r="E13" s="10">
        <v>758</v>
      </c>
      <c r="F13" s="10">
        <v>1495</v>
      </c>
      <c r="G13" s="11">
        <v>2.98375786840002E-5</v>
      </c>
      <c r="H13" s="11">
        <v>4.5356502106557502E-4</v>
      </c>
      <c r="I13" s="12">
        <v>47</v>
      </c>
      <c r="J13" s="2">
        <f t="shared" si="0"/>
        <v>4.4607180132580297E-2</v>
      </c>
      <c r="K13" s="2">
        <f t="shared" si="1"/>
        <v>2.0965374662312741</v>
      </c>
      <c r="L13" s="2">
        <f t="shared" si="2"/>
        <v>2.0955865501712378</v>
      </c>
      <c r="X13" s="14"/>
    </row>
    <row r="14" spans="2:29" x14ac:dyDescent="0.25">
      <c r="B14" s="9">
        <v>2.6613259237129799E-2</v>
      </c>
      <c r="C14" s="10">
        <v>25</v>
      </c>
      <c r="D14" s="10">
        <v>1376</v>
      </c>
      <c r="E14" s="10">
        <v>1000</v>
      </c>
      <c r="F14" s="10">
        <v>2376</v>
      </c>
      <c r="G14" s="11">
        <v>2.9813281083417102E-5</v>
      </c>
      <c r="H14" s="11">
        <v>4.4368256529192301E-4</v>
      </c>
      <c r="I14" s="12">
        <v>46</v>
      </c>
      <c r="J14" s="2">
        <f t="shared" si="0"/>
        <v>7.0836355854199035E-2</v>
      </c>
      <c r="K14" s="2">
        <f t="shared" si="1"/>
        <v>3.2584723692931554</v>
      </c>
      <c r="L14" s="2">
        <f t="shared" si="2"/>
        <v>3.2570266419134151</v>
      </c>
      <c r="X14" s="14"/>
    </row>
    <row r="15" spans="2:29" x14ac:dyDescent="0.25">
      <c r="B15" s="9">
        <v>2.6424800597799399E-2</v>
      </c>
      <c r="C15" s="10">
        <v>26</v>
      </c>
      <c r="D15" s="10">
        <v>2530</v>
      </c>
      <c r="E15" s="10">
        <v>1610</v>
      </c>
      <c r="F15" s="10">
        <v>4140</v>
      </c>
      <c r="G15" s="11">
        <v>3.0508605048131798E-5</v>
      </c>
      <c r="H15" s="11">
        <v>4.5397225725094599E-4</v>
      </c>
      <c r="I15" s="12">
        <v>45</v>
      </c>
      <c r="J15" s="2">
        <f t="shared" si="0"/>
        <v>0.12630562489926564</v>
      </c>
      <c r="K15" s="2">
        <f t="shared" si="1"/>
        <v>5.683753120466954</v>
      </c>
      <c r="L15" s="2">
        <f t="shared" si="2"/>
        <v>5.6811728542331981</v>
      </c>
      <c r="X15" s="14"/>
    </row>
    <row r="16" spans="2:29" x14ac:dyDescent="0.25">
      <c r="B16" s="9">
        <v>2.6227643867423E-2</v>
      </c>
      <c r="C16" s="10">
        <v>27</v>
      </c>
      <c r="D16" s="10">
        <v>4517</v>
      </c>
      <c r="E16" s="10">
        <v>2810</v>
      </c>
      <c r="F16" s="10">
        <v>7327</v>
      </c>
      <c r="G16" s="11">
        <v>3.1206934604197797E-5</v>
      </c>
      <c r="H16" s="11">
        <v>4.4408558740411801E-4</v>
      </c>
      <c r="I16" s="12">
        <v>44</v>
      </c>
      <c r="J16" s="2">
        <f t="shared" si="0"/>
        <v>0.22865320984495727</v>
      </c>
      <c r="K16" s="2">
        <f t="shared" si="1"/>
        <v>10.060741233178121</v>
      </c>
      <c r="L16" s="2">
        <f t="shared" si="2"/>
        <v>10.056273402997864</v>
      </c>
      <c r="X16" s="14"/>
    </row>
    <row r="17" spans="2:24" x14ac:dyDescent="0.25">
      <c r="B17" s="9">
        <v>2.5717355859390001E-2</v>
      </c>
      <c r="C17" s="10">
        <v>28</v>
      </c>
      <c r="D17" s="10">
        <v>6026</v>
      </c>
      <c r="E17" s="10">
        <v>3877</v>
      </c>
      <c r="F17" s="10">
        <v>9903</v>
      </c>
      <c r="G17" s="11">
        <v>3.1494622170654203E-5</v>
      </c>
      <c r="H17" s="11">
        <v>4.54380225372592E-4</v>
      </c>
      <c r="I17" s="12">
        <v>43</v>
      </c>
      <c r="J17" s="2">
        <f t="shared" si="0"/>
        <v>0.31189124335598856</v>
      </c>
      <c r="K17" s="2">
        <f t="shared" si="1"/>
        <v>13.411323464307507</v>
      </c>
      <c r="L17" s="2">
        <f t="shared" si="2"/>
        <v>13.40522962412925</v>
      </c>
      <c r="X17" s="14"/>
    </row>
    <row r="18" spans="2:24" x14ac:dyDescent="0.25">
      <c r="B18" s="9">
        <v>2.5227363397131101E-2</v>
      </c>
      <c r="C18" s="10">
        <v>29</v>
      </c>
      <c r="D18" s="10">
        <v>7332</v>
      </c>
      <c r="E18" s="10">
        <v>4662</v>
      </c>
      <c r="F18" s="10">
        <v>11994</v>
      </c>
      <c r="G18" s="11">
        <v>3.2021605221676097E-5</v>
      </c>
      <c r="H18" s="11">
        <v>4.84887667690318E-4</v>
      </c>
      <c r="I18" s="12">
        <v>41</v>
      </c>
      <c r="J18" s="2">
        <f t="shared" si="0"/>
        <v>0.38406713302878309</v>
      </c>
      <c r="K18" s="2">
        <f t="shared" si="1"/>
        <v>15.746752454180108</v>
      </c>
      <c r="L18" s="2">
        <f t="shared" si="2"/>
        <v>15.739117048108904</v>
      </c>
      <c r="X18" s="14"/>
    </row>
    <row r="19" spans="2:24" x14ac:dyDescent="0.25">
      <c r="B19" s="9">
        <v>2.5734752041482099E-2</v>
      </c>
      <c r="C19" s="10">
        <v>30</v>
      </c>
      <c r="D19" s="10">
        <v>7996</v>
      </c>
      <c r="E19" s="10">
        <v>5277</v>
      </c>
      <c r="F19" s="10">
        <v>13273</v>
      </c>
      <c r="G19" s="11">
        <v>3.2071902729341303E-5</v>
      </c>
      <c r="H19" s="11">
        <v>5.0533635187580898E-4</v>
      </c>
      <c r="I19" s="12">
        <v>40</v>
      </c>
      <c r="J19" s="2">
        <f t="shared" si="0"/>
        <v>0.4256903649265471</v>
      </c>
      <c r="K19" s="2">
        <f t="shared" si="1"/>
        <v>17.027614597061884</v>
      </c>
      <c r="L19" s="2">
        <f t="shared" si="2"/>
        <v>17.01900992442026</v>
      </c>
      <c r="X19" s="14"/>
    </row>
    <row r="20" spans="2:24" x14ac:dyDescent="0.25">
      <c r="B20" s="9">
        <v>2.5586884493699801E-2</v>
      </c>
      <c r="C20" s="10">
        <v>31</v>
      </c>
      <c r="D20" s="10">
        <v>8835</v>
      </c>
      <c r="E20" s="10">
        <v>5614</v>
      </c>
      <c r="F20" s="10">
        <v>14449</v>
      </c>
      <c r="G20" s="11">
        <v>3.2357367355903301E-5</v>
      </c>
      <c r="H20" s="11">
        <v>5.3592735656359295E-4</v>
      </c>
      <c r="I20" s="12">
        <v>39</v>
      </c>
      <c r="J20" s="2">
        <f t="shared" si="0"/>
        <v>0.46753160092544682</v>
      </c>
      <c r="K20" s="2">
        <f t="shared" si="1"/>
        <v>18.233732436092428</v>
      </c>
      <c r="L20" s="2">
        <f t="shared" si="2"/>
        <v>18.223960480067664</v>
      </c>
      <c r="X20" s="14"/>
    </row>
    <row r="21" spans="2:24" x14ac:dyDescent="0.25">
      <c r="B21" s="9">
        <v>2.66741458744519E-2</v>
      </c>
      <c r="C21" s="10">
        <v>32</v>
      </c>
      <c r="D21" s="10">
        <v>10047</v>
      </c>
      <c r="E21" s="10">
        <v>6241</v>
      </c>
      <c r="F21" s="10">
        <v>16288</v>
      </c>
      <c r="G21" s="11">
        <v>3.32183871202319E-5</v>
      </c>
      <c r="H21" s="11">
        <v>5.6656650580224797E-4</v>
      </c>
      <c r="I21" s="12">
        <v>37</v>
      </c>
      <c r="J21" s="2">
        <f t="shared" si="0"/>
        <v>0.54106108941433717</v>
      </c>
      <c r="K21" s="2">
        <f t="shared" si="1"/>
        <v>20.019260308330477</v>
      </c>
      <c r="L21" s="2">
        <f t="shared" si="2"/>
        <v>20.007918065968841</v>
      </c>
      <c r="X21" s="14"/>
    </row>
    <row r="22" spans="2:24" x14ac:dyDescent="0.25">
      <c r="B22" s="9">
        <v>2.8025249350266498E-2</v>
      </c>
      <c r="C22" s="10">
        <v>33</v>
      </c>
      <c r="D22" s="10">
        <v>10775</v>
      </c>
      <c r="E22" s="10">
        <v>6764</v>
      </c>
      <c r="F22" s="10">
        <v>17539</v>
      </c>
      <c r="G22" s="11">
        <v>3.46947801234825E-5</v>
      </c>
      <c r="H22" s="11">
        <v>5.9726271460965302E-4</v>
      </c>
      <c r="I22" s="12">
        <v>36</v>
      </c>
      <c r="J22" s="2">
        <f t="shared" si="0"/>
        <v>0.60851174858575952</v>
      </c>
      <c r="K22" s="2">
        <f t="shared" si="1"/>
        <v>21.906422949087343</v>
      </c>
      <c r="L22" s="2">
        <f t="shared" si="2"/>
        <v>21.893339059449382</v>
      </c>
      <c r="X22" s="14"/>
    </row>
    <row r="23" spans="2:24" x14ac:dyDescent="0.25">
      <c r="B23" s="9">
        <v>2.9750370741059899E-2</v>
      </c>
      <c r="C23" s="10">
        <v>34</v>
      </c>
      <c r="D23" s="10">
        <v>10528</v>
      </c>
      <c r="E23" s="10">
        <v>6786</v>
      </c>
      <c r="F23" s="10">
        <v>17314</v>
      </c>
      <c r="G23" s="11">
        <v>3.7119158616796301E-5</v>
      </c>
      <c r="H23" s="11">
        <v>6.3812977331199503E-4</v>
      </c>
      <c r="I23" s="12">
        <v>35</v>
      </c>
      <c r="J23" s="2">
        <f t="shared" si="0"/>
        <v>0.64268111229121117</v>
      </c>
      <c r="K23" s="2">
        <f t="shared" si="1"/>
        <v>22.493838930192389</v>
      </c>
      <c r="L23" s="2">
        <f t="shared" si="2"/>
        <v>22.479484941854949</v>
      </c>
      <c r="X23" s="14"/>
    </row>
    <row r="24" spans="2:24" x14ac:dyDescent="0.25">
      <c r="B24" s="9">
        <v>3.0744852483987801E-2</v>
      </c>
      <c r="C24" s="10">
        <v>35</v>
      </c>
      <c r="D24" s="10">
        <v>10695</v>
      </c>
      <c r="E24" s="10">
        <v>6760</v>
      </c>
      <c r="F24" s="10">
        <v>17455</v>
      </c>
      <c r="G24" s="11">
        <v>3.9451190093205498E-5</v>
      </c>
      <c r="H24" s="11">
        <v>6.7907929010875404E-4</v>
      </c>
      <c r="I24" s="12">
        <v>33</v>
      </c>
      <c r="J24" s="2">
        <f t="shared" si="0"/>
        <v>0.68862052307690202</v>
      </c>
      <c r="K24" s="2">
        <f t="shared" si="1"/>
        <v>22.724477261537768</v>
      </c>
      <c r="L24" s="2">
        <f t="shared" si="2"/>
        <v>22.709045539650909</v>
      </c>
      <c r="X24" s="14"/>
    </row>
    <row r="25" spans="2:24" x14ac:dyDescent="0.25">
      <c r="B25" s="9">
        <v>3.2139446415032497E-2</v>
      </c>
      <c r="C25" s="10">
        <v>36</v>
      </c>
      <c r="D25" s="10">
        <v>11203</v>
      </c>
      <c r="E25" s="10">
        <v>7255</v>
      </c>
      <c r="F25" s="10">
        <v>18458</v>
      </c>
      <c r="G25" s="11">
        <v>4.2329445158998701E-5</v>
      </c>
      <c r="H25" s="11">
        <v>7.2011034930423098E-4</v>
      </c>
      <c r="I25" s="12">
        <v>32</v>
      </c>
      <c r="J25" s="2">
        <f t="shared" si="0"/>
        <v>0.78131689874479804</v>
      </c>
      <c r="K25" s="2">
        <f t="shared" si="1"/>
        <v>25.002140759833537</v>
      </c>
      <c r="L25" s="2">
        <f t="shared" si="2"/>
        <v>24.984136459517622</v>
      </c>
      <c r="X25" s="14"/>
    </row>
    <row r="26" spans="2:24" x14ac:dyDescent="0.25">
      <c r="B26" s="9">
        <v>3.3229607159466601E-2</v>
      </c>
      <c r="C26" s="10">
        <v>37</v>
      </c>
      <c r="D26" s="10">
        <v>11727</v>
      </c>
      <c r="E26" s="10">
        <v>7720</v>
      </c>
      <c r="F26" s="10">
        <v>19447</v>
      </c>
      <c r="G26" s="11">
        <v>4.5419757694952102E-5</v>
      </c>
      <c r="H26" s="11">
        <v>7.6122811469170304E-4</v>
      </c>
      <c r="I26" s="12">
        <v>30</v>
      </c>
      <c r="J26" s="2">
        <f t="shared" si="0"/>
        <v>0.88327802789373355</v>
      </c>
      <c r="K26" s="2">
        <f t="shared" si="1"/>
        <v>26.498340836812005</v>
      </c>
      <c r="L26" s="2">
        <f t="shared" si="2"/>
        <v>26.478169554774343</v>
      </c>
      <c r="X26" s="14"/>
    </row>
    <row r="27" spans="2:24" x14ac:dyDescent="0.25">
      <c r="B27" s="9">
        <v>3.5299752828418698E-2</v>
      </c>
      <c r="C27" s="10">
        <v>38</v>
      </c>
      <c r="D27" s="10">
        <v>11773</v>
      </c>
      <c r="E27" s="10">
        <v>8017</v>
      </c>
      <c r="F27" s="10">
        <v>19790</v>
      </c>
      <c r="G27" s="11">
        <v>4.9061855339610198E-5</v>
      </c>
      <c r="H27" s="11">
        <v>8.2275266632808499E-4</v>
      </c>
      <c r="I27" s="12">
        <v>29</v>
      </c>
      <c r="J27" s="2">
        <f t="shared" si="0"/>
        <v>0.97093411717088585</v>
      </c>
      <c r="K27" s="2">
        <f t="shared" si="1"/>
        <v>28.157089397955691</v>
      </c>
      <c r="L27" s="2">
        <f t="shared" si="2"/>
        <v>28.133923077577485</v>
      </c>
      <c r="X27" s="14"/>
    </row>
    <row r="28" spans="2:24" x14ac:dyDescent="0.25">
      <c r="B28" s="9">
        <v>3.8057047690006E-2</v>
      </c>
      <c r="C28" s="10">
        <v>39</v>
      </c>
      <c r="D28" s="10">
        <v>12417</v>
      </c>
      <c r="E28" s="10">
        <v>8916</v>
      </c>
      <c r="F28" s="10">
        <v>21333</v>
      </c>
      <c r="G28" s="11">
        <v>5.3630321226035998E-5</v>
      </c>
      <c r="H28" s="11">
        <v>8.8442497128160297E-4</v>
      </c>
      <c r="I28" s="12">
        <v>27</v>
      </c>
      <c r="J28" s="2">
        <f t="shared" si="0"/>
        <v>1.144095642715026</v>
      </c>
      <c r="K28" s="2">
        <f t="shared" si="1"/>
        <v>30.8905823533057</v>
      </c>
      <c r="L28" s="2">
        <f t="shared" si="2"/>
        <v>30.863261950895009</v>
      </c>
      <c r="X28" s="14"/>
    </row>
    <row r="29" spans="2:24" x14ac:dyDescent="0.25">
      <c r="B29" s="15">
        <v>4.0802745096865399E-2</v>
      </c>
      <c r="C29" s="10">
        <v>40</v>
      </c>
      <c r="D29" s="10">
        <v>13224</v>
      </c>
      <c r="E29" s="10">
        <v>9294</v>
      </c>
      <c r="F29" s="10">
        <v>22518</v>
      </c>
      <c r="G29" s="11">
        <v>5.9205488090417299E-5</v>
      </c>
      <c r="H29" s="11">
        <v>9.5644122465176403E-4</v>
      </c>
      <c r="I29" s="12">
        <v>26</v>
      </c>
      <c r="J29" s="2">
        <f t="shared" si="0"/>
        <v>1.3331891808200167</v>
      </c>
      <c r="K29" s="2">
        <f t="shared" si="1"/>
        <v>34.662918701320436</v>
      </c>
      <c r="L29" s="2">
        <f t="shared" si="2"/>
        <v>34.629765656907736</v>
      </c>
      <c r="X29" s="14"/>
    </row>
    <row r="30" spans="2:24" x14ac:dyDescent="0.25">
      <c r="B30" s="9">
        <v>4.3441166047490501E-2</v>
      </c>
      <c r="C30" s="10">
        <v>41</v>
      </c>
      <c r="D30" s="10">
        <v>13168</v>
      </c>
      <c r="E30" s="10">
        <v>9687</v>
      </c>
      <c r="F30" s="10">
        <v>22855</v>
      </c>
      <c r="G30" s="11">
        <v>6.6542152826496305E-5</v>
      </c>
      <c r="H30" s="11">
        <v>1.0490187091977601E-3</v>
      </c>
      <c r="I30" s="12">
        <v>24</v>
      </c>
      <c r="J30" s="2">
        <f t="shared" si="0"/>
        <v>1.5208209028495729</v>
      </c>
      <c r="K30" s="2">
        <f t="shared" si="1"/>
        <v>36.499701668389747</v>
      </c>
      <c r="L30" s="2">
        <f t="shared" si="2"/>
        <v>36.461412798459477</v>
      </c>
      <c r="X30" s="14"/>
    </row>
    <row r="31" spans="2:24" x14ac:dyDescent="0.25">
      <c r="B31" s="9">
        <v>4.6966792284809399E-2</v>
      </c>
      <c r="C31" s="10">
        <v>42</v>
      </c>
      <c r="D31" s="10">
        <v>13657</v>
      </c>
      <c r="E31" s="10">
        <v>10292</v>
      </c>
      <c r="F31" s="10">
        <v>23949</v>
      </c>
      <c r="G31" s="11">
        <v>7.4475359120524897E-5</v>
      </c>
      <c r="H31" s="11">
        <v>1.1316830471840499E-3</v>
      </c>
      <c r="I31" s="12">
        <v>22</v>
      </c>
      <c r="J31" s="2">
        <f t="shared" si="0"/>
        <v>1.7836103755774508</v>
      </c>
      <c r="K31" s="2">
        <f t="shared" si="1"/>
        <v>39.239428262703917</v>
      </c>
      <c r="L31" s="2">
        <f t="shared" si="2"/>
        <v>39.195021666957821</v>
      </c>
      <c r="X31" s="14"/>
    </row>
    <row r="32" spans="2:24" x14ac:dyDescent="0.25">
      <c r="B32" s="9">
        <v>5.0782354890328799E-2</v>
      </c>
      <c r="C32" s="10">
        <v>43</v>
      </c>
      <c r="D32" s="10">
        <v>13709</v>
      </c>
      <c r="E32" s="10">
        <v>10838</v>
      </c>
      <c r="F32" s="10">
        <v>24547</v>
      </c>
      <c r="G32" s="11">
        <v>8.3462085083400999E-5</v>
      </c>
      <c r="H32" s="11">
        <v>1.2452410357955801E-3</v>
      </c>
      <c r="I32" s="12">
        <v>20</v>
      </c>
      <c r="J32" s="2">
        <f t="shared" si="0"/>
        <v>2.0487438025422442</v>
      </c>
      <c r="K32" s="2">
        <f t="shared" si="1"/>
        <v>40.974876050844884</v>
      </c>
      <c r="L32" s="2">
        <f t="shared" si="2"/>
        <v>40.923852453749731</v>
      </c>
      <c r="X32" s="14"/>
    </row>
    <row r="33" spans="2:24" x14ac:dyDescent="0.25">
      <c r="B33" s="9">
        <v>5.60707942463071E-2</v>
      </c>
      <c r="C33" s="10">
        <v>44</v>
      </c>
      <c r="D33" s="10">
        <v>12664</v>
      </c>
      <c r="E33" s="10">
        <v>10495</v>
      </c>
      <c r="F33" s="10">
        <v>23159</v>
      </c>
      <c r="G33" s="11">
        <v>9.3191720750938095E-5</v>
      </c>
      <c r="H33" s="11">
        <v>1.37964864947727E-3</v>
      </c>
      <c r="I33" s="12">
        <v>19</v>
      </c>
      <c r="J33" s="2">
        <f t="shared" si="0"/>
        <v>2.1582270608709755</v>
      </c>
      <c r="K33" s="2">
        <f t="shared" si="1"/>
        <v>41.006314156548534</v>
      </c>
      <c r="L33" s="2">
        <f t="shared" si="2"/>
        <v>40.949739850602406</v>
      </c>
      <c r="X33" s="14"/>
    </row>
    <row r="34" spans="2:24" x14ac:dyDescent="0.25">
      <c r="B34" s="9">
        <v>6.1414321512243499E-2</v>
      </c>
      <c r="C34" s="10">
        <v>45</v>
      </c>
      <c r="D34" s="10">
        <v>11960</v>
      </c>
      <c r="E34" s="10">
        <v>10071</v>
      </c>
      <c r="F34" s="10">
        <v>22031</v>
      </c>
      <c r="G34" s="11">
        <v>1.04358366694311E-4</v>
      </c>
      <c r="H34" s="11">
        <v>1.5350607884072199E-3</v>
      </c>
      <c r="I34" s="12">
        <v>17</v>
      </c>
      <c r="J34" s="2">
        <f t="shared" si="0"/>
        <v>2.2991191766423658</v>
      </c>
      <c r="K34" s="2">
        <f t="shared" si="1"/>
        <v>39.085026002920216</v>
      </c>
      <c r="L34" s="2">
        <f t="shared" si="2"/>
        <v>39.025028112089252</v>
      </c>
      <c r="X34" s="14"/>
    </row>
    <row r="35" spans="2:24" x14ac:dyDescent="0.25">
      <c r="B35" s="9">
        <v>6.5007857290025298E-2</v>
      </c>
      <c r="C35" s="10">
        <v>46</v>
      </c>
      <c r="D35" s="10">
        <v>10976</v>
      </c>
      <c r="E35" s="10">
        <v>9650</v>
      </c>
      <c r="F35" s="10">
        <v>20626</v>
      </c>
      <c r="G35" s="11">
        <v>1.18773358181398E-4</v>
      </c>
      <c r="H35" s="11">
        <v>1.7116618494147601E-3</v>
      </c>
      <c r="I35" s="12">
        <v>16</v>
      </c>
      <c r="J35" s="2">
        <f t="shared" si="0"/>
        <v>2.4498192858495154</v>
      </c>
      <c r="K35" s="2">
        <f t="shared" si="1"/>
        <v>39.197108573592246</v>
      </c>
      <c r="L35" s="2">
        <f t="shared" si="2"/>
        <v>39.130016378239461</v>
      </c>
      <c r="X35" s="14"/>
    </row>
    <row r="36" spans="2:24" x14ac:dyDescent="0.25">
      <c r="B36" s="9">
        <v>7.1357077171793404E-2</v>
      </c>
      <c r="C36" s="10">
        <v>47</v>
      </c>
      <c r="D36" s="10">
        <v>10579</v>
      </c>
      <c r="E36" s="10">
        <v>9638</v>
      </c>
      <c r="F36" s="10">
        <v>20217</v>
      </c>
      <c r="G36" s="11">
        <v>1.3444005835258599E-4</v>
      </c>
      <c r="H36" s="11">
        <v>1.8994034846353701E-3</v>
      </c>
      <c r="I36" s="12">
        <v>15</v>
      </c>
      <c r="J36" s="2">
        <f t="shared" si="0"/>
        <v>2.7179746597142311</v>
      </c>
      <c r="K36" s="2">
        <f t="shared" si="1"/>
        <v>40.769619895713468</v>
      </c>
      <c r="L36" s="2">
        <f t="shared" si="2"/>
        <v>40.69218193761629</v>
      </c>
      <c r="X36" s="14"/>
    </row>
    <row r="37" spans="2:24" x14ac:dyDescent="0.25">
      <c r="B37" s="9">
        <v>7.5464251333418497E-2</v>
      </c>
      <c r="C37" s="10">
        <v>48</v>
      </c>
      <c r="D37" s="10">
        <v>10347</v>
      </c>
      <c r="E37" s="10">
        <v>9945</v>
      </c>
      <c r="F37" s="10">
        <v>20292</v>
      </c>
      <c r="G37" s="11">
        <v>1.4763392673084301E-4</v>
      </c>
      <c r="H37" s="11">
        <v>2.0778686416705202E-3</v>
      </c>
      <c r="I37" s="12">
        <v>14</v>
      </c>
      <c r="J37" s="2">
        <f t="shared" si="0"/>
        <v>2.9957876412222664</v>
      </c>
      <c r="K37" s="2">
        <f t="shared" si="1"/>
        <v>41.941026977111733</v>
      </c>
      <c r="L37" s="2">
        <f t="shared" si="2"/>
        <v>41.853879032356531</v>
      </c>
      <c r="X37" s="14"/>
    </row>
    <row r="38" spans="2:24" x14ac:dyDescent="0.25">
      <c r="B38" s="9">
        <v>8.06097198447219E-2</v>
      </c>
      <c r="C38" s="10">
        <v>49</v>
      </c>
      <c r="D38" s="10">
        <v>9621</v>
      </c>
      <c r="E38" s="10">
        <v>10226</v>
      </c>
      <c r="F38" s="10">
        <v>19847</v>
      </c>
      <c r="G38" s="11">
        <v>1.6950786287767001E-4</v>
      </c>
      <c r="H38" s="11">
        <v>2.2883531073155101E-3</v>
      </c>
      <c r="I38" s="12">
        <v>13</v>
      </c>
      <c r="J38" s="2">
        <f t="shared" si="0"/>
        <v>3.3642225545331166</v>
      </c>
      <c r="K38" s="2">
        <f t="shared" si="1"/>
        <v>43.734893208930515</v>
      </c>
      <c r="L38" s="2">
        <f t="shared" si="2"/>
        <v>43.63481233015775</v>
      </c>
      <c r="X38" s="14"/>
    </row>
    <row r="39" spans="2:24" x14ac:dyDescent="0.25">
      <c r="B39" s="15">
        <v>8.6589174211578204E-2</v>
      </c>
      <c r="C39" s="10">
        <v>50</v>
      </c>
      <c r="D39" s="10">
        <v>9876</v>
      </c>
      <c r="E39" s="10">
        <v>10473</v>
      </c>
      <c r="F39" s="10">
        <v>20349</v>
      </c>
      <c r="G39" s="11">
        <v>1.9081351504809E-4</v>
      </c>
      <c r="H39" s="11">
        <v>2.5105639987188901E-3</v>
      </c>
      <c r="I39" s="12">
        <v>12</v>
      </c>
      <c r="J39" s="2">
        <f t="shared" ref="J39:J65" si="3">F39*G39</f>
        <v>3.8828642177135833</v>
      </c>
      <c r="K39" s="2">
        <f t="shared" ref="K39:K65" si="4">F39*G39*I39</f>
        <v>46.594370612562997</v>
      </c>
      <c r="L39" s="2">
        <f t="shared" ref="L39:L65" si="5">F39*G39*(1-H39)*I39</f>
        <v>46.477392463160136</v>
      </c>
      <c r="X39" s="14"/>
    </row>
    <row r="40" spans="2:24" x14ac:dyDescent="0.25">
      <c r="B40" s="9">
        <v>9.99051913254424E-2</v>
      </c>
      <c r="C40" s="10">
        <v>51</v>
      </c>
      <c r="D40" s="10">
        <v>9769</v>
      </c>
      <c r="E40" s="10">
        <v>10978</v>
      </c>
      <c r="F40" s="10">
        <v>20747</v>
      </c>
      <c r="G40" s="11">
        <v>2.1757285688840899E-4</v>
      </c>
      <c r="H40" s="11">
        <v>2.6929610142105501E-3</v>
      </c>
      <c r="I40" s="12">
        <v>10</v>
      </c>
      <c r="J40" s="2">
        <f t="shared" si="3"/>
        <v>4.5139840618638214</v>
      </c>
      <c r="K40" s="2">
        <f t="shared" si="4"/>
        <v>45.139840618638218</v>
      </c>
      <c r="L40" s="2">
        <f t="shared" si="5"/>
        <v>45.018280787664544</v>
      </c>
      <c r="X40" s="14"/>
    </row>
    <row r="41" spans="2:24" x14ac:dyDescent="0.25">
      <c r="B41" s="9">
        <v>0.112427324004991</v>
      </c>
      <c r="C41" s="10">
        <v>52</v>
      </c>
      <c r="D41" s="10">
        <v>9895</v>
      </c>
      <c r="E41" s="10">
        <v>11519</v>
      </c>
      <c r="F41" s="10">
        <v>21414</v>
      </c>
      <c r="G41" s="11">
        <v>2.4601838127955201E-4</v>
      </c>
      <c r="H41" s="11">
        <v>3.0326004548900699E-3</v>
      </c>
      <c r="I41" s="12">
        <v>9</v>
      </c>
      <c r="J41" s="2">
        <f t="shared" si="3"/>
        <v>5.2682376167203264</v>
      </c>
      <c r="K41" s="2">
        <f t="shared" si="4"/>
        <v>47.414138550482939</v>
      </c>
      <c r="L41" s="2">
        <f t="shared" si="5"/>
        <v>47.270350412346524</v>
      </c>
      <c r="X41" s="14"/>
    </row>
    <row r="42" spans="2:24" x14ac:dyDescent="0.25">
      <c r="B42" s="9">
        <v>0.124155572250224</v>
      </c>
      <c r="C42" s="10">
        <v>53</v>
      </c>
      <c r="D42" s="10">
        <v>9741</v>
      </c>
      <c r="E42" s="10">
        <v>12119</v>
      </c>
      <c r="F42" s="10">
        <v>21860</v>
      </c>
      <c r="G42" s="11">
        <v>2.7779740222469901E-4</v>
      </c>
      <c r="H42" s="11">
        <v>3.30225532579822E-3</v>
      </c>
      <c r="I42" s="12">
        <v>8</v>
      </c>
      <c r="J42" s="2">
        <f t="shared" si="3"/>
        <v>6.0726512126319205</v>
      </c>
      <c r="K42" s="2">
        <f t="shared" si="4"/>
        <v>48.581209701055364</v>
      </c>
      <c r="L42" s="2">
        <f t="shared" si="5"/>
        <v>48.420782142586333</v>
      </c>
      <c r="X42" s="14"/>
    </row>
    <row r="43" spans="2:24" x14ac:dyDescent="0.25">
      <c r="B43" s="9">
        <v>0.135089936061142</v>
      </c>
      <c r="C43" s="10">
        <v>54</v>
      </c>
      <c r="D43" s="10">
        <v>9035</v>
      </c>
      <c r="E43" s="10">
        <v>11744</v>
      </c>
      <c r="F43" s="10">
        <v>20779</v>
      </c>
      <c r="G43" s="11">
        <v>3.10028184403492E-4</v>
      </c>
      <c r="H43" s="11">
        <v>3.68945839168879E-3</v>
      </c>
      <c r="I43" s="12">
        <v>8</v>
      </c>
      <c r="J43" s="2">
        <f t="shared" si="3"/>
        <v>6.4420756437201598</v>
      </c>
      <c r="K43" s="2">
        <f t="shared" si="4"/>
        <v>51.536605149761279</v>
      </c>
      <c r="L43" s="2">
        <f t="shared" si="5"/>
        <v>51.346462989412338</v>
      </c>
      <c r="X43" s="14"/>
    </row>
    <row r="44" spans="2:24" x14ac:dyDescent="0.25">
      <c r="B44" s="9">
        <v>0.14523041543774301</v>
      </c>
      <c r="C44" s="10">
        <v>55</v>
      </c>
      <c r="D44" s="10">
        <v>8605</v>
      </c>
      <c r="E44" s="10">
        <v>11536</v>
      </c>
      <c r="F44" s="10">
        <v>20141</v>
      </c>
      <c r="G44" s="11">
        <v>3.4501174566928602E-4</v>
      </c>
      <c r="H44" s="11">
        <v>4.1227380015735598E-3</v>
      </c>
      <c r="I44" s="12">
        <v>7</v>
      </c>
      <c r="J44" s="2">
        <f t="shared" si="3"/>
        <v>6.9488815695250894</v>
      </c>
      <c r="K44" s="2">
        <f t="shared" si="4"/>
        <v>48.642170986675623</v>
      </c>
      <c r="L44" s="2">
        <f t="shared" si="5"/>
        <v>48.441632059869818</v>
      </c>
      <c r="X44" s="14"/>
    </row>
    <row r="45" spans="2:24" x14ac:dyDescent="0.25">
      <c r="B45" s="9">
        <v>0.15457701038002999</v>
      </c>
      <c r="C45" s="10">
        <v>56</v>
      </c>
      <c r="D45" s="10">
        <v>8414</v>
      </c>
      <c r="E45" s="10">
        <v>11964</v>
      </c>
      <c r="F45" s="10">
        <v>20378</v>
      </c>
      <c r="G45" s="11">
        <v>3.7891198882638498E-4</v>
      </c>
      <c r="H45" s="11">
        <v>4.6243627017233399E-3</v>
      </c>
      <c r="I45" s="12">
        <v>7</v>
      </c>
      <c r="J45" s="2">
        <f t="shared" si="3"/>
        <v>7.7214685083040733</v>
      </c>
      <c r="K45" s="2">
        <f t="shared" si="4"/>
        <v>54.050279558128516</v>
      </c>
      <c r="L45" s="2">
        <f t="shared" si="5"/>
        <v>53.800331461322187</v>
      </c>
      <c r="X45" s="14"/>
    </row>
    <row r="46" spans="2:24" x14ac:dyDescent="0.25">
      <c r="B46" s="9">
        <v>0.16312972088800001</v>
      </c>
      <c r="C46" s="10">
        <v>57</v>
      </c>
      <c r="D46" s="10">
        <v>8335</v>
      </c>
      <c r="E46" s="10">
        <v>12026</v>
      </c>
      <c r="F46" s="10">
        <v>20361</v>
      </c>
      <c r="G46" s="11">
        <v>4.2476423399806599E-4</v>
      </c>
      <c r="H46" s="11">
        <v>5.1114897399807402E-3</v>
      </c>
      <c r="I46" s="12">
        <v>6</v>
      </c>
      <c r="J46" s="2">
        <f t="shared" si="3"/>
        <v>8.6486245684346219</v>
      </c>
      <c r="K46" s="2">
        <f t="shared" si="4"/>
        <v>51.891747410607735</v>
      </c>
      <c r="L46" s="2">
        <f t="shared" si="5"/>
        <v>51.626503276128737</v>
      </c>
      <c r="X46" s="14"/>
    </row>
    <row r="47" spans="2:24" x14ac:dyDescent="0.25">
      <c r="B47" s="9">
        <v>0.17088854696165601</v>
      </c>
      <c r="C47" s="10">
        <v>58</v>
      </c>
      <c r="D47" s="10">
        <v>8876</v>
      </c>
      <c r="E47" s="10">
        <v>12966</v>
      </c>
      <c r="F47" s="10">
        <v>21842</v>
      </c>
      <c r="G47" s="11">
        <v>4.55785635450527E-4</v>
      </c>
      <c r="H47" s="11">
        <v>5.6482752018380796E-3</v>
      </c>
      <c r="I47" s="12">
        <v>6</v>
      </c>
      <c r="J47" s="2">
        <f t="shared" si="3"/>
        <v>9.9552698495104099</v>
      </c>
      <c r="K47" s="2">
        <f t="shared" si="4"/>
        <v>59.731619097062463</v>
      </c>
      <c r="L47" s="2">
        <f t="shared" si="5"/>
        <v>59.394238474150882</v>
      </c>
      <c r="X47" s="14"/>
    </row>
    <row r="48" spans="2:24" x14ac:dyDescent="0.25">
      <c r="B48" s="9">
        <v>0.17785348860099501</v>
      </c>
      <c r="C48" s="10">
        <v>59</v>
      </c>
      <c r="D48" s="10">
        <v>8866</v>
      </c>
      <c r="E48" s="10">
        <v>13557</v>
      </c>
      <c r="F48" s="10">
        <v>22423</v>
      </c>
      <c r="G48" s="11">
        <v>4.9980069217005598E-4</v>
      </c>
      <c r="H48" s="11">
        <v>6.1190213844820804E-3</v>
      </c>
      <c r="I48" s="12">
        <v>5</v>
      </c>
      <c r="J48" s="2">
        <f t="shared" si="3"/>
        <v>11.207030920529165</v>
      </c>
      <c r="K48" s="2">
        <f t="shared" si="4"/>
        <v>56.035154602645825</v>
      </c>
      <c r="L48" s="2">
        <f t="shared" si="5"/>
        <v>55.692274293349477</v>
      </c>
      <c r="X48" s="14"/>
    </row>
    <row r="49" spans="2:24" x14ac:dyDescent="0.25">
      <c r="B49" s="15">
        <v>0.18402454580601901</v>
      </c>
      <c r="C49" s="10">
        <v>60</v>
      </c>
      <c r="D49" s="10">
        <v>8923</v>
      </c>
      <c r="E49" s="10">
        <v>14454</v>
      </c>
      <c r="F49" s="10">
        <v>23377</v>
      </c>
      <c r="G49" s="11">
        <v>5.5599851594504595E-4</v>
      </c>
      <c r="H49" s="11">
        <v>6.7056303615443402E-3</v>
      </c>
      <c r="I49" s="12">
        <v>5</v>
      </c>
      <c r="J49" s="2">
        <f t="shared" si="3"/>
        <v>12.997577307247338</v>
      </c>
      <c r="K49" s="2">
        <f t="shared" si="4"/>
        <v>64.987886536236687</v>
      </c>
      <c r="L49" s="2">
        <f t="shared" si="5"/>
        <v>64.552101791146697</v>
      </c>
      <c r="X49" s="14"/>
    </row>
    <row r="50" spans="2:24" x14ac:dyDescent="0.25">
      <c r="B50" s="9">
        <v>0.187348594017894</v>
      </c>
      <c r="C50" s="10">
        <v>61</v>
      </c>
      <c r="D50" s="10">
        <v>8661</v>
      </c>
      <c r="E50" s="10">
        <v>15197</v>
      </c>
      <c r="F50" s="10">
        <v>23858</v>
      </c>
      <c r="G50" s="11">
        <v>6.3326418561815499E-4</v>
      </c>
      <c r="H50" s="11">
        <v>7.3468857006631699E-3</v>
      </c>
      <c r="I50" s="12">
        <v>5</v>
      </c>
      <c r="J50" s="2">
        <f t="shared" si="3"/>
        <v>15.108416940477941</v>
      </c>
      <c r="K50" s="2">
        <f t="shared" si="4"/>
        <v>75.542084702389701</v>
      </c>
      <c r="L50" s="2">
        <f t="shared" si="5"/>
        <v>74.987085640491429</v>
      </c>
      <c r="X50" s="14"/>
    </row>
    <row r="51" spans="2:24" x14ac:dyDescent="0.25">
      <c r="B51" s="9">
        <v>0.19067264222976801</v>
      </c>
      <c r="C51" s="10">
        <v>62</v>
      </c>
      <c r="D51" s="10">
        <v>7980</v>
      </c>
      <c r="E51" s="10">
        <v>14970</v>
      </c>
      <c r="F51" s="10">
        <v>22950</v>
      </c>
      <c r="G51" s="11">
        <v>7.2467328890153096E-4</v>
      </c>
      <c r="H51" s="11">
        <v>8.0562408575857499E-3</v>
      </c>
      <c r="I51" s="12">
        <v>5</v>
      </c>
      <c r="J51" s="2">
        <f t="shared" si="3"/>
        <v>16.631251980290134</v>
      </c>
      <c r="K51" s="2">
        <f t="shared" si="4"/>
        <v>83.156259901450667</v>
      </c>
      <c r="L51" s="2">
        <f t="shared" si="5"/>
        <v>82.48633304286858</v>
      </c>
      <c r="X51" s="14"/>
    </row>
    <row r="52" spans="2:24" x14ac:dyDescent="0.25">
      <c r="B52" s="9">
        <v>0.193996690441643</v>
      </c>
      <c r="C52" s="10">
        <v>63</v>
      </c>
      <c r="D52" s="10">
        <v>7222</v>
      </c>
      <c r="E52" s="10">
        <v>14673</v>
      </c>
      <c r="F52" s="10">
        <v>21895</v>
      </c>
      <c r="G52" s="11">
        <v>8.3051032159043203E-4</v>
      </c>
      <c r="H52" s="11">
        <v>8.9470440639168904E-3</v>
      </c>
      <c r="I52" s="12">
        <v>5</v>
      </c>
      <c r="J52" s="2">
        <f t="shared" si="3"/>
        <v>18.184023491222508</v>
      </c>
      <c r="K52" s="2">
        <f t="shared" si="4"/>
        <v>90.920117456112536</v>
      </c>
      <c r="L52" s="2">
        <f t="shared" si="5"/>
        <v>90.106651158936188</v>
      </c>
      <c r="X52" s="14"/>
    </row>
    <row r="53" spans="2:24" x14ac:dyDescent="0.25">
      <c r="B53" s="9">
        <v>0.19732073865351701</v>
      </c>
      <c r="C53" s="10">
        <v>64</v>
      </c>
      <c r="D53" s="10">
        <v>6487</v>
      </c>
      <c r="E53" s="10">
        <v>14277</v>
      </c>
      <c r="F53" s="10">
        <v>20764</v>
      </c>
      <c r="G53" s="11">
        <v>9.5430953284123498E-4</v>
      </c>
      <c r="H53" s="11">
        <v>9.8162234190217103E-3</v>
      </c>
      <c r="I53" s="12">
        <v>4</v>
      </c>
      <c r="J53" s="2">
        <f t="shared" si="3"/>
        <v>19.815283139915405</v>
      </c>
      <c r="K53" s="2">
        <f t="shared" si="4"/>
        <v>79.261132559661618</v>
      </c>
      <c r="L53" s="2">
        <f t="shared" si="5"/>
        <v>78.483087574011293</v>
      </c>
      <c r="X53" s="14"/>
    </row>
    <row r="54" spans="2:24" x14ac:dyDescent="0.25">
      <c r="B54" s="9">
        <v>0.200644786865392</v>
      </c>
      <c r="C54" s="10">
        <v>65</v>
      </c>
      <c r="D54" s="10">
        <v>5339</v>
      </c>
      <c r="E54" s="10">
        <v>13509</v>
      </c>
      <c r="F54" s="10">
        <v>18848</v>
      </c>
      <c r="G54" s="11">
        <v>1.0991773137430101E-3</v>
      </c>
      <c r="H54" s="11">
        <v>1.10124254250213E-2</v>
      </c>
      <c r="I54" s="12">
        <v>4</v>
      </c>
      <c r="J54" s="2">
        <f t="shared" si="3"/>
        <v>20.717294009428254</v>
      </c>
      <c r="K54" s="2">
        <f t="shared" si="4"/>
        <v>82.869176037713018</v>
      </c>
      <c r="L54" s="2">
        <f t="shared" si="5"/>
        <v>81.956585416564735</v>
      </c>
      <c r="X54" s="14"/>
    </row>
    <row r="55" spans="2:24" x14ac:dyDescent="0.25">
      <c r="B55" s="9">
        <v>0.20396883507726599</v>
      </c>
      <c r="C55" s="10">
        <v>66</v>
      </c>
      <c r="D55" s="10">
        <v>4082</v>
      </c>
      <c r="E55" s="10">
        <v>12366</v>
      </c>
      <c r="F55" s="10">
        <v>16448</v>
      </c>
      <c r="G55" s="11">
        <v>1.2567893913907201E-3</v>
      </c>
      <c r="H55" s="11">
        <v>1.2280303889329901E-2</v>
      </c>
      <c r="I55" s="12">
        <v>4</v>
      </c>
      <c r="J55" s="2">
        <f t="shared" si="3"/>
        <v>20.671671909594565</v>
      </c>
      <c r="K55" s="2">
        <f t="shared" si="4"/>
        <v>82.68668763837826</v>
      </c>
      <c r="L55" s="2">
        <f t="shared" si="5"/>
        <v>81.671269986576874</v>
      </c>
      <c r="X55" s="14"/>
    </row>
    <row r="56" spans="2:24" x14ac:dyDescent="0.25">
      <c r="B56" s="9">
        <v>0.207292883289141</v>
      </c>
      <c r="C56" s="10">
        <v>67</v>
      </c>
      <c r="D56" s="10">
        <v>3043</v>
      </c>
      <c r="E56" s="10">
        <v>10515</v>
      </c>
      <c r="F56" s="10">
        <v>13558</v>
      </c>
      <c r="G56" s="11">
        <v>1.43825214112169E-3</v>
      </c>
      <c r="H56" s="11">
        <v>1.37187596863628E-2</v>
      </c>
      <c r="I56" s="12">
        <v>4</v>
      </c>
      <c r="J56" s="2">
        <f t="shared" si="3"/>
        <v>19.499822529327872</v>
      </c>
      <c r="K56" s="2">
        <f t="shared" si="4"/>
        <v>77.999290117311489</v>
      </c>
      <c r="L56" s="2">
        <f t="shared" si="5"/>
        <v>76.929236600485197</v>
      </c>
      <c r="X56" s="14"/>
    </row>
    <row r="57" spans="2:24" x14ac:dyDescent="0.25">
      <c r="B57" s="9">
        <v>0.21061693150101499</v>
      </c>
      <c r="C57" s="10">
        <v>68</v>
      </c>
      <c r="D57" s="10">
        <v>2587</v>
      </c>
      <c r="E57" s="10">
        <v>9411</v>
      </c>
      <c r="F57" s="10">
        <v>11998</v>
      </c>
      <c r="G57" s="11">
        <v>1.64667229488369E-3</v>
      </c>
      <c r="H57" s="11">
        <v>1.4293695874848701E-2</v>
      </c>
      <c r="I57" s="12">
        <v>4</v>
      </c>
      <c r="J57" s="2">
        <f t="shared" si="3"/>
        <v>19.756774194014511</v>
      </c>
      <c r="K57" s="2">
        <f t="shared" si="4"/>
        <v>79.027096776058045</v>
      </c>
      <c r="L57" s="2">
        <f t="shared" si="5"/>
        <v>77.897507488868825</v>
      </c>
      <c r="X57" s="14"/>
    </row>
    <row r="58" spans="2:24" x14ac:dyDescent="0.25">
      <c r="B58" s="9">
        <v>0.213940979712889</v>
      </c>
      <c r="C58" s="10">
        <v>69</v>
      </c>
      <c r="D58" s="10">
        <v>2205</v>
      </c>
      <c r="E58" s="10">
        <v>8487</v>
      </c>
      <c r="F58" s="10">
        <v>10692</v>
      </c>
      <c r="G58" s="11">
        <v>1.88276745309684E-3</v>
      </c>
      <c r="H58" s="11">
        <v>1.53749867151612E-2</v>
      </c>
      <c r="I58" s="12">
        <v>4</v>
      </c>
      <c r="J58" s="2">
        <f t="shared" si="3"/>
        <v>20.130549608511412</v>
      </c>
      <c r="K58" s="2">
        <f t="shared" si="4"/>
        <v>80.522198434045649</v>
      </c>
      <c r="L58" s="2">
        <f t="shared" si="5"/>
        <v>79.284170702846623</v>
      </c>
      <c r="X58" s="14"/>
    </row>
    <row r="59" spans="2:24" x14ac:dyDescent="0.25">
      <c r="B59" s="15">
        <v>0.21726502792476399</v>
      </c>
      <c r="C59" s="10">
        <v>70</v>
      </c>
      <c r="D59" s="10">
        <v>1533</v>
      </c>
      <c r="E59" s="10">
        <v>7180</v>
      </c>
      <c r="F59" s="10">
        <v>8713</v>
      </c>
      <c r="G59" s="11">
        <v>2.15401129813059E-3</v>
      </c>
      <c r="H59" s="11">
        <v>1.6802389033472899E-2</v>
      </c>
      <c r="I59" s="12">
        <v>3</v>
      </c>
      <c r="J59" s="2">
        <f t="shared" si="3"/>
        <v>18.767900440611832</v>
      </c>
      <c r="K59" s="2">
        <f t="shared" si="4"/>
        <v>56.303701321835497</v>
      </c>
      <c r="L59" s="2">
        <f t="shared" si="5"/>
        <v>55.357664628201562</v>
      </c>
      <c r="X59" s="14"/>
    </row>
    <row r="60" spans="2:24" x14ac:dyDescent="0.25">
      <c r="B60" s="9">
        <v>0.21632259846972801</v>
      </c>
      <c r="C60" s="10">
        <v>71</v>
      </c>
      <c r="D60" s="10">
        <v>876</v>
      </c>
      <c r="E60" s="10">
        <v>3285</v>
      </c>
      <c r="F60" s="10">
        <v>4161</v>
      </c>
      <c r="G60" s="11">
        <v>2.4655467223710799E-3</v>
      </c>
      <c r="H60" s="11">
        <v>1.90046352768968E-2</v>
      </c>
      <c r="I60" s="12">
        <v>3</v>
      </c>
      <c r="J60" s="2">
        <f t="shared" si="3"/>
        <v>10.259139911786063</v>
      </c>
      <c r="K60" s="2">
        <f t="shared" si="4"/>
        <v>30.777419735358187</v>
      </c>
      <c r="L60" s="2">
        <f t="shared" si="5"/>
        <v>30.19250609852374</v>
      </c>
      <c r="X60" s="14"/>
    </row>
    <row r="61" spans="2:24" x14ac:dyDescent="0.25">
      <c r="B61" s="9">
        <v>0.21538016901469301</v>
      </c>
      <c r="C61" s="10">
        <v>72</v>
      </c>
      <c r="D61" s="10">
        <v>290</v>
      </c>
      <c r="E61" s="10">
        <v>523</v>
      </c>
      <c r="F61" s="10">
        <v>813</v>
      </c>
      <c r="G61" s="11">
        <v>2.8174895464986799E-3</v>
      </c>
      <c r="H61" s="11">
        <v>2.1399617020218299E-2</v>
      </c>
      <c r="I61" s="12">
        <v>3</v>
      </c>
      <c r="J61" s="2">
        <f t="shared" si="3"/>
        <v>2.2906190013034267</v>
      </c>
      <c r="K61" s="2">
        <f t="shared" si="4"/>
        <v>6.8718570039102804</v>
      </c>
      <c r="L61" s="2">
        <f t="shared" si="5"/>
        <v>6.7248018958088949</v>
      </c>
      <c r="X61" s="14"/>
    </row>
    <row r="62" spans="2:24" x14ac:dyDescent="0.25">
      <c r="B62" s="9">
        <v>0.214437739559657</v>
      </c>
      <c r="C62" s="10">
        <v>73</v>
      </c>
      <c r="D62" s="10">
        <v>226</v>
      </c>
      <c r="E62" s="10">
        <v>367</v>
      </c>
      <c r="F62" s="10">
        <v>593</v>
      </c>
      <c r="G62" s="11">
        <v>3.2176083371860602E-3</v>
      </c>
      <c r="H62" s="11">
        <v>2.4637552254736302E-2</v>
      </c>
      <c r="I62" s="12">
        <v>3</v>
      </c>
      <c r="J62" s="2">
        <f t="shared" si="3"/>
        <v>1.9080417439513337</v>
      </c>
      <c r="K62" s="2">
        <f t="shared" si="4"/>
        <v>5.7241252318540017</v>
      </c>
      <c r="L62" s="2">
        <f t="shared" si="5"/>
        <v>5.5830967973415433</v>
      </c>
      <c r="X62" s="14"/>
    </row>
    <row r="63" spans="2:24" x14ac:dyDescent="0.25">
      <c r="B63" s="9">
        <v>0.213495310104622</v>
      </c>
      <c r="C63" s="10">
        <v>74</v>
      </c>
      <c r="D63" s="10">
        <v>245</v>
      </c>
      <c r="E63" s="10">
        <v>343</v>
      </c>
      <c r="F63" s="10">
        <v>588</v>
      </c>
      <c r="G63" s="11">
        <v>3.6720867881448699E-3</v>
      </c>
      <c r="H63" s="11">
        <v>2.7162230820338501E-2</v>
      </c>
      <c r="I63" s="12">
        <v>3</v>
      </c>
      <c r="J63" s="2">
        <f t="shared" si="3"/>
        <v>2.1591870314291834</v>
      </c>
      <c r="K63" s="2">
        <f t="shared" si="4"/>
        <v>6.4775610942875499</v>
      </c>
      <c r="L63" s="2">
        <f t="shared" si="5"/>
        <v>6.3016160846916662</v>
      </c>
      <c r="X63" s="14"/>
    </row>
    <row r="64" spans="2:24" x14ac:dyDescent="0.25">
      <c r="B64" s="9">
        <v>0.212552880649586</v>
      </c>
      <c r="C64" s="10">
        <v>75</v>
      </c>
      <c r="D64" s="10">
        <v>234</v>
      </c>
      <c r="E64" s="10">
        <v>250</v>
      </c>
      <c r="F64" s="10">
        <v>484</v>
      </c>
      <c r="G64" s="11">
        <v>4.1883488664757997E-3</v>
      </c>
      <c r="H64" s="11">
        <v>2.9647682686770999E-2</v>
      </c>
      <c r="I64" s="12">
        <v>3</v>
      </c>
      <c r="J64" s="2">
        <f t="shared" si="3"/>
        <v>2.0271608513742869</v>
      </c>
      <c r="K64" s="2">
        <f t="shared" si="4"/>
        <v>6.0814825541228608</v>
      </c>
      <c r="L64" s="2">
        <f t="shared" si="5"/>
        <v>5.9011806890930929</v>
      </c>
      <c r="X64" s="14"/>
    </row>
    <row r="65" spans="2:24" x14ac:dyDescent="0.25">
      <c r="B65" s="9">
        <v>0.21161045119455099</v>
      </c>
      <c r="C65" s="10">
        <v>76</v>
      </c>
      <c r="D65" s="10">
        <v>19</v>
      </c>
      <c r="E65" s="10">
        <v>21</v>
      </c>
      <c r="F65" s="10">
        <v>40</v>
      </c>
      <c r="G65" s="11">
        <v>4.7983662526290298E-3</v>
      </c>
      <c r="H65" s="11">
        <v>3.2306142445109903E-2</v>
      </c>
      <c r="I65" s="12">
        <v>3</v>
      </c>
      <c r="J65" s="2">
        <f t="shared" si="3"/>
        <v>0.1919346501051612</v>
      </c>
      <c r="K65" s="2">
        <f t="shared" si="4"/>
        <v>0.57580395031548359</v>
      </c>
      <c r="L65" s="2">
        <f t="shared" si="5"/>
        <v>0.55720194587613459</v>
      </c>
      <c r="X65" s="14"/>
    </row>
    <row r="66" spans="2:24" x14ac:dyDescent="0.25">
      <c r="B66" s="9">
        <v>0.21066802173951499</v>
      </c>
      <c r="C66" s="16" t="s">
        <v>3</v>
      </c>
      <c r="D66" s="16">
        <f>SUM(D7:D65)</f>
        <v>403866</v>
      </c>
      <c r="E66" s="17">
        <f>SUM(E7:E65)</f>
        <v>447211</v>
      </c>
      <c r="F66" s="18">
        <f>SUM(F7:F65)</f>
        <v>851077</v>
      </c>
      <c r="G66" s="19"/>
      <c r="H66" s="19"/>
      <c r="I66" s="20">
        <f>SUM(I7:I65)</f>
        <v>1244</v>
      </c>
      <c r="J66" s="21">
        <f>SUM(J7:J65)</f>
        <v>323.01801169433787</v>
      </c>
      <c r="K66" s="2">
        <f>SUM(K7:K65)</f>
        <v>2112.613935640547</v>
      </c>
      <c r="L66" s="2">
        <f>SUM(L7:L65)</f>
        <v>2098.868489508382</v>
      </c>
    </row>
    <row r="67" spans="2:24" x14ac:dyDescent="0.25">
      <c r="B67" s="9">
        <v>0.20972559228447901</v>
      </c>
    </row>
    <row r="68" spans="2:24" x14ac:dyDescent="0.25">
      <c r="B68" s="9">
        <v>0.20878316282944401</v>
      </c>
      <c r="H68" s="22"/>
      <c r="J68" s="23">
        <f>H71*J66</f>
        <v>3876216.1403320543</v>
      </c>
      <c r="K68" s="23">
        <f>H71*K66</f>
        <v>25351367.227686565</v>
      </c>
      <c r="L68" s="24">
        <f>L66*H71</f>
        <v>25186421.874100585</v>
      </c>
    </row>
    <row r="69" spans="2:24" x14ac:dyDescent="0.25">
      <c r="B69" s="9">
        <v>0.207840733374408</v>
      </c>
      <c r="J69" s="23">
        <f>J68/F66</f>
        <v>4.5544834842582453</v>
      </c>
      <c r="K69" s="23">
        <f>K68/F66</f>
        <v>29.787395532585847</v>
      </c>
      <c r="L69" s="24">
        <f>L68/F66</f>
        <v>29.593587741297892</v>
      </c>
    </row>
    <row r="70" spans="2:24" x14ac:dyDescent="0.25">
      <c r="B70" s="9">
        <v>0.21209840987672099</v>
      </c>
      <c r="G70" t="s">
        <v>10</v>
      </c>
      <c r="H70">
        <v>1000</v>
      </c>
    </row>
    <row r="71" spans="2:24" x14ac:dyDescent="0.25">
      <c r="B71" s="9">
        <v>0.216356086379034</v>
      </c>
      <c r="G71" t="s">
        <v>11</v>
      </c>
      <c r="H71">
        <f>12*H70</f>
        <v>12000</v>
      </c>
      <c r="L71" s="25"/>
    </row>
    <row r="72" spans="2:24" x14ac:dyDescent="0.25">
      <c r="B72" s="9">
        <v>0.22061376288134699</v>
      </c>
    </row>
    <row r="73" spans="2:24" x14ac:dyDescent="0.25">
      <c r="B73" s="9">
        <v>0.224871439383659</v>
      </c>
    </row>
    <row r="74" spans="2:24" x14ac:dyDescent="0.25">
      <c r="B74" s="9">
        <v>0.22912911588597201</v>
      </c>
    </row>
    <row r="75" spans="2:24" x14ac:dyDescent="0.25">
      <c r="B75" s="9">
        <v>0.233386792388285</v>
      </c>
    </row>
    <row r="76" spans="2:24" x14ac:dyDescent="0.25">
      <c r="B76" s="9">
        <v>0.23764446889059801</v>
      </c>
    </row>
    <row r="77" spans="2:24" x14ac:dyDescent="0.25">
      <c r="B77" s="9">
        <v>0.24190214539291099</v>
      </c>
    </row>
    <row r="78" spans="2:24" x14ac:dyDescent="0.25">
      <c r="B78" s="9">
        <v>0.24615982189522301</v>
      </c>
    </row>
    <row r="79" spans="2:24" x14ac:dyDescent="0.25">
      <c r="B79" s="9">
        <v>0.25041749839753602</v>
      </c>
    </row>
    <row r="80" spans="2:24" x14ac:dyDescent="0.25">
      <c r="B80" s="9">
        <v>0.26271960428674201</v>
      </c>
    </row>
    <row r="81" spans="2:8" x14ac:dyDescent="0.25">
      <c r="B81" s="9">
        <v>0.27502171017594901</v>
      </c>
    </row>
    <row r="82" spans="2:8" x14ac:dyDescent="0.25">
      <c r="B82" s="9">
        <v>0.287323816065155</v>
      </c>
    </row>
    <row r="83" spans="2:8" x14ac:dyDescent="0.25">
      <c r="B83" s="9">
        <v>0.299625921954362</v>
      </c>
    </row>
    <row r="84" spans="2:8" x14ac:dyDescent="0.25">
      <c r="B84" s="9">
        <v>0.31192802784356799</v>
      </c>
    </row>
    <row r="85" spans="2:8" x14ac:dyDescent="0.25">
      <c r="B85" s="9">
        <v>0.32423013373277498</v>
      </c>
      <c r="G85" s="26"/>
      <c r="H85" s="26"/>
    </row>
    <row r="86" spans="2:8" x14ac:dyDescent="0.25">
      <c r="B86" s="9">
        <v>0.33653223962198098</v>
      </c>
      <c r="G86" s="26"/>
      <c r="H86" s="26"/>
    </row>
    <row r="87" spans="2:8" x14ac:dyDescent="0.25">
      <c r="B87" s="9">
        <v>0.34883434551118703</v>
      </c>
      <c r="G87" s="26"/>
      <c r="H87" s="26"/>
    </row>
    <row r="88" spans="2:8" x14ac:dyDescent="0.25">
      <c r="B88" s="9">
        <v>0.36113645140039402</v>
      </c>
      <c r="G88" s="26"/>
      <c r="H88" s="26"/>
    </row>
    <row r="89" spans="2:8" x14ac:dyDescent="0.25">
      <c r="B89" s="9">
        <v>0.37343855728960001</v>
      </c>
      <c r="G89" s="26"/>
      <c r="H89" s="26"/>
    </row>
    <row r="90" spans="2:8" x14ac:dyDescent="0.25">
      <c r="B90" s="9">
        <v>0.40033470156063999</v>
      </c>
      <c r="G90" s="26"/>
      <c r="H90" s="26"/>
    </row>
    <row r="91" spans="2:8" x14ac:dyDescent="0.25">
      <c r="B91" s="9">
        <v>0.42723084583167997</v>
      </c>
      <c r="G91" s="26"/>
      <c r="H91" s="26"/>
    </row>
    <row r="92" spans="2:8" x14ac:dyDescent="0.25">
      <c r="B92" s="9">
        <v>0.45412699010272001</v>
      </c>
      <c r="G92" s="26"/>
      <c r="H92" s="26"/>
    </row>
    <row r="93" spans="2:8" x14ac:dyDescent="0.25">
      <c r="B93" s="9">
        <v>0.48102313437375999</v>
      </c>
      <c r="G93" s="26"/>
      <c r="H93" s="26"/>
    </row>
    <row r="94" spans="2:8" x14ac:dyDescent="0.25">
      <c r="B94" s="9">
        <v>0.50791927864480002</v>
      </c>
      <c r="G94" s="26"/>
      <c r="H94" s="26"/>
    </row>
    <row r="95" spans="2:8" x14ac:dyDescent="0.25">
      <c r="B95" s="9">
        <v>0.53481542291584006</v>
      </c>
      <c r="G95" s="26"/>
      <c r="H95" s="26"/>
    </row>
    <row r="96" spans="2:8" x14ac:dyDescent="0.25">
      <c r="B96" s="9">
        <v>0.56171156718687998</v>
      </c>
      <c r="G96" s="26"/>
      <c r="H96" s="26"/>
    </row>
    <row r="97" spans="2:8" x14ac:dyDescent="0.25">
      <c r="B97" s="9">
        <v>0.58860771145792001</v>
      </c>
      <c r="G97" s="26"/>
      <c r="H97" s="26"/>
    </row>
    <row r="98" spans="2:8" x14ac:dyDescent="0.25">
      <c r="B98" s="9">
        <v>0.61550385572896005</v>
      </c>
      <c r="G98" s="26"/>
      <c r="H98" s="26"/>
    </row>
    <row r="99" spans="2:8" x14ac:dyDescent="0.25">
      <c r="B99" s="27">
        <v>1</v>
      </c>
      <c r="G99" s="26"/>
      <c r="H99" s="26"/>
    </row>
    <row r="100" spans="2:8" x14ac:dyDescent="0.25">
      <c r="B100" s="27">
        <v>1</v>
      </c>
      <c r="G100" s="26"/>
      <c r="H100" s="26"/>
    </row>
    <row r="101" spans="2:8" x14ac:dyDescent="0.25">
      <c r="B101" s="27">
        <v>1</v>
      </c>
      <c r="G101" s="26"/>
      <c r="H101" s="26"/>
    </row>
    <row r="102" spans="2:8" x14ac:dyDescent="0.25">
      <c r="G102" s="26"/>
      <c r="H102" s="26"/>
    </row>
    <row r="103" spans="2:8" x14ac:dyDescent="0.25">
      <c r="G103" s="26"/>
      <c r="H103" s="26"/>
    </row>
    <row r="104" spans="2:8" x14ac:dyDescent="0.25">
      <c r="G104" s="26"/>
      <c r="H104" s="26"/>
    </row>
    <row r="105" spans="2:8" x14ac:dyDescent="0.25">
      <c r="G105" s="26"/>
      <c r="H105" s="26"/>
    </row>
    <row r="106" spans="2:8" x14ac:dyDescent="0.25">
      <c r="G106" s="26"/>
      <c r="H106" s="26"/>
    </row>
    <row r="107" spans="2:8" x14ac:dyDescent="0.25">
      <c r="G107" s="26"/>
      <c r="H107" s="2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85"/>
  <sheetViews>
    <sheetView tabSelected="1" zoomScaleNormal="100" workbookViewId="0">
      <selection activeCell="E8" sqref="E8"/>
    </sheetView>
  </sheetViews>
  <sheetFormatPr defaultRowHeight="15" x14ac:dyDescent="0.25"/>
  <cols>
    <col min="1" max="10" width="8.5703125" customWidth="1"/>
    <col min="11" max="11" width="17" customWidth="1"/>
    <col min="12" max="14" width="8.5703125" customWidth="1"/>
    <col min="15" max="15" width="12" customWidth="1"/>
    <col min="16" max="16" width="14.28515625" customWidth="1"/>
    <col min="17" max="19" width="8.5703125" customWidth="1"/>
    <col min="20" max="20" width="15.85546875" customWidth="1"/>
    <col min="21" max="21" width="15.42578125" customWidth="1"/>
    <col min="22" max="22" width="17.28515625" customWidth="1"/>
    <col min="23" max="23" width="15.42578125" customWidth="1"/>
    <col min="24" max="24" width="20" customWidth="1"/>
    <col min="25" max="25" width="25.42578125" customWidth="1"/>
    <col min="26" max="26" width="13.7109375" customWidth="1"/>
    <col min="27" max="1025" width="8.5703125" customWidth="1"/>
  </cols>
  <sheetData>
    <row r="2" spans="1:26" x14ac:dyDescent="0.25">
      <c r="A2" t="s">
        <v>12</v>
      </c>
      <c r="C2" s="28" t="s">
        <v>0</v>
      </c>
      <c r="D2" s="28" t="s">
        <v>13</v>
      </c>
      <c r="F2" s="28" t="s">
        <v>0</v>
      </c>
      <c r="G2" s="28" t="s">
        <v>14</v>
      </c>
      <c r="I2" s="28" t="s">
        <v>15</v>
      </c>
      <c r="K2" s="28" t="s">
        <v>16</v>
      </c>
      <c r="L2" s="29"/>
      <c r="M2" s="30" t="s">
        <v>17</v>
      </c>
      <c r="N2" s="30" t="s">
        <v>18</v>
      </c>
      <c r="O2" s="30" t="s">
        <v>19</v>
      </c>
      <c r="P2" s="30" t="s">
        <v>20</v>
      </c>
      <c r="Q2" s="30" t="s">
        <v>21</v>
      </c>
      <c r="R2" s="30">
        <v>0</v>
      </c>
      <c r="T2" s="31" t="s">
        <v>22</v>
      </c>
      <c r="U2" s="31" t="s">
        <v>23</v>
      </c>
      <c r="V2" s="31" t="s">
        <v>24</v>
      </c>
      <c r="W2" s="31" t="s">
        <v>25</v>
      </c>
      <c r="X2" s="31" t="s">
        <v>26</v>
      </c>
      <c r="Y2" s="31" t="s">
        <v>27</v>
      </c>
    </row>
    <row r="3" spans="1:26" x14ac:dyDescent="0.25">
      <c r="A3">
        <v>1439</v>
      </c>
      <c r="C3" s="32">
        <v>18</v>
      </c>
      <c r="D3" s="22">
        <v>1.46078358885685E-5</v>
      </c>
      <c r="F3" s="32">
        <v>18</v>
      </c>
      <c r="G3" s="26">
        <v>3.4186659159008201E-4</v>
      </c>
      <c r="I3">
        <f t="shared" ref="I3:I34" si="0">1-G3</f>
        <v>0.99965813340840992</v>
      </c>
      <c r="K3">
        <f>G3*D3</f>
        <v>4.9939310657321905E-9</v>
      </c>
      <c r="M3">
        <f>I3*(1-D3)</f>
        <v>0.99964353056645239</v>
      </c>
      <c r="N3">
        <f>G3*(1-D3)</f>
        <v>3.418615976590163E-4</v>
      </c>
      <c r="O3" s="33">
        <f>D3*(1-G3)</f>
        <v>1.4602841957502768E-5</v>
      </c>
      <c r="P3" s="34">
        <f t="shared" ref="P3:P34" si="1">K3</f>
        <v>4.9939310657321905E-9</v>
      </c>
      <c r="Q3">
        <f t="shared" ref="Q3:Q34" si="2">SUM(M3:P3)</f>
        <v>1</v>
      </c>
      <c r="R3">
        <v>1439</v>
      </c>
      <c r="T3">
        <f t="shared" ref="T3:T34" si="3">A3*M3</f>
        <v>1438.4870404851249</v>
      </c>
      <c r="U3">
        <f t="shared" ref="U3:U34" si="4">A3*N3</f>
        <v>0.49193883903132446</v>
      </c>
      <c r="V3">
        <f t="shared" ref="V3:V34" si="5">O3*A3</f>
        <v>2.1013489576846484E-2</v>
      </c>
      <c r="W3" s="35">
        <f t="shared" ref="W3:W34" si="6">P3*A3</f>
        <v>7.1862668035886219E-6</v>
      </c>
      <c r="X3" s="35">
        <f t="shared" ref="X3:X34" si="7">W3+U3</f>
        <v>0.49194602529812803</v>
      </c>
      <c r="Y3">
        <f t="shared" ref="Y3:Y34" si="8">T3+V3</f>
        <v>1438.5080539747019</v>
      </c>
      <c r="Z3" s="35"/>
    </row>
    <row r="4" spans="1:26" x14ac:dyDescent="0.25">
      <c r="A4">
        <v>1366</v>
      </c>
      <c r="C4" s="32">
        <v>19</v>
      </c>
      <c r="D4" s="22">
        <v>1.46078358885685E-5</v>
      </c>
      <c r="F4" s="32">
        <v>19</v>
      </c>
      <c r="G4" s="26">
        <v>3.7216226274655698E-4</v>
      </c>
      <c r="I4">
        <f t="shared" si="0"/>
        <v>0.99962783773725339</v>
      </c>
      <c r="K4">
        <f>G4*D4</f>
        <v>5.436485258120015E-9</v>
      </c>
      <c r="M4">
        <f>I4*(1-D4)</f>
        <v>0.99961323533785007</v>
      </c>
      <c r="N4">
        <f>G4*(1-D4)</f>
        <v>3.7215682626129886E-4</v>
      </c>
      <c r="O4" s="33">
        <f>D4*(1-G4)</f>
        <v>1.4602399403310379E-5</v>
      </c>
      <c r="P4" s="34">
        <f t="shared" si="1"/>
        <v>5.436485258120015E-9</v>
      </c>
      <c r="Q4">
        <f t="shared" si="2"/>
        <v>1</v>
      </c>
      <c r="R4">
        <v>1366</v>
      </c>
      <c r="T4">
        <f t="shared" si="3"/>
        <v>1365.4716794715032</v>
      </c>
      <c r="U4">
        <f t="shared" si="4"/>
        <v>0.50836622467293424</v>
      </c>
      <c r="V4">
        <f t="shared" si="5"/>
        <v>1.9946877584921977E-2</v>
      </c>
      <c r="W4" s="35">
        <f t="shared" si="6"/>
        <v>7.4262388625919404E-6</v>
      </c>
      <c r="X4" s="35">
        <f t="shared" si="7"/>
        <v>0.50837365091179687</v>
      </c>
      <c r="Y4">
        <f t="shared" si="8"/>
        <v>1365.4916263490882</v>
      </c>
    </row>
    <row r="5" spans="1:26" x14ac:dyDescent="0.25">
      <c r="A5">
        <v>1409</v>
      </c>
      <c r="C5" s="32">
        <v>20</v>
      </c>
      <c r="D5" s="22">
        <v>1.46078358885685E-5</v>
      </c>
      <c r="F5" s="32">
        <v>20</v>
      </c>
      <c r="G5" s="26">
        <v>3.9242518765973699E-4</v>
      </c>
      <c r="I5">
        <f t="shared" si="0"/>
        <v>0.9996075748123403</v>
      </c>
      <c r="K5">
        <f>G5*D5</f>
        <v>5.7324827398741344E-9</v>
      </c>
      <c r="M5">
        <f>I5*(1-D5)</f>
        <v>0.99959297270893444</v>
      </c>
      <c r="N5">
        <f>G5*(1-D5)</f>
        <v>3.9241945517699708E-4</v>
      </c>
      <c r="O5" s="33">
        <f>D5*(1-G5)</f>
        <v>1.4602103405828627E-5</v>
      </c>
      <c r="P5" s="34">
        <f t="shared" si="1"/>
        <v>5.7324827398741344E-9</v>
      </c>
      <c r="Q5">
        <f t="shared" si="2"/>
        <v>1</v>
      </c>
      <c r="R5">
        <v>1409</v>
      </c>
      <c r="T5">
        <f t="shared" si="3"/>
        <v>1408.4264985468885</v>
      </c>
      <c r="U5">
        <f t="shared" si="4"/>
        <v>0.55291901234438889</v>
      </c>
      <c r="V5">
        <f t="shared" si="5"/>
        <v>2.0574363698812534E-2</v>
      </c>
      <c r="W5" s="35">
        <f t="shared" si="6"/>
        <v>8.0770681804826549E-6</v>
      </c>
      <c r="X5" s="35">
        <f t="shared" si="7"/>
        <v>0.55292708941256941</v>
      </c>
      <c r="Y5">
        <f t="shared" si="8"/>
        <v>1408.4470729105874</v>
      </c>
    </row>
    <row r="6" spans="1:26" x14ac:dyDescent="0.25">
      <c r="A6">
        <v>1467</v>
      </c>
      <c r="C6" s="32">
        <v>21</v>
      </c>
      <c r="D6" s="22">
        <v>1.51354513742099E-5</v>
      </c>
      <c r="F6" s="32">
        <v>21</v>
      </c>
      <c r="G6" s="26">
        <v>4.1271151465125901E-4</v>
      </c>
      <c r="I6">
        <f t="shared" si="0"/>
        <v>0.99958728848534872</v>
      </c>
      <c r="K6">
        <f>G6*D6</f>
        <v>6.2465750615806475E-9</v>
      </c>
      <c r="M6">
        <f>I6*(1-D6)</f>
        <v>0.99957215928054954</v>
      </c>
      <c r="N6">
        <f>G6*(1-D6)</f>
        <v>4.1270526807619744E-4</v>
      </c>
      <c r="O6" s="33">
        <f>D6*(1-G6)</f>
        <v>1.512920479914832E-5</v>
      </c>
      <c r="P6" s="34">
        <f t="shared" si="1"/>
        <v>6.2465750615806475E-9</v>
      </c>
      <c r="Q6">
        <f t="shared" si="2"/>
        <v>1</v>
      </c>
      <c r="R6">
        <v>1467</v>
      </c>
      <c r="T6">
        <f t="shared" si="3"/>
        <v>1466.3723576645662</v>
      </c>
      <c r="U6">
        <f t="shared" si="4"/>
        <v>0.60543862826778161</v>
      </c>
      <c r="V6">
        <f t="shared" si="5"/>
        <v>2.2194543440350586E-2</v>
      </c>
      <c r="W6" s="35">
        <f t="shared" si="6"/>
        <v>9.1637256153388093E-6</v>
      </c>
      <c r="X6" s="35">
        <f t="shared" si="7"/>
        <v>0.60544779199339693</v>
      </c>
      <c r="Y6">
        <f t="shared" si="8"/>
        <v>1466.3945522080064</v>
      </c>
    </row>
    <row r="7" spans="1:26" x14ac:dyDescent="0.25">
      <c r="A7">
        <v>1375</v>
      </c>
      <c r="C7" s="32">
        <v>22</v>
      </c>
      <c r="D7" s="22">
        <v>1.5123254566961849E-5</v>
      </c>
      <c r="F7" s="32">
        <v>22</v>
      </c>
      <c r="G7" s="26">
        <v>4.3302249702926402E-4</v>
      </c>
      <c r="I7">
        <f t="shared" si="0"/>
        <v>0.99956697750297074</v>
      </c>
      <c r="K7">
        <f>G7*D7</f>
        <v>6.5487094557950409E-9</v>
      </c>
      <c r="M7">
        <f>I7*(1-D7)</f>
        <v>0.99955186079711322</v>
      </c>
      <c r="N7">
        <f>G7*(1-D7)</f>
        <v>4.3301594831980823E-4</v>
      </c>
      <c r="O7" s="33">
        <f>D7*(1-G7)</f>
        <v>1.5116705857506055E-5</v>
      </c>
      <c r="P7" s="34">
        <f t="shared" si="1"/>
        <v>6.5487094557950409E-9</v>
      </c>
      <c r="Q7">
        <f t="shared" si="2"/>
        <v>1</v>
      </c>
      <c r="R7">
        <v>1375</v>
      </c>
      <c r="T7">
        <f t="shared" si="3"/>
        <v>1374.3838085960306</v>
      </c>
      <c r="U7">
        <f t="shared" si="4"/>
        <v>0.59539692893973628</v>
      </c>
      <c r="V7">
        <f t="shared" si="5"/>
        <v>2.0785470554070824E-2</v>
      </c>
      <c r="W7" s="35">
        <f t="shared" si="6"/>
        <v>9.0044755017181805E-6</v>
      </c>
      <c r="X7" s="35">
        <f t="shared" si="7"/>
        <v>0.59540593341523795</v>
      </c>
      <c r="Y7">
        <f t="shared" si="8"/>
        <v>1374.4045940665847</v>
      </c>
    </row>
    <row r="8" spans="1:26" x14ac:dyDescent="0.25">
      <c r="A8">
        <v>1325</v>
      </c>
      <c r="C8" s="32">
        <v>23</v>
      </c>
      <c r="D8" s="22">
        <v>1.4930968321285251E-5</v>
      </c>
      <c r="F8" s="32">
        <v>23</v>
      </c>
      <c r="G8" s="26">
        <v>4.5335939310289298E-4</v>
      </c>
      <c r="I8">
        <f t="shared" si="0"/>
        <v>0.99954664060689713</v>
      </c>
      <c r="K8">
        <f>G8*D8</f>
        <v>6.7690947365764019E-9</v>
      </c>
      <c r="M8">
        <f>I8*(1-D8)</f>
        <v>0.99953171640767058</v>
      </c>
      <c r="N8">
        <f>G8*(1-D8)</f>
        <v>4.5335262400815642E-4</v>
      </c>
      <c r="O8" s="33">
        <f>D8*(1-G8)</f>
        <v>1.4924199226548675E-5</v>
      </c>
      <c r="P8" s="34">
        <f t="shared" si="1"/>
        <v>6.7690947365764019E-9</v>
      </c>
      <c r="Q8">
        <f t="shared" si="2"/>
        <v>1</v>
      </c>
      <c r="R8">
        <v>1325</v>
      </c>
      <c r="T8">
        <f t="shared" si="3"/>
        <v>1324.3795242401636</v>
      </c>
      <c r="U8">
        <f t="shared" si="4"/>
        <v>0.60069222681080725</v>
      </c>
      <c r="V8">
        <f t="shared" si="5"/>
        <v>1.9774563975176993E-2</v>
      </c>
      <c r="W8" s="35">
        <f t="shared" si="6"/>
        <v>8.9690505259637331E-6</v>
      </c>
      <c r="X8" s="35">
        <f t="shared" si="7"/>
        <v>0.60070119586133319</v>
      </c>
      <c r="Y8">
        <f t="shared" si="8"/>
        <v>1324.3992988041389</v>
      </c>
    </row>
    <row r="9" spans="1:26" x14ac:dyDescent="0.25">
      <c r="A9">
        <v>1495</v>
      </c>
      <c r="C9" s="32">
        <v>24</v>
      </c>
      <c r="D9" s="22">
        <v>1.49187893420001E-5</v>
      </c>
      <c r="F9" s="32">
        <v>24</v>
      </c>
      <c r="G9" s="26">
        <v>4.5356502106557502E-4</v>
      </c>
      <c r="I9">
        <f t="shared" si="0"/>
        <v>0.99954643497893447</v>
      </c>
      <c r="K9">
        <f>G9*D9</f>
        <v>6.7666410021771518E-9</v>
      </c>
      <c r="M9">
        <f>I9*(1-D9)</f>
        <v>0.99953152295623349</v>
      </c>
      <c r="N9">
        <f>G9*(1-D9)</f>
        <v>4.5355825442457284E-4</v>
      </c>
      <c r="O9" s="33">
        <f>D9*(1-G9)</f>
        <v>1.4912022700997924E-5</v>
      </c>
      <c r="P9" s="34">
        <f t="shared" si="1"/>
        <v>6.7666410021771518E-9</v>
      </c>
      <c r="Q9">
        <f t="shared" si="2"/>
        <v>1</v>
      </c>
      <c r="R9">
        <v>1495</v>
      </c>
      <c r="T9">
        <f t="shared" si="3"/>
        <v>1494.2996268195691</v>
      </c>
      <c r="U9">
        <f t="shared" si="4"/>
        <v>0.67806959036473635</v>
      </c>
      <c r="V9">
        <f t="shared" si="5"/>
        <v>2.2293473937991897E-2</v>
      </c>
      <c r="W9" s="35">
        <f t="shared" si="6"/>
        <v>1.0116128298254842E-5</v>
      </c>
      <c r="X9" s="35">
        <f t="shared" si="7"/>
        <v>0.67807970649303462</v>
      </c>
      <c r="Y9">
        <f t="shared" si="8"/>
        <v>1494.321920293507</v>
      </c>
    </row>
    <row r="10" spans="1:26" x14ac:dyDescent="0.25">
      <c r="A10">
        <v>2376</v>
      </c>
      <c r="C10" s="32">
        <v>25</v>
      </c>
      <c r="D10" s="22">
        <v>1.4906640541708551E-5</v>
      </c>
      <c r="F10" s="32">
        <v>25</v>
      </c>
      <c r="G10" s="26">
        <v>4.4368256529192301E-4</v>
      </c>
      <c r="I10">
        <f t="shared" si="0"/>
        <v>0.99955631743470807</v>
      </c>
      <c r="K10">
        <f>G10*D10</f>
        <v>6.6138165154298309E-9</v>
      </c>
      <c r="M10">
        <f>I10*(1-D10)</f>
        <v>0.99954141740798286</v>
      </c>
      <c r="N10">
        <f>G10*(1-D10)</f>
        <v>4.4367595147540756E-4</v>
      </c>
      <c r="O10" s="33">
        <f>D10*(1-G10)</f>
        <v>1.4900026725193122E-5</v>
      </c>
      <c r="P10" s="34">
        <f t="shared" si="1"/>
        <v>6.6138165154298309E-9</v>
      </c>
      <c r="Q10">
        <f t="shared" si="2"/>
        <v>1</v>
      </c>
      <c r="R10">
        <v>2376</v>
      </c>
      <c r="T10">
        <f t="shared" si="3"/>
        <v>2374.9104077613674</v>
      </c>
      <c r="U10">
        <f t="shared" si="4"/>
        <v>1.0541740607055683</v>
      </c>
      <c r="V10">
        <f t="shared" si="5"/>
        <v>3.5402463499058859E-2</v>
      </c>
      <c r="W10" s="35">
        <f t="shared" si="6"/>
        <v>1.5714428040661278E-5</v>
      </c>
      <c r="X10" s="35">
        <f t="shared" si="7"/>
        <v>1.0541897751336089</v>
      </c>
      <c r="Y10">
        <f t="shared" si="8"/>
        <v>2374.9458102248664</v>
      </c>
    </row>
    <row r="11" spans="1:26" x14ac:dyDescent="0.25">
      <c r="A11">
        <v>4140</v>
      </c>
      <c r="C11" s="32">
        <v>26</v>
      </c>
      <c r="D11" s="22">
        <v>1.5254302524065899E-5</v>
      </c>
      <c r="F11" s="32">
        <v>26</v>
      </c>
      <c r="G11" s="26">
        <v>4.5397225725094599E-4</v>
      </c>
      <c r="I11">
        <f t="shared" si="0"/>
        <v>0.99954602774274903</v>
      </c>
      <c r="K11">
        <f>G11*D11</f>
        <v>6.925030149638999E-9</v>
      </c>
      <c r="M11">
        <f>I11*(1-D11)</f>
        <v>0.99953078036525511</v>
      </c>
      <c r="N11">
        <f>G11*(1-D11)</f>
        <v>4.5396533222079636E-4</v>
      </c>
      <c r="O11" s="33">
        <f>D11*(1-G11)</f>
        <v>1.524737749391626E-5</v>
      </c>
      <c r="P11" s="34">
        <f t="shared" si="1"/>
        <v>6.925030149638999E-9</v>
      </c>
      <c r="Q11">
        <f t="shared" si="2"/>
        <v>0.99999999999999989</v>
      </c>
      <c r="R11">
        <v>4140</v>
      </c>
      <c r="T11">
        <f t="shared" si="3"/>
        <v>4138.057430712156</v>
      </c>
      <c r="U11">
        <f t="shared" si="4"/>
        <v>1.879416475394097</v>
      </c>
      <c r="V11">
        <f t="shared" si="5"/>
        <v>6.3124142824813309E-2</v>
      </c>
      <c r="W11" s="35">
        <f t="shared" si="6"/>
        <v>2.8669624819505457E-5</v>
      </c>
      <c r="X11" s="35">
        <f t="shared" si="7"/>
        <v>1.8794451450189165</v>
      </c>
      <c r="Y11">
        <f t="shared" si="8"/>
        <v>4138.1205548549806</v>
      </c>
    </row>
    <row r="12" spans="1:26" x14ac:dyDescent="0.25">
      <c r="A12">
        <v>7327</v>
      </c>
      <c r="C12" s="32">
        <v>27</v>
      </c>
      <c r="D12" s="22">
        <v>1.5603467302098899E-5</v>
      </c>
      <c r="F12" s="32">
        <v>27</v>
      </c>
      <c r="G12" s="26">
        <v>4.4408558740411801E-4</v>
      </c>
      <c r="I12">
        <f t="shared" si="0"/>
        <v>0.99955591441259584</v>
      </c>
      <c r="K12">
        <f>G12*D12</f>
        <v>6.9292749423935378E-9</v>
      </c>
      <c r="M12">
        <f>I12*(1-D12)</f>
        <v>0.99954031787456865</v>
      </c>
      <c r="N12">
        <f>G12*(1-D12)</f>
        <v>4.440786581291756E-4</v>
      </c>
      <c r="O12" s="33">
        <f>D12*(1-G12)</f>
        <v>1.5596538027156506E-5</v>
      </c>
      <c r="P12" s="34">
        <f t="shared" si="1"/>
        <v>6.9292749423935378E-9</v>
      </c>
      <c r="Q12">
        <f t="shared" si="2"/>
        <v>0.99999999999999989</v>
      </c>
      <c r="R12">
        <v>7327</v>
      </c>
      <c r="T12">
        <f t="shared" si="3"/>
        <v>7323.6319090669649</v>
      </c>
      <c r="U12">
        <f t="shared" si="4"/>
        <v>3.2537643281124695</v>
      </c>
      <c r="V12">
        <f t="shared" si="5"/>
        <v>0.11427583412497572</v>
      </c>
      <c r="W12" s="35">
        <f t="shared" si="6"/>
        <v>5.0770797502917454E-5</v>
      </c>
      <c r="X12" s="35">
        <f t="shared" si="7"/>
        <v>3.2538150989099726</v>
      </c>
      <c r="Y12">
        <f t="shared" si="8"/>
        <v>7323.7461849010897</v>
      </c>
    </row>
    <row r="13" spans="1:26" x14ac:dyDescent="0.25">
      <c r="A13">
        <v>9903</v>
      </c>
      <c r="C13" s="32">
        <v>28</v>
      </c>
      <c r="D13" s="22">
        <v>1.5747311085327102E-5</v>
      </c>
      <c r="F13" s="32">
        <v>28</v>
      </c>
      <c r="G13" s="26">
        <v>4.54380225372592E-4</v>
      </c>
      <c r="I13">
        <f t="shared" si="0"/>
        <v>0.99954561977462741</v>
      </c>
      <c r="K13">
        <f>G13*D13</f>
        <v>7.1552667599632449E-9</v>
      </c>
      <c r="M13">
        <f>I13*(1-D13)</f>
        <v>0.99952987961880879</v>
      </c>
      <c r="N13">
        <f>G13*(1-D13)</f>
        <v>4.5437307010583205E-4</v>
      </c>
      <c r="O13" s="33">
        <f>D13*(1-G13)</f>
        <v>1.5740155818567137E-5</v>
      </c>
      <c r="P13" s="34">
        <f t="shared" si="1"/>
        <v>7.1552667599632449E-9</v>
      </c>
      <c r="Q13">
        <f t="shared" si="2"/>
        <v>1</v>
      </c>
      <c r="R13">
        <v>9903</v>
      </c>
      <c r="T13">
        <f t="shared" si="3"/>
        <v>9898.344397865063</v>
      </c>
      <c r="U13">
        <f t="shared" si="4"/>
        <v>4.4996565132580546</v>
      </c>
      <c r="V13">
        <f t="shared" si="5"/>
        <v>0.15587476307127035</v>
      </c>
      <c r="W13" s="35">
        <f t="shared" si="6"/>
        <v>7.0858606723916013E-5</v>
      </c>
      <c r="X13" s="35">
        <f t="shared" si="7"/>
        <v>4.4997273718647781</v>
      </c>
      <c r="Y13">
        <f t="shared" si="8"/>
        <v>9898.5002726281346</v>
      </c>
    </row>
    <row r="14" spans="1:26" x14ac:dyDescent="0.25">
      <c r="A14">
        <v>11994</v>
      </c>
      <c r="C14" s="32">
        <v>29</v>
      </c>
      <c r="D14" s="22">
        <v>1.6010802610838048E-5</v>
      </c>
      <c r="F14" s="32">
        <v>29</v>
      </c>
      <c r="G14" s="26">
        <v>4.84887667690318E-4</v>
      </c>
      <c r="I14">
        <f t="shared" si="0"/>
        <v>0.99951511233230972</v>
      </c>
      <c r="K14">
        <f>G14*D14</f>
        <v>7.7634407358193157E-9</v>
      </c>
      <c r="M14">
        <f>I14*(1-D14)</f>
        <v>0.99949910929313968</v>
      </c>
      <c r="N14">
        <f>G14*(1-D14)</f>
        <v>4.8487990424958218E-4</v>
      </c>
      <c r="O14" s="33">
        <f>D14*(1-G14)</f>
        <v>1.600303917010223E-5</v>
      </c>
      <c r="P14" s="34">
        <f t="shared" si="1"/>
        <v>7.7634407358193157E-9</v>
      </c>
      <c r="Q14">
        <f t="shared" si="2"/>
        <v>1.0000000000000002</v>
      </c>
      <c r="R14">
        <v>11994</v>
      </c>
      <c r="T14">
        <f t="shared" si="3"/>
        <v>11987.992316861917</v>
      </c>
      <c r="U14">
        <f t="shared" si="4"/>
        <v>5.8156495715694891</v>
      </c>
      <c r="V14">
        <f t="shared" si="5"/>
        <v>0.19194045180620614</v>
      </c>
      <c r="W14" s="35">
        <f t="shared" si="6"/>
        <v>9.3114708185416874E-5</v>
      </c>
      <c r="X14" s="35">
        <f t="shared" si="7"/>
        <v>5.8157426862776749</v>
      </c>
      <c r="Y14">
        <f t="shared" si="8"/>
        <v>11988.184257313724</v>
      </c>
    </row>
    <row r="15" spans="1:26" x14ac:dyDescent="0.25">
      <c r="A15">
        <v>13273</v>
      </c>
      <c r="C15" s="32">
        <v>30</v>
      </c>
      <c r="D15" s="22">
        <v>1.6035951364670652E-5</v>
      </c>
      <c r="F15" s="32">
        <v>30</v>
      </c>
      <c r="G15" s="26">
        <v>5.0533635187580898E-4</v>
      </c>
      <c r="I15">
        <f t="shared" si="0"/>
        <v>0.99949466364812423</v>
      </c>
      <c r="K15">
        <f>G15*D15</f>
        <v>8.1035491614805675E-9</v>
      </c>
      <c r="M15">
        <f>I15*(1-D15)</f>
        <v>0.99947863580030871</v>
      </c>
      <c r="N15">
        <f>G15*(1-D15)</f>
        <v>5.0532824832664753E-4</v>
      </c>
      <c r="O15" s="33">
        <f>D15*(1-G15)</f>
        <v>1.6027847815509171E-5</v>
      </c>
      <c r="P15" s="34">
        <f t="shared" si="1"/>
        <v>8.1035491614805675E-9</v>
      </c>
      <c r="Q15">
        <f t="shared" si="2"/>
        <v>1</v>
      </c>
      <c r="R15">
        <v>13273</v>
      </c>
      <c r="T15">
        <f t="shared" si="3"/>
        <v>13266.079932977498</v>
      </c>
      <c r="U15">
        <f t="shared" si="4"/>
        <v>6.7072218400395931</v>
      </c>
      <c r="V15">
        <f t="shared" si="5"/>
        <v>0.21273762405525323</v>
      </c>
      <c r="W15" s="35">
        <f t="shared" si="6"/>
        <v>1.0755840802033157E-4</v>
      </c>
      <c r="X15" s="35">
        <f t="shared" si="7"/>
        <v>6.7073293984476132</v>
      </c>
      <c r="Y15">
        <f t="shared" si="8"/>
        <v>13266.292670601553</v>
      </c>
    </row>
    <row r="16" spans="1:26" x14ac:dyDescent="0.25">
      <c r="A16">
        <v>14449</v>
      </c>
      <c r="C16" s="32">
        <v>31</v>
      </c>
      <c r="D16" s="22">
        <v>1.6178683677951651E-5</v>
      </c>
      <c r="F16" s="32">
        <v>31</v>
      </c>
      <c r="G16" s="26">
        <v>5.3592735656359295E-4</v>
      </c>
      <c r="I16">
        <f t="shared" si="0"/>
        <v>0.9994640726434364</v>
      </c>
      <c r="K16">
        <f>G16*D16</f>
        <v>8.6705991762031751E-9</v>
      </c>
      <c r="M16">
        <f>I16*(1-D16)</f>
        <v>0.99944790263035754</v>
      </c>
      <c r="N16">
        <f>G16*(1-D16)</f>
        <v>5.359186859644167E-4</v>
      </c>
      <c r="O16" s="33">
        <f>D16*(1-G16)</f>
        <v>1.6170013078775448E-5</v>
      </c>
      <c r="P16" s="34">
        <f t="shared" si="1"/>
        <v>8.6705991762031751E-9</v>
      </c>
      <c r="Q16">
        <f t="shared" si="2"/>
        <v>0.99999999999999978</v>
      </c>
      <c r="R16">
        <v>14449</v>
      </c>
      <c r="T16">
        <f t="shared" si="3"/>
        <v>14441.022745106036</v>
      </c>
      <c r="U16">
        <f t="shared" si="4"/>
        <v>7.743489093499857</v>
      </c>
      <c r="V16">
        <f t="shared" si="5"/>
        <v>0.23364051897522645</v>
      </c>
      <c r="W16" s="35">
        <f t="shared" si="6"/>
        <v>1.2528148749695967E-4</v>
      </c>
      <c r="X16" s="35">
        <f t="shared" si="7"/>
        <v>7.7436143749873541</v>
      </c>
      <c r="Y16">
        <f t="shared" si="8"/>
        <v>14441.256385625011</v>
      </c>
    </row>
    <row r="17" spans="1:25" x14ac:dyDescent="0.25">
      <c r="A17">
        <v>16288</v>
      </c>
      <c r="C17" s="32">
        <v>32</v>
      </c>
      <c r="D17" s="22">
        <v>1.660919356011595E-5</v>
      </c>
      <c r="F17" s="32">
        <v>32</v>
      </c>
      <c r="G17" s="26">
        <v>5.6656650580224797E-4</v>
      </c>
      <c r="I17">
        <f t="shared" si="0"/>
        <v>0.99943343349419778</v>
      </c>
      <c r="K17">
        <f>G17*D17</f>
        <v>9.4102127595480932E-9</v>
      </c>
      <c r="M17">
        <f>I17*(1-D17)</f>
        <v>0.99941683371085033</v>
      </c>
      <c r="N17">
        <f>G17*(1-D17)</f>
        <v>5.6655709558948834E-4</v>
      </c>
      <c r="O17" s="33">
        <f>D17*(1-G17)</f>
        <v>1.6599783347356401E-5</v>
      </c>
      <c r="P17" s="34">
        <f t="shared" si="1"/>
        <v>9.4102127595480932E-9</v>
      </c>
      <c r="Q17">
        <f t="shared" si="2"/>
        <v>0.99999999999999989</v>
      </c>
      <c r="R17">
        <v>16288</v>
      </c>
      <c r="T17">
        <f t="shared" si="3"/>
        <v>16278.501387482331</v>
      </c>
      <c r="U17">
        <f t="shared" si="4"/>
        <v>9.2280819729615864</v>
      </c>
      <c r="V17">
        <f t="shared" si="5"/>
        <v>0.27037727116174104</v>
      </c>
      <c r="W17" s="35">
        <f t="shared" si="6"/>
        <v>1.5327354542751933E-4</v>
      </c>
      <c r="X17" s="35">
        <f t="shared" si="7"/>
        <v>9.2282352465070137</v>
      </c>
      <c r="Y17">
        <f t="shared" si="8"/>
        <v>16278.771764753492</v>
      </c>
    </row>
    <row r="18" spans="1:25" x14ac:dyDescent="0.25">
      <c r="A18">
        <v>17539</v>
      </c>
      <c r="C18" s="32">
        <v>33</v>
      </c>
      <c r="D18" s="22">
        <v>1.734739006174125E-5</v>
      </c>
      <c r="F18" s="32">
        <v>33</v>
      </c>
      <c r="G18" s="26">
        <v>5.9726271460965302E-4</v>
      </c>
      <c r="I18">
        <f t="shared" si="0"/>
        <v>0.99940273728539031</v>
      </c>
      <c r="K18">
        <f>G18*D18</f>
        <v>1.0360949279668095E-8</v>
      </c>
      <c r="M18">
        <f>I18*(1-D18)</f>
        <v>0.99938540025627787</v>
      </c>
      <c r="N18">
        <f>G18*(1-D18)</f>
        <v>5.9725235366037339E-4</v>
      </c>
      <c r="O18" s="33">
        <f>D18*(1-G18)</f>
        <v>1.733702911246158E-5</v>
      </c>
      <c r="P18" s="34">
        <f t="shared" si="1"/>
        <v>1.0360949279668095E-8</v>
      </c>
      <c r="Q18">
        <f t="shared" si="2"/>
        <v>1</v>
      </c>
      <c r="R18">
        <v>17539</v>
      </c>
      <c r="T18">
        <f t="shared" si="3"/>
        <v>17528.220535094857</v>
      </c>
      <c r="U18">
        <f t="shared" si="4"/>
        <v>10.475209030849289</v>
      </c>
      <c r="V18">
        <f t="shared" si="5"/>
        <v>0.30407415360346368</v>
      </c>
      <c r="W18" s="35">
        <f t="shared" si="6"/>
        <v>1.8172068941609871E-4</v>
      </c>
      <c r="X18" s="35">
        <f t="shared" si="7"/>
        <v>10.475390751538704</v>
      </c>
      <c r="Y18">
        <f t="shared" si="8"/>
        <v>17528.524609248459</v>
      </c>
    </row>
    <row r="19" spans="1:25" x14ac:dyDescent="0.25">
      <c r="A19">
        <v>17314</v>
      </c>
      <c r="C19" s="32">
        <v>34</v>
      </c>
      <c r="D19" s="22">
        <v>1.855957930839815E-5</v>
      </c>
      <c r="F19" s="32">
        <v>34</v>
      </c>
      <c r="G19" s="26">
        <v>6.3812977331199503E-4</v>
      </c>
      <c r="I19">
        <f t="shared" si="0"/>
        <v>0.99936187022668799</v>
      </c>
      <c r="K19">
        <f>G19*D19</f>
        <v>1.1843420136834105E-8</v>
      </c>
      <c r="M19">
        <f>I19*(1-D19)</f>
        <v>0.99934332249079971</v>
      </c>
      <c r="N19">
        <f>G19*(1-D19)</f>
        <v>6.3811792989185818E-4</v>
      </c>
      <c r="O19" s="33">
        <f>D19*(1-G19)</f>
        <v>1.8547735888261315E-5</v>
      </c>
      <c r="P19" s="34">
        <f t="shared" si="1"/>
        <v>1.1843420136834105E-8</v>
      </c>
      <c r="Q19">
        <f t="shared" si="2"/>
        <v>1</v>
      </c>
      <c r="R19">
        <v>17314</v>
      </c>
      <c r="T19">
        <f t="shared" si="3"/>
        <v>17302.630285605705</v>
      </c>
      <c r="U19">
        <f t="shared" si="4"/>
        <v>11.048373838147633</v>
      </c>
      <c r="V19">
        <f t="shared" si="5"/>
        <v>0.32113549916935641</v>
      </c>
      <c r="W19" s="35">
        <f t="shared" si="6"/>
        <v>2.0505697624914569E-4</v>
      </c>
      <c r="X19" s="35">
        <f t="shared" si="7"/>
        <v>11.048578895123882</v>
      </c>
      <c r="Y19">
        <f t="shared" si="8"/>
        <v>17302.951421104874</v>
      </c>
    </row>
    <row r="20" spans="1:25" x14ac:dyDescent="0.25">
      <c r="A20">
        <v>17455</v>
      </c>
      <c r="C20" s="32">
        <v>35</v>
      </c>
      <c r="D20" s="22">
        <v>1.9725595046602749E-5</v>
      </c>
      <c r="F20" s="32">
        <v>35</v>
      </c>
      <c r="G20" s="26">
        <v>6.7907929010875404E-4</v>
      </c>
      <c r="I20">
        <f t="shared" si="0"/>
        <v>0.9993209207098912</v>
      </c>
      <c r="K20">
        <f>G20*D20</f>
        <v>1.3395243081219751E-8</v>
      </c>
      <c r="M20">
        <f>I20*(1-D20)</f>
        <v>0.99930120851008764</v>
      </c>
      <c r="N20">
        <f>G20*(1-D20)</f>
        <v>6.7906589486567285E-4</v>
      </c>
      <c r="O20" s="33">
        <f>D20*(1-G20)</f>
        <v>1.971219980352153E-5</v>
      </c>
      <c r="P20" s="34">
        <f t="shared" si="1"/>
        <v>1.3395243081219751E-8</v>
      </c>
      <c r="Q20">
        <f t="shared" si="2"/>
        <v>0.99999999999999989</v>
      </c>
      <c r="R20">
        <v>17455</v>
      </c>
      <c r="T20">
        <f t="shared" si="3"/>
        <v>17442.80259454358</v>
      </c>
      <c r="U20">
        <f t="shared" si="4"/>
        <v>11.85309519488032</v>
      </c>
      <c r="V20">
        <f t="shared" si="5"/>
        <v>0.34407644757046829</v>
      </c>
      <c r="W20" s="35">
        <f t="shared" si="6"/>
        <v>2.3381396798269075E-4</v>
      </c>
      <c r="X20" s="35">
        <f t="shared" si="7"/>
        <v>11.853329008848302</v>
      </c>
      <c r="Y20">
        <f t="shared" si="8"/>
        <v>17443.146670991151</v>
      </c>
    </row>
    <row r="21" spans="1:25" x14ac:dyDescent="0.25">
      <c r="A21">
        <v>18458</v>
      </c>
      <c r="C21" s="32">
        <v>36</v>
      </c>
      <c r="D21" s="22">
        <v>2.116472257949935E-5</v>
      </c>
      <c r="F21" s="32">
        <v>36</v>
      </c>
      <c r="G21" s="26">
        <v>7.2011034930423098E-4</v>
      </c>
      <c r="I21">
        <f t="shared" si="0"/>
        <v>0.99927988965069581</v>
      </c>
      <c r="K21">
        <f>G21*D21</f>
        <v>1.5240935769650422E-8</v>
      </c>
      <c r="M21">
        <f>I21*(1-D21)</f>
        <v>0.99925874016905203</v>
      </c>
      <c r="N21">
        <f>G21*(1-D21)</f>
        <v>7.2009510836846136E-4</v>
      </c>
      <c r="O21" s="33">
        <f>D21*(1-G21)</f>
        <v>2.1149481643729701E-5</v>
      </c>
      <c r="P21" s="34">
        <f t="shared" si="1"/>
        <v>1.5240935769650422E-8</v>
      </c>
      <c r="Q21">
        <f t="shared" si="2"/>
        <v>1</v>
      </c>
      <c r="R21">
        <v>18458</v>
      </c>
      <c r="T21">
        <f t="shared" si="3"/>
        <v>18444.317826040362</v>
      </c>
      <c r="U21">
        <f t="shared" si="4"/>
        <v>13.291515510265059</v>
      </c>
      <c r="V21">
        <f t="shared" si="5"/>
        <v>0.39037713217996284</v>
      </c>
      <c r="W21" s="35">
        <f t="shared" si="6"/>
        <v>2.8131719243620749E-4</v>
      </c>
      <c r="X21" s="35">
        <f t="shared" si="7"/>
        <v>13.291796827457496</v>
      </c>
      <c r="Y21">
        <f t="shared" si="8"/>
        <v>18444.70820317254</v>
      </c>
    </row>
    <row r="22" spans="1:25" x14ac:dyDescent="0.25">
      <c r="A22">
        <v>19447</v>
      </c>
      <c r="C22" s="32">
        <v>37</v>
      </c>
      <c r="D22" s="22">
        <v>2.2709878847476051E-5</v>
      </c>
      <c r="F22" s="32">
        <v>37</v>
      </c>
      <c r="G22" s="26">
        <v>7.6122811469170304E-4</v>
      </c>
      <c r="I22">
        <f t="shared" si="0"/>
        <v>0.9992387718853083</v>
      </c>
      <c r="K22">
        <f>G22*D22</f>
        <v>1.7287398259941179E-8</v>
      </c>
      <c r="M22">
        <f>I22*(1-D22)</f>
        <v>0.99921607929385914</v>
      </c>
      <c r="N22">
        <f>G22*(1-D22)</f>
        <v>7.6121082729344307E-4</v>
      </c>
      <c r="O22" s="33">
        <f>D22*(1-G22)</f>
        <v>2.2692591449216109E-5</v>
      </c>
      <c r="P22" s="34">
        <f t="shared" si="1"/>
        <v>1.7287398259941179E-8</v>
      </c>
      <c r="Q22">
        <f t="shared" si="2"/>
        <v>1</v>
      </c>
      <c r="R22">
        <v>19447</v>
      </c>
      <c r="T22">
        <f t="shared" si="3"/>
        <v>19431.755094027678</v>
      </c>
      <c r="U22">
        <f t="shared" si="4"/>
        <v>14.803266958375588</v>
      </c>
      <c r="V22">
        <f t="shared" si="5"/>
        <v>0.44130282591290571</v>
      </c>
      <c r="W22" s="35">
        <f t="shared" si="6"/>
        <v>3.361880339610761E-4</v>
      </c>
      <c r="X22" s="35">
        <f t="shared" si="7"/>
        <v>14.803603146409548</v>
      </c>
      <c r="Y22">
        <f t="shared" si="8"/>
        <v>19432.196396853589</v>
      </c>
    </row>
    <row r="23" spans="1:25" x14ac:dyDescent="0.25">
      <c r="A23">
        <v>19790</v>
      </c>
      <c r="C23" s="32">
        <v>38</v>
      </c>
      <c r="D23" s="22">
        <v>2.4530927669805099E-5</v>
      </c>
      <c r="F23" s="32">
        <v>38</v>
      </c>
      <c r="G23" s="26">
        <v>8.2275266632808499E-4</v>
      </c>
      <c r="I23">
        <f t="shared" si="0"/>
        <v>0.99917724733367197</v>
      </c>
      <c r="K23">
        <f>G23*D23</f>
        <v>2.0182886147833543E-8</v>
      </c>
      <c r="M23">
        <f>I23*(1-D23)</f>
        <v>0.99915273658888826</v>
      </c>
      <c r="N23">
        <f>G23*(1-D23)</f>
        <v>8.2273248344193715E-4</v>
      </c>
      <c r="O23" s="33">
        <f>D23*(1-G23)</f>
        <v>2.4510744783657267E-5</v>
      </c>
      <c r="P23" s="34">
        <f t="shared" si="1"/>
        <v>2.0182886147833543E-8</v>
      </c>
      <c r="Q23">
        <f t="shared" si="2"/>
        <v>1</v>
      </c>
      <c r="R23">
        <v>19790</v>
      </c>
      <c r="T23">
        <f t="shared" si="3"/>
        <v>19773.232657094097</v>
      </c>
      <c r="U23">
        <f t="shared" si="4"/>
        <v>16.281875847315938</v>
      </c>
      <c r="V23">
        <f t="shared" si="5"/>
        <v>0.48506763926857732</v>
      </c>
      <c r="W23" s="35">
        <f t="shared" si="6"/>
        <v>3.9941931686562584E-4</v>
      </c>
      <c r="X23" s="35">
        <f t="shared" si="7"/>
        <v>16.282275266632805</v>
      </c>
      <c r="Y23">
        <f t="shared" si="8"/>
        <v>19773.717724733364</v>
      </c>
    </row>
    <row r="24" spans="1:25" x14ac:dyDescent="0.25">
      <c r="A24">
        <v>21333</v>
      </c>
      <c r="C24" s="32">
        <v>39</v>
      </c>
      <c r="D24" s="22">
        <v>2.6815160613017999E-5</v>
      </c>
      <c r="F24" s="32">
        <v>39</v>
      </c>
      <c r="G24" s="26">
        <v>8.8442497128160297E-4</v>
      </c>
      <c r="I24">
        <f t="shared" si="0"/>
        <v>0.99911557502871839</v>
      </c>
      <c r="K24">
        <f>G24*D24</f>
        <v>2.3715997655080016E-8</v>
      </c>
      <c r="M24">
        <f>I24*(1-D24)</f>
        <v>0.99908878358410302</v>
      </c>
      <c r="N24">
        <f>G24*(1-D24)</f>
        <v>8.8440125528394789E-4</v>
      </c>
      <c r="O24" s="33">
        <f>D24*(1-G24)</f>
        <v>2.679144461536292E-5</v>
      </c>
      <c r="P24" s="34">
        <f t="shared" si="1"/>
        <v>2.3715997655080016E-8</v>
      </c>
      <c r="Q24">
        <f t="shared" si="2"/>
        <v>1</v>
      </c>
      <c r="R24">
        <v>21333</v>
      </c>
      <c r="T24">
        <f t="shared" si="3"/>
        <v>21313.561020199671</v>
      </c>
      <c r="U24">
        <f t="shared" si="4"/>
        <v>18.86693197897246</v>
      </c>
      <c r="V24">
        <f t="shared" si="5"/>
        <v>0.5715418879795372</v>
      </c>
      <c r="W24" s="35">
        <f t="shared" si="6"/>
        <v>5.0593337797582194E-4</v>
      </c>
      <c r="X24" s="35">
        <f t="shared" si="7"/>
        <v>18.867437912350436</v>
      </c>
      <c r="Y24">
        <f t="shared" si="8"/>
        <v>21314.132562087652</v>
      </c>
    </row>
    <row r="25" spans="1:25" x14ac:dyDescent="0.25">
      <c r="A25">
        <v>22518</v>
      </c>
      <c r="C25" s="32">
        <v>40</v>
      </c>
      <c r="D25" s="22">
        <v>2.960274404520865E-5</v>
      </c>
      <c r="F25" s="32">
        <v>40</v>
      </c>
      <c r="G25" s="26">
        <v>9.5644122465176403E-4</v>
      </c>
      <c r="I25">
        <f t="shared" si="0"/>
        <v>0.99904355877534823</v>
      </c>
      <c r="K25">
        <f>G25*D25</f>
        <v>2.8313284767652075E-8</v>
      </c>
      <c r="M25">
        <f>I25*(1-D25)</f>
        <v>0.99901398434458777</v>
      </c>
      <c r="N25">
        <f>G25*(1-D25)</f>
        <v>9.5641291136699643E-4</v>
      </c>
      <c r="O25" s="33">
        <f>D25*(1-G25)</f>
        <v>2.9574430760440997E-5</v>
      </c>
      <c r="P25" s="34">
        <f t="shared" si="1"/>
        <v>2.8313284767652075E-8</v>
      </c>
      <c r="Q25">
        <f t="shared" si="2"/>
        <v>0.99999999999999989</v>
      </c>
      <c r="R25">
        <v>22518</v>
      </c>
      <c r="T25">
        <f t="shared" si="3"/>
        <v>22495.796899471428</v>
      </c>
      <c r="U25">
        <f t="shared" si="4"/>
        <v>21.536505938162026</v>
      </c>
      <c r="V25">
        <f t="shared" si="5"/>
        <v>0.66595703186361033</v>
      </c>
      <c r="W25" s="35">
        <f t="shared" si="6"/>
        <v>6.3755854639798945E-4</v>
      </c>
      <c r="X25" s="35">
        <f t="shared" si="7"/>
        <v>21.537143496708424</v>
      </c>
      <c r="Y25">
        <f t="shared" si="8"/>
        <v>22496.462856503291</v>
      </c>
    </row>
    <row r="26" spans="1:25" x14ac:dyDescent="0.25">
      <c r="A26">
        <v>22855</v>
      </c>
      <c r="C26" s="32">
        <v>41</v>
      </c>
      <c r="D26" s="22">
        <v>3.3271076413248152E-5</v>
      </c>
      <c r="F26" s="32">
        <v>41</v>
      </c>
      <c r="G26" s="26">
        <v>1.0490187091977601E-3</v>
      </c>
      <c r="I26">
        <f t="shared" si="0"/>
        <v>0.99895098129080229</v>
      </c>
      <c r="K26">
        <f>G26*D26</f>
        <v>3.490198163264562E-8</v>
      </c>
      <c r="M26">
        <f>I26*(1-D26)</f>
        <v>0.99891774511637066</v>
      </c>
      <c r="N26">
        <f>G26*(1-D26)</f>
        <v>1.0489838072161274E-3</v>
      </c>
      <c r="O26" s="33">
        <f>D26*(1-G26)</f>
        <v>3.3236174431615505E-5</v>
      </c>
      <c r="P26" s="34">
        <f t="shared" si="1"/>
        <v>3.490198163264562E-8</v>
      </c>
      <c r="Q26">
        <f t="shared" si="2"/>
        <v>1</v>
      </c>
      <c r="R26">
        <v>22855</v>
      </c>
      <c r="T26">
        <f t="shared" si="3"/>
        <v>22830.265064634652</v>
      </c>
      <c r="U26">
        <f t="shared" si="4"/>
        <v>23.97452491392459</v>
      </c>
      <c r="V26">
        <f t="shared" si="5"/>
        <v>0.75961276663457233</v>
      </c>
      <c r="W26" s="35">
        <f t="shared" si="6"/>
        <v>7.9768479021411561E-4</v>
      </c>
      <c r="X26" s="35">
        <f t="shared" si="7"/>
        <v>23.975322598714804</v>
      </c>
      <c r="Y26">
        <f t="shared" si="8"/>
        <v>22831.024677401285</v>
      </c>
    </row>
    <row r="27" spans="1:25" x14ac:dyDescent="0.25">
      <c r="A27">
        <v>23949</v>
      </c>
      <c r="C27" s="32">
        <v>42</v>
      </c>
      <c r="D27" s="22">
        <v>3.7237679560262449E-5</v>
      </c>
      <c r="F27" s="32">
        <v>42</v>
      </c>
      <c r="G27" s="26">
        <v>1.1316830471840499E-3</v>
      </c>
      <c r="I27">
        <f t="shared" si="0"/>
        <v>0.99886831695281597</v>
      </c>
      <c r="K27">
        <f>G27*D27</f>
        <v>4.2141250674821018E-8</v>
      </c>
      <c r="M27">
        <f>I27*(1-D27)</f>
        <v>0.99883112141450647</v>
      </c>
      <c r="N27">
        <f>G27*(1-D27)</f>
        <v>1.1316409059333751E-3</v>
      </c>
      <c r="O27" s="33">
        <f>D27*(1-G27)</f>
        <v>3.7195538309587626E-5</v>
      </c>
      <c r="P27" s="34">
        <f t="shared" si="1"/>
        <v>4.2141250674821018E-8</v>
      </c>
      <c r="Q27">
        <f t="shared" si="2"/>
        <v>1.0000000000000002</v>
      </c>
      <c r="R27">
        <v>23949</v>
      </c>
      <c r="T27">
        <f t="shared" si="3"/>
        <v>23921.006526756017</v>
      </c>
      <c r="U27">
        <f t="shared" si="4"/>
        <v>27.101668056198402</v>
      </c>
      <c r="V27">
        <f t="shared" si="5"/>
        <v>0.89079594697631403</v>
      </c>
      <c r="W27" s="35">
        <f t="shared" si="6"/>
        <v>1.0092408124112886E-3</v>
      </c>
      <c r="X27" s="35">
        <f t="shared" si="7"/>
        <v>27.102677297010814</v>
      </c>
      <c r="Y27">
        <f t="shared" si="8"/>
        <v>23921.897322702993</v>
      </c>
    </row>
    <row r="28" spans="1:25" x14ac:dyDescent="0.25">
      <c r="A28">
        <v>24547</v>
      </c>
      <c r="C28" s="32">
        <v>43</v>
      </c>
      <c r="D28" s="22">
        <v>4.17310425417005E-5</v>
      </c>
      <c r="F28" s="32">
        <v>43</v>
      </c>
      <c r="G28" s="26">
        <v>1.2452410357955801E-3</v>
      </c>
      <c r="I28">
        <f t="shared" si="0"/>
        <v>0.9987547589642044</v>
      </c>
      <c r="K28">
        <f>G28*D28</f>
        <v>5.1965206639456547E-8</v>
      </c>
      <c r="M28">
        <f>I28*(1-D28)</f>
        <v>0.99871307988686941</v>
      </c>
      <c r="N28">
        <f>G28*(1-D28)</f>
        <v>1.2451890705889406E-3</v>
      </c>
      <c r="O28" s="33">
        <f>D28*(1-G28)</f>
        <v>4.1679077335061042E-5</v>
      </c>
      <c r="P28" s="34">
        <f t="shared" si="1"/>
        <v>5.1965206639456547E-8</v>
      </c>
      <c r="Q28">
        <f t="shared" si="2"/>
        <v>1</v>
      </c>
      <c r="R28">
        <v>24547</v>
      </c>
      <c r="T28">
        <f t="shared" si="3"/>
        <v>24515.409971982983</v>
      </c>
      <c r="U28">
        <f t="shared" si="4"/>
        <v>30.565656115746723</v>
      </c>
      <c r="V28">
        <f t="shared" si="5"/>
        <v>1.0230963113437435</v>
      </c>
      <c r="W28" s="35">
        <f t="shared" si="6"/>
        <v>1.2755899273787399E-3</v>
      </c>
      <c r="X28" s="35">
        <f t="shared" si="7"/>
        <v>30.566931705674101</v>
      </c>
      <c r="Y28">
        <f t="shared" si="8"/>
        <v>24516.433068294325</v>
      </c>
    </row>
    <row r="29" spans="1:25" x14ac:dyDescent="0.25">
      <c r="A29">
        <v>23159</v>
      </c>
      <c r="C29" s="32">
        <v>44</v>
      </c>
      <c r="D29" s="22">
        <v>4.6595860375469048E-5</v>
      </c>
      <c r="F29" s="32">
        <v>44</v>
      </c>
      <c r="G29" s="26">
        <v>1.37964864947727E-3</v>
      </c>
      <c r="I29">
        <f t="shared" si="0"/>
        <v>0.99862035135052274</v>
      </c>
      <c r="K29">
        <f>G29*D29</f>
        <v>6.4285915838247303E-8</v>
      </c>
      <c r="M29">
        <f>I29*(1-D29)</f>
        <v>0.99857381977606308</v>
      </c>
      <c r="N29">
        <f>G29*(1-D29)</f>
        <v>1.3795843635614317E-3</v>
      </c>
      <c r="O29" s="33">
        <f>D29*(1-G29)</f>
        <v>4.6531574459630803E-5</v>
      </c>
      <c r="P29" s="34">
        <f t="shared" si="1"/>
        <v>6.4285915838247303E-8</v>
      </c>
      <c r="Q29">
        <f t="shared" si="2"/>
        <v>1</v>
      </c>
      <c r="R29">
        <v>23159</v>
      </c>
      <c r="T29">
        <f t="shared" si="3"/>
        <v>23125.971092193846</v>
      </c>
      <c r="U29">
        <f t="shared" si="4"/>
        <v>31.949794275719196</v>
      </c>
      <c r="V29">
        <f t="shared" si="5"/>
        <v>1.0776247329105897</v>
      </c>
      <c r="W29" s="35">
        <f t="shared" si="6"/>
        <v>1.4887975248979693E-3</v>
      </c>
      <c r="X29" s="35">
        <f t="shared" si="7"/>
        <v>31.951283073244095</v>
      </c>
      <c r="Y29">
        <f t="shared" si="8"/>
        <v>23127.048716926758</v>
      </c>
    </row>
    <row r="30" spans="1:25" x14ac:dyDescent="0.25">
      <c r="A30">
        <v>22031</v>
      </c>
      <c r="C30" s="32">
        <v>45</v>
      </c>
      <c r="D30" s="22">
        <v>5.2179183347155502E-5</v>
      </c>
      <c r="F30" s="32">
        <v>45</v>
      </c>
      <c r="G30" s="26">
        <v>1.5350607884072199E-3</v>
      </c>
      <c r="I30">
        <f t="shared" si="0"/>
        <v>0.99846493921159274</v>
      </c>
      <c r="K30">
        <f>G30*D30</f>
        <v>8.0098218327329401E-8</v>
      </c>
      <c r="M30">
        <f>I30*(1-D30)</f>
        <v>0.99841284012646392</v>
      </c>
      <c r="N30">
        <f>G30*(1-D30)</f>
        <v>1.5349806901888926E-3</v>
      </c>
      <c r="O30" s="33">
        <f>D30*(1-G30)</f>
        <v>5.2099085128828171E-5</v>
      </c>
      <c r="P30" s="34">
        <f t="shared" si="1"/>
        <v>8.0098218327329401E-8</v>
      </c>
      <c r="Q30">
        <f t="shared" si="2"/>
        <v>0.99999999999999989</v>
      </c>
      <c r="R30">
        <v>22031</v>
      </c>
      <c r="T30">
        <f t="shared" si="3"/>
        <v>21996.033280826126</v>
      </c>
      <c r="U30">
        <f t="shared" si="4"/>
        <v>33.817159585551494</v>
      </c>
      <c r="V30">
        <f t="shared" si="5"/>
        <v>1.1477949444732134</v>
      </c>
      <c r="W30" s="35">
        <f t="shared" si="6"/>
        <v>1.7646438479693941E-3</v>
      </c>
      <c r="X30" s="35">
        <f t="shared" si="7"/>
        <v>33.818924229399464</v>
      </c>
      <c r="Y30">
        <f t="shared" si="8"/>
        <v>21997.181075770601</v>
      </c>
    </row>
    <row r="31" spans="1:25" x14ac:dyDescent="0.25">
      <c r="A31">
        <v>20626</v>
      </c>
      <c r="C31" s="32">
        <v>46</v>
      </c>
      <c r="D31" s="22">
        <v>5.9386679090699002E-5</v>
      </c>
      <c r="F31" s="32">
        <v>46</v>
      </c>
      <c r="G31" s="26">
        <v>1.7116618494147601E-3</v>
      </c>
      <c r="I31">
        <f t="shared" si="0"/>
        <v>0.99828833815058526</v>
      </c>
      <c r="K31">
        <f>G31*D31</f>
        <v>1.0164991296298671E-7</v>
      </c>
      <c r="M31">
        <f>I31*(1-D31)</f>
        <v>0.99822905312140753</v>
      </c>
      <c r="N31">
        <f>G31*(1-D31)</f>
        <v>1.711560199501797E-3</v>
      </c>
      <c r="O31" s="33">
        <f>D31*(1-G31)</f>
        <v>5.9285029177736018E-5</v>
      </c>
      <c r="P31" s="34">
        <f t="shared" si="1"/>
        <v>1.0164991296298671E-7</v>
      </c>
      <c r="Q31">
        <f t="shared" si="2"/>
        <v>1</v>
      </c>
      <c r="R31">
        <v>20626</v>
      </c>
      <c r="T31">
        <f t="shared" si="3"/>
        <v>20589.472449682151</v>
      </c>
      <c r="U31">
        <f t="shared" si="4"/>
        <v>35.302640674924064</v>
      </c>
      <c r="V31">
        <f t="shared" si="5"/>
        <v>1.2228130118199831</v>
      </c>
      <c r="W31" s="35">
        <f t="shared" si="6"/>
        <v>2.0966311047745639E-3</v>
      </c>
      <c r="X31" s="35">
        <f t="shared" si="7"/>
        <v>35.304737306028841</v>
      </c>
      <c r="Y31">
        <f t="shared" si="8"/>
        <v>20590.695262693971</v>
      </c>
    </row>
    <row r="32" spans="1:25" x14ac:dyDescent="0.25">
      <c r="A32">
        <v>20217</v>
      </c>
      <c r="C32" s="32">
        <v>47</v>
      </c>
      <c r="D32" s="22">
        <v>6.7220029176292997E-5</v>
      </c>
      <c r="F32" s="32">
        <v>47</v>
      </c>
      <c r="G32" s="26">
        <v>1.8994034846353701E-3</v>
      </c>
      <c r="I32">
        <f t="shared" si="0"/>
        <v>0.99810059651536465</v>
      </c>
      <c r="K32">
        <f>G32*D32</f>
        <v>1.2767795765474216E-7</v>
      </c>
      <c r="M32">
        <f>I32*(1-D32)</f>
        <v>0.99803350416414605</v>
      </c>
      <c r="N32">
        <f>G32*(1-D32)</f>
        <v>1.8992758066777155E-3</v>
      </c>
      <c r="O32" s="33">
        <f>D32*(1-G32)</f>
        <v>6.7092351218638253E-5</v>
      </c>
      <c r="P32" s="34">
        <f t="shared" si="1"/>
        <v>1.2767795765474216E-7</v>
      </c>
      <c r="Q32">
        <f t="shared" si="2"/>
        <v>1</v>
      </c>
      <c r="R32">
        <v>20217</v>
      </c>
      <c r="T32">
        <f t="shared" si="3"/>
        <v>20177.243353686539</v>
      </c>
      <c r="U32">
        <f t="shared" si="4"/>
        <v>38.397658983603371</v>
      </c>
      <c r="V32">
        <f t="shared" si="5"/>
        <v>1.3564060645872096</v>
      </c>
      <c r="W32" s="35">
        <f t="shared" si="6"/>
        <v>2.5812652699059224E-3</v>
      </c>
      <c r="X32" s="35">
        <f t="shared" si="7"/>
        <v>38.400240248873274</v>
      </c>
      <c r="Y32">
        <f t="shared" si="8"/>
        <v>20178.599759751127</v>
      </c>
    </row>
    <row r="33" spans="1:25" x14ac:dyDescent="0.25">
      <c r="A33">
        <v>20292</v>
      </c>
      <c r="C33" s="32">
        <v>48</v>
      </c>
      <c r="D33" s="22">
        <v>7.3816963365421506E-5</v>
      </c>
      <c r="F33" s="32">
        <v>48</v>
      </c>
      <c r="G33" s="26">
        <v>2.0778686416705202E-3</v>
      </c>
      <c r="I33">
        <f t="shared" si="0"/>
        <v>0.99792213135832952</v>
      </c>
      <c r="K33">
        <f>G33*D33</f>
        <v>1.5338195340035095E-7</v>
      </c>
      <c r="M33">
        <f>I33*(1-D33)</f>
        <v>0.99784846777691749</v>
      </c>
      <c r="N33">
        <f>G33*(1-D33)</f>
        <v>2.0777152597171197E-3</v>
      </c>
      <c r="O33" s="33">
        <f>D33*(1-G33)</f>
        <v>7.3663581412021164E-5</v>
      </c>
      <c r="P33" s="34">
        <f t="shared" si="1"/>
        <v>1.5338195340035095E-7</v>
      </c>
      <c r="Q33">
        <f t="shared" si="2"/>
        <v>1</v>
      </c>
      <c r="R33">
        <v>20292</v>
      </c>
      <c r="T33">
        <f t="shared" si="3"/>
        <v>20248.341108129211</v>
      </c>
      <c r="U33">
        <f t="shared" si="4"/>
        <v>42.160998050179792</v>
      </c>
      <c r="V33">
        <f t="shared" si="5"/>
        <v>1.4947813940127335</v>
      </c>
      <c r="W33" s="35">
        <f t="shared" si="6"/>
        <v>3.1124265983999214E-3</v>
      </c>
      <c r="X33" s="35">
        <f t="shared" si="7"/>
        <v>42.164110476778191</v>
      </c>
      <c r="Y33">
        <f t="shared" si="8"/>
        <v>20249.835889523223</v>
      </c>
    </row>
    <row r="34" spans="1:25" x14ac:dyDescent="0.25">
      <c r="A34">
        <v>19847</v>
      </c>
      <c r="C34" s="32">
        <v>49</v>
      </c>
      <c r="D34" s="22">
        <v>8.4753931438835003E-5</v>
      </c>
      <c r="F34" s="32">
        <v>49</v>
      </c>
      <c r="G34" s="26">
        <v>2.2883531073155101E-3</v>
      </c>
      <c r="I34">
        <f t="shared" si="0"/>
        <v>0.99771164689268454</v>
      </c>
      <c r="K34">
        <f>G34*D34</f>
        <v>1.9394692236526379E-7</v>
      </c>
      <c r="M34">
        <f>I34*(1-D34)</f>
        <v>0.99762708690816815</v>
      </c>
      <c r="N34">
        <f>G34*(1-D34)</f>
        <v>2.2881591603931451E-3</v>
      </c>
      <c r="O34" s="33">
        <f>D34*(1-G34)</f>
        <v>8.4559984516469747E-5</v>
      </c>
      <c r="P34" s="34">
        <f t="shared" si="1"/>
        <v>1.9394692236526379E-7</v>
      </c>
      <c r="Q34">
        <f t="shared" si="2"/>
        <v>1.0000000000000002</v>
      </c>
      <c r="R34">
        <v>19847</v>
      </c>
      <c r="T34">
        <f t="shared" si="3"/>
        <v>19799.904793866412</v>
      </c>
      <c r="U34">
        <f t="shared" si="4"/>
        <v>45.413094856322751</v>
      </c>
      <c r="V34">
        <f t="shared" si="5"/>
        <v>1.6782620126983752</v>
      </c>
      <c r="W34" s="35">
        <f t="shared" si="6"/>
        <v>3.8492645681833903E-3</v>
      </c>
      <c r="X34" s="35">
        <f t="shared" si="7"/>
        <v>45.416944120890932</v>
      </c>
      <c r="Y34">
        <f t="shared" si="8"/>
        <v>19801.583055879109</v>
      </c>
    </row>
    <row r="35" spans="1:25" x14ac:dyDescent="0.25">
      <c r="A35">
        <v>20349</v>
      </c>
      <c r="C35" s="32">
        <v>50</v>
      </c>
      <c r="D35" s="22">
        <v>9.5406757524044998E-5</v>
      </c>
      <c r="F35" s="32">
        <v>50</v>
      </c>
      <c r="G35" s="26">
        <v>2.5105639987188901E-3</v>
      </c>
      <c r="I35">
        <f t="shared" ref="I35:I66" si="9">1-G35</f>
        <v>0.99748943600128115</v>
      </c>
      <c r="K35">
        <f>G35*D35</f>
        <v>2.3952477067436995E-7</v>
      </c>
      <c r="M35">
        <f>I35*(1-D35)</f>
        <v>0.99739426876852777</v>
      </c>
      <c r="N35">
        <f>G35*(1-D35)</f>
        <v>2.5103244739482157E-3</v>
      </c>
      <c r="O35" s="33">
        <f>D35*(1-G35)</f>
        <v>9.5167232753370633E-5</v>
      </c>
      <c r="P35" s="34">
        <f t="shared" ref="P35:P66" si="10">K35</f>
        <v>2.3952477067436995E-7</v>
      </c>
      <c r="Q35">
        <f t="shared" ref="Q35:Q66" si="11">SUM(M35:P35)</f>
        <v>1</v>
      </c>
      <c r="R35">
        <v>20349</v>
      </c>
      <c r="T35">
        <f t="shared" ref="T35:T61" si="12">A35*M35</f>
        <v>20295.975975170772</v>
      </c>
      <c r="U35">
        <f t="shared" ref="U35:U61" si="13">A35*N35</f>
        <v>51.08259272037224</v>
      </c>
      <c r="V35">
        <f t="shared" ref="V35:V61" si="14">O35*A35</f>
        <v>1.9365580192983389</v>
      </c>
      <c r="W35" s="35">
        <f t="shared" ref="W35:W61" si="15">P35*A35</f>
        <v>4.8740895584527544E-3</v>
      </c>
      <c r="X35" s="35">
        <f t="shared" ref="X35:X66" si="16">W35+U35</f>
        <v>51.087466809930696</v>
      </c>
      <c r="Y35">
        <f t="shared" ref="Y35:Y61" si="17">T35+V35</f>
        <v>20297.912533190069</v>
      </c>
    </row>
    <row r="36" spans="1:25" x14ac:dyDescent="0.25">
      <c r="A36">
        <v>20747</v>
      </c>
      <c r="C36" s="32">
        <v>51</v>
      </c>
      <c r="D36" s="22">
        <v>1.087864284442045E-4</v>
      </c>
      <c r="F36" s="32">
        <v>51</v>
      </c>
      <c r="G36" s="26">
        <v>2.6929610142105501E-3</v>
      </c>
      <c r="I36">
        <f t="shared" si="9"/>
        <v>0.99730703898578943</v>
      </c>
      <c r="K36">
        <f>G36*D36</f>
        <v>2.9295761067544838E-7</v>
      </c>
      <c r="M36">
        <f>I36*(1-D36)</f>
        <v>0.9971985455149559</v>
      </c>
      <c r="N36">
        <f>G36*(1-D36)</f>
        <v>2.6926680565998746E-3</v>
      </c>
      <c r="O36" s="33">
        <f>D36*(1-G36)</f>
        <v>1.0849347083352905E-4</v>
      </c>
      <c r="P36" s="34">
        <f t="shared" si="10"/>
        <v>2.9295761067544838E-7</v>
      </c>
      <c r="Q36">
        <f t="shared" si="11"/>
        <v>1</v>
      </c>
      <c r="R36">
        <v>20747</v>
      </c>
      <c r="T36">
        <f t="shared" si="12"/>
        <v>20688.878223798791</v>
      </c>
      <c r="U36">
        <f t="shared" si="13"/>
        <v>55.864784170277595</v>
      </c>
      <c r="V36">
        <f t="shared" si="14"/>
        <v>2.2509140393832272</v>
      </c>
      <c r="W36" s="35">
        <f t="shared" si="15"/>
        <v>6.0779915486835279E-3</v>
      </c>
      <c r="X36" s="35">
        <f t="shared" si="16"/>
        <v>55.870862161826281</v>
      </c>
      <c r="Y36">
        <f t="shared" si="17"/>
        <v>20691.129137838176</v>
      </c>
    </row>
    <row r="37" spans="1:25" x14ac:dyDescent="0.25">
      <c r="A37">
        <v>21414</v>
      </c>
      <c r="C37" s="32">
        <v>52</v>
      </c>
      <c r="D37" s="22">
        <v>1.2300919063977601E-4</v>
      </c>
      <c r="F37" s="32">
        <v>52</v>
      </c>
      <c r="G37" s="26">
        <v>3.0326004548900699E-3</v>
      </c>
      <c r="I37">
        <f t="shared" si="9"/>
        <v>0.99696739954510993</v>
      </c>
      <c r="K37">
        <f>G37*D37</f>
        <v>3.7303772748984405E-7</v>
      </c>
      <c r="M37">
        <f>I37*(1-D37)</f>
        <v>0.99684476339219763</v>
      </c>
      <c r="N37">
        <f>G37*(1-D37)</f>
        <v>3.0322274171625798E-3</v>
      </c>
      <c r="O37" s="33">
        <f>D37*(1-G37)</f>
        <v>1.2263615291228616E-4</v>
      </c>
      <c r="P37" s="34">
        <f t="shared" si="10"/>
        <v>3.7303772748984405E-7</v>
      </c>
      <c r="Q37">
        <f t="shared" si="11"/>
        <v>1</v>
      </c>
      <c r="R37">
        <v>21414</v>
      </c>
      <c r="T37">
        <f t="shared" si="12"/>
        <v>21346.433763280522</v>
      </c>
      <c r="U37">
        <f t="shared" si="13"/>
        <v>64.932117911119491</v>
      </c>
      <c r="V37">
        <f t="shared" si="14"/>
        <v>2.6261305784636959</v>
      </c>
      <c r="W37" s="35">
        <f t="shared" si="15"/>
        <v>7.9882298964675212E-3</v>
      </c>
      <c r="X37" s="35">
        <f t="shared" si="16"/>
        <v>64.94010614101596</v>
      </c>
      <c r="Y37">
        <f t="shared" si="17"/>
        <v>21349.059893858986</v>
      </c>
    </row>
    <row r="38" spans="1:25" x14ac:dyDescent="0.25">
      <c r="A38">
        <v>21860</v>
      </c>
      <c r="C38" s="32">
        <v>53</v>
      </c>
      <c r="D38" s="22">
        <v>1.388987011123495E-4</v>
      </c>
      <c r="F38" s="32">
        <v>53</v>
      </c>
      <c r="G38" s="26">
        <v>3.30225532579822E-3</v>
      </c>
      <c r="I38">
        <f t="shared" si="9"/>
        <v>0.9966977446742018</v>
      </c>
      <c r="K38">
        <f>G38*D38</f>
        <v>4.586789754947113E-7</v>
      </c>
      <c r="M38">
        <f>I38*(1-D38)</f>
        <v>0.99655930465206488</v>
      </c>
      <c r="N38">
        <f>G38*(1-D38)</f>
        <v>3.3017966468227252E-3</v>
      </c>
      <c r="O38" s="33">
        <f>D38*(1-G38)</f>
        <v>1.384400221368548E-4</v>
      </c>
      <c r="P38" s="34">
        <f t="shared" si="10"/>
        <v>4.586789754947113E-7</v>
      </c>
      <c r="Q38">
        <f t="shared" si="11"/>
        <v>0.99999999999999989</v>
      </c>
      <c r="R38">
        <v>21860</v>
      </c>
      <c r="T38">
        <f t="shared" si="12"/>
        <v>21784.786399694138</v>
      </c>
      <c r="U38">
        <f t="shared" si="13"/>
        <v>72.177274699544768</v>
      </c>
      <c r="V38">
        <f t="shared" si="14"/>
        <v>3.0262988839116458</v>
      </c>
      <c r="W38" s="35">
        <f t="shared" si="15"/>
        <v>1.0026722404314389E-2</v>
      </c>
      <c r="X38" s="35">
        <f t="shared" si="16"/>
        <v>72.187301421949087</v>
      </c>
      <c r="Y38">
        <f t="shared" si="17"/>
        <v>21787.812698578051</v>
      </c>
    </row>
    <row r="39" spans="1:25" x14ac:dyDescent="0.25">
      <c r="A39">
        <v>20779</v>
      </c>
      <c r="C39" s="32">
        <v>54</v>
      </c>
      <c r="D39" s="22">
        <v>1.55014092201746E-4</v>
      </c>
      <c r="F39" s="32">
        <v>54</v>
      </c>
      <c r="G39" s="26">
        <v>3.68945839168879E-3</v>
      </c>
      <c r="I39">
        <f t="shared" si="9"/>
        <v>0.99631054160831123</v>
      </c>
      <c r="K39">
        <f>G39*D39</f>
        <v>5.7191804330375162E-7</v>
      </c>
      <c r="M39">
        <f>I39*(1-D39)</f>
        <v>0.99615609943415273</v>
      </c>
      <c r="N39">
        <f>G39*(1-D39)</f>
        <v>3.6888864736454863E-3</v>
      </c>
      <c r="O39" s="33">
        <f>D39*(1-G39)</f>
        <v>1.5444217415844225E-4</v>
      </c>
      <c r="P39" s="34">
        <f t="shared" si="10"/>
        <v>5.7191804330375162E-7</v>
      </c>
      <c r="Q39">
        <f t="shared" si="11"/>
        <v>0.99999999999999989</v>
      </c>
      <c r="R39">
        <v>20779</v>
      </c>
      <c r="T39">
        <f t="shared" si="12"/>
        <v>20699.12759014226</v>
      </c>
      <c r="U39">
        <f t="shared" si="13"/>
        <v>76.651372035879561</v>
      </c>
      <c r="V39">
        <f t="shared" si="14"/>
        <v>3.2091539368382715</v>
      </c>
      <c r="W39" s="35">
        <f t="shared" si="15"/>
        <v>1.1883885021808654E-2</v>
      </c>
      <c r="X39" s="35">
        <f t="shared" si="16"/>
        <v>76.663255920901364</v>
      </c>
      <c r="Y39">
        <f t="shared" si="17"/>
        <v>20702.336744079097</v>
      </c>
    </row>
    <row r="40" spans="1:25" x14ac:dyDescent="0.25">
      <c r="A40">
        <v>20141</v>
      </c>
      <c r="C40" s="32">
        <v>55</v>
      </c>
      <c r="D40" s="22">
        <v>1.7250587283464301E-4</v>
      </c>
      <c r="F40" s="32">
        <v>55</v>
      </c>
      <c r="G40" s="26">
        <v>4.1227380015735598E-3</v>
      </c>
      <c r="I40">
        <f t="shared" si="9"/>
        <v>0.99587726199842641</v>
      </c>
      <c r="K40">
        <f>G40*D40</f>
        <v>7.1119651742999874E-7</v>
      </c>
      <c r="M40">
        <f>I40*(1-D40)</f>
        <v>0.99570546732210918</v>
      </c>
      <c r="N40">
        <f>G40*(1-D40)</f>
        <v>4.1220268050561294E-3</v>
      </c>
      <c r="O40" s="33">
        <f>D40*(1-G40)</f>
        <v>1.71794676317213E-4</v>
      </c>
      <c r="P40" s="34">
        <f t="shared" si="10"/>
        <v>7.1119651742999874E-7</v>
      </c>
      <c r="Q40">
        <f t="shared" si="11"/>
        <v>1</v>
      </c>
      <c r="R40">
        <v>20141</v>
      </c>
      <c r="T40">
        <f t="shared" si="12"/>
        <v>20054.5038173346</v>
      </c>
      <c r="U40">
        <f t="shared" si="13"/>
        <v>83.021741880635503</v>
      </c>
      <c r="V40">
        <f t="shared" si="14"/>
        <v>3.460116575704987</v>
      </c>
      <c r="W40" s="35">
        <f t="shared" si="15"/>
        <v>1.4324209057557605E-2</v>
      </c>
      <c r="X40" s="35">
        <f t="shared" si="16"/>
        <v>83.036066089693065</v>
      </c>
      <c r="Y40">
        <f t="shared" si="17"/>
        <v>20057.963933910305</v>
      </c>
    </row>
    <row r="41" spans="1:25" x14ac:dyDescent="0.25">
      <c r="A41">
        <v>20378</v>
      </c>
      <c r="C41" s="32">
        <v>56</v>
      </c>
      <c r="D41" s="22">
        <v>1.8945599441319249E-4</v>
      </c>
      <c r="F41" s="32">
        <v>56</v>
      </c>
      <c r="G41" s="26">
        <v>4.6243627017233399E-3</v>
      </c>
      <c r="I41">
        <f t="shared" si="9"/>
        <v>0.99537563729827661</v>
      </c>
      <c r="K41">
        <f>G41*D41</f>
        <v>8.7611323418227281E-7</v>
      </c>
      <c r="M41">
        <f>I41*(1-D41)</f>
        <v>0.99518705741709756</v>
      </c>
      <c r="N41">
        <f>G41*(1-D41)</f>
        <v>4.6234865884891571E-3</v>
      </c>
      <c r="O41" s="33">
        <f>D41*(1-G41)</f>
        <v>1.8857988117901021E-4</v>
      </c>
      <c r="P41" s="34">
        <f t="shared" si="10"/>
        <v>8.7611323418227281E-7</v>
      </c>
      <c r="Q41">
        <f t="shared" si="11"/>
        <v>1</v>
      </c>
      <c r="R41">
        <v>20378</v>
      </c>
      <c r="T41">
        <f t="shared" si="12"/>
        <v>20279.921856045614</v>
      </c>
      <c r="U41">
        <f t="shared" si="13"/>
        <v>94.217409700232039</v>
      </c>
      <c r="V41">
        <f t="shared" si="14"/>
        <v>3.8428808186658698</v>
      </c>
      <c r="W41" s="35">
        <f t="shared" si="15"/>
        <v>1.7853435486166355E-2</v>
      </c>
      <c r="X41" s="35">
        <f t="shared" si="16"/>
        <v>94.235263135718199</v>
      </c>
      <c r="Y41">
        <f t="shared" si="17"/>
        <v>20283.764736864279</v>
      </c>
    </row>
    <row r="42" spans="1:25" x14ac:dyDescent="0.25">
      <c r="A42">
        <v>20361</v>
      </c>
      <c r="C42" s="32">
        <v>57</v>
      </c>
      <c r="D42" s="22">
        <v>2.1238211699903299E-4</v>
      </c>
      <c r="F42" s="32">
        <v>57</v>
      </c>
      <c r="G42" s="26">
        <v>5.1114897399807402E-3</v>
      </c>
      <c r="I42">
        <f t="shared" si="9"/>
        <v>0.99488851026001923</v>
      </c>
      <c r="K42">
        <f>G42*D42</f>
        <v>1.0855890119959463E-6</v>
      </c>
      <c r="M42">
        <f>I42*(1-D42)</f>
        <v>0.99467721373203222</v>
      </c>
      <c r="N42">
        <f>G42*(1-D42)</f>
        <v>5.1104041509687443E-3</v>
      </c>
      <c r="O42" s="33">
        <f>D42*(1-G42)</f>
        <v>2.1129652798703704E-4</v>
      </c>
      <c r="P42" s="34">
        <f t="shared" si="10"/>
        <v>1.0855890119959463E-6</v>
      </c>
      <c r="Q42">
        <f t="shared" si="11"/>
        <v>1</v>
      </c>
      <c r="R42">
        <v>20361</v>
      </c>
      <c r="T42">
        <f t="shared" si="12"/>
        <v>20252.622748797909</v>
      </c>
      <c r="U42">
        <f t="shared" si="13"/>
        <v>104.0529389178746</v>
      </c>
      <c r="V42">
        <f t="shared" si="14"/>
        <v>4.3022086063440614</v>
      </c>
      <c r="W42" s="35">
        <f t="shared" si="15"/>
        <v>2.2103677873249461E-2</v>
      </c>
      <c r="X42" s="35">
        <f t="shared" si="16"/>
        <v>104.07504259574785</v>
      </c>
      <c r="Y42">
        <f t="shared" si="17"/>
        <v>20256.924957404251</v>
      </c>
    </row>
    <row r="43" spans="1:25" x14ac:dyDescent="0.25">
      <c r="A43">
        <v>21842</v>
      </c>
      <c r="C43" s="32">
        <v>58</v>
      </c>
      <c r="D43" s="22">
        <v>2.278928177252635E-4</v>
      </c>
      <c r="F43" s="32">
        <v>58</v>
      </c>
      <c r="G43" s="26">
        <v>5.6482752018380796E-3</v>
      </c>
      <c r="I43">
        <f t="shared" si="9"/>
        <v>0.99435172479816192</v>
      </c>
      <c r="K43">
        <f>G43*D43</f>
        <v>1.2872013510346113E-6</v>
      </c>
      <c r="M43">
        <f>I43*(1-D43)</f>
        <v>0.9941251191817877</v>
      </c>
      <c r="N43">
        <f>G43*(1-D43)</f>
        <v>5.6469880004870448E-3</v>
      </c>
      <c r="O43" s="33">
        <f>D43*(1-G43)</f>
        <v>2.2660561637422889E-4</v>
      </c>
      <c r="P43" s="34">
        <f t="shared" si="10"/>
        <v>1.2872013510346113E-6</v>
      </c>
      <c r="Q43">
        <f t="shared" si="11"/>
        <v>1</v>
      </c>
      <c r="R43">
        <v>21842</v>
      </c>
      <c r="T43">
        <f t="shared" si="12"/>
        <v>21713.680853168607</v>
      </c>
      <c r="U43">
        <f t="shared" si="13"/>
        <v>123.34151190663803</v>
      </c>
      <c r="V43">
        <f t="shared" si="14"/>
        <v>4.9495198728459071</v>
      </c>
      <c r="W43" s="35">
        <f t="shared" si="15"/>
        <v>2.8115051909297979E-2</v>
      </c>
      <c r="X43" s="35">
        <f t="shared" si="16"/>
        <v>123.36962695854733</v>
      </c>
      <c r="Y43">
        <f t="shared" si="17"/>
        <v>21718.630373041455</v>
      </c>
    </row>
    <row r="44" spans="1:25" x14ac:dyDescent="0.25">
      <c r="A44">
        <v>22423</v>
      </c>
      <c r="C44" s="32">
        <v>59</v>
      </c>
      <c r="D44" s="22">
        <v>2.4990034608502799E-4</v>
      </c>
      <c r="F44" s="32">
        <v>59</v>
      </c>
      <c r="G44" s="26">
        <v>6.1190213844820804E-3</v>
      </c>
      <c r="I44">
        <f t="shared" si="9"/>
        <v>0.99388097861551794</v>
      </c>
      <c r="K44">
        <f>G44*D44</f>
        <v>1.529145561683759E-6</v>
      </c>
      <c r="M44">
        <f>I44*(1-D44)</f>
        <v>0.9936326074149946</v>
      </c>
      <c r="N44">
        <f>G44*(1-D44)</f>
        <v>6.117492238920396E-3</v>
      </c>
      <c r="O44" s="33">
        <f>D44*(1-G44)</f>
        <v>2.4837120052334424E-4</v>
      </c>
      <c r="P44" s="34">
        <f t="shared" si="10"/>
        <v>1.529145561683759E-6</v>
      </c>
      <c r="Q44">
        <f t="shared" si="11"/>
        <v>1</v>
      </c>
      <c r="R44">
        <v>22423</v>
      </c>
      <c r="T44">
        <f t="shared" si="12"/>
        <v>22280.223956066424</v>
      </c>
      <c r="U44">
        <f t="shared" si="13"/>
        <v>137.17252847331204</v>
      </c>
      <c r="V44">
        <f t="shared" si="14"/>
        <v>5.5692274293349477</v>
      </c>
      <c r="W44" s="35">
        <f t="shared" si="15"/>
        <v>3.4288030929634929E-2</v>
      </c>
      <c r="X44" s="35">
        <f t="shared" si="16"/>
        <v>137.20681650424169</v>
      </c>
      <c r="Y44">
        <f t="shared" si="17"/>
        <v>22285.79318349576</v>
      </c>
    </row>
    <row r="45" spans="1:25" x14ac:dyDescent="0.25">
      <c r="A45">
        <v>23377</v>
      </c>
      <c r="C45" s="32">
        <v>60</v>
      </c>
      <c r="D45" s="22">
        <v>2.7799925797252297E-4</v>
      </c>
      <c r="F45" s="32">
        <v>60</v>
      </c>
      <c r="G45" s="26">
        <v>6.7056303615443402E-3</v>
      </c>
      <c r="I45">
        <f t="shared" si="9"/>
        <v>0.99329436963845563</v>
      </c>
      <c r="K45">
        <f>G45*D45</f>
        <v>1.8641602647473475E-6</v>
      </c>
      <c r="M45">
        <f>I45*(1-D45)</f>
        <v>0.99301823454074778</v>
      </c>
      <c r="N45">
        <f>G45*(1-D45)</f>
        <v>6.7037662012795927E-3</v>
      </c>
      <c r="O45" s="33">
        <f>D45*(1-G45)</f>
        <v>2.7613509770777562E-4</v>
      </c>
      <c r="P45" s="34">
        <f t="shared" si="10"/>
        <v>1.8641602647473475E-6</v>
      </c>
      <c r="Q45">
        <f t="shared" si="11"/>
        <v>0.99999999999999978</v>
      </c>
      <c r="R45">
        <v>23377</v>
      </c>
      <c r="T45">
        <f t="shared" si="12"/>
        <v>23213.787268859061</v>
      </c>
      <c r="U45">
        <f t="shared" si="13"/>
        <v>156.71394248731303</v>
      </c>
      <c r="V45">
        <f t="shared" si="14"/>
        <v>6.4552101791146708</v>
      </c>
      <c r="W45" s="35">
        <f t="shared" si="15"/>
        <v>4.3578474508998745E-2</v>
      </c>
      <c r="X45" s="35">
        <f t="shared" si="16"/>
        <v>156.75752096182202</v>
      </c>
      <c r="Y45">
        <f t="shared" si="17"/>
        <v>23220.242479038177</v>
      </c>
    </row>
    <row r="46" spans="1:25" x14ac:dyDescent="0.25">
      <c r="A46">
        <v>23858</v>
      </c>
      <c r="C46" s="32">
        <v>61</v>
      </c>
      <c r="D46" s="22">
        <v>3.1663209280907749E-4</v>
      </c>
      <c r="F46" s="32">
        <v>61</v>
      </c>
      <c r="G46" s="26">
        <v>7.3468857006631699E-3</v>
      </c>
      <c r="I46">
        <f t="shared" si="9"/>
        <v>0.99265311429933678</v>
      </c>
      <c r="K46">
        <f>G46*D46</f>
        <v>2.326259795030065E-6</v>
      </c>
      <c r="M46">
        <f>I46*(1-D46)</f>
        <v>0.99233880846632272</v>
      </c>
      <c r="N46">
        <f>G46*(1-D46)</f>
        <v>7.3445594408681402E-3</v>
      </c>
      <c r="O46" s="33">
        <f>D46*(1-G46)</f>
        <v>3.1430583301404741E-4</v>
      </c>
      <c r="P46" s="34">
        <f t="shared" si="10"/>
        <v>2.326259795030065E-6</v>
      </c>
      <c r="Q46">
        <f t="shared" si="11"/>
        <v>0.99999999999999989</v>
      </c>
      <c r="R46">
        <v>23858</v>
      </c>
      <c r="T46">
        <f t="shared" si="12"/>
        <v>23675.219292389527</v>
      </c>
      <c r="U46">
        <f t="shared" si="13"/>
        <v>175.22649914023208</v>
      </c>
      <c r="V46">
        <f t="shared" si="14"/>
        <v>7.4987085640491431</v>
      </c>
      <c r="W46" s="35">
        <f t="shared" si="15"/>
        <v>5.5499906189827294E-2</v>
      </c>
      <c r="X46" s="35">
        <f t="shared" si="16"/>
        <v>175.2819990464219</v>
      </c>
      <c r="Y46">
        <f t="shared" si="17"/>
        <v>23682.718000953577</v>
      </c>
    </row>
    <row r="47" spans="1:25" x14ac:dyDescent="0.25">
      <c r="A47">
        <v>22950</v>
      </c>
      <c r="C47" s="32">
        <v>62</v>
      </c>
      <c r="D47" s="22">
        <v>3.6233664445076548E-4</v>
      </c>
      <c r="F47" s="32">
        <v>62</v>
      </c>
      <c r="G47" s="26">
        <v>8.0562408575857499E-3</v>
      </c>
      <c r="I47">
        <f t="shared" si="9"/>
        <v>0.99194375914241428</v>
      </c>
      <c r="K47">
        <f>G47*D47</f>
        <v>2.9190712792247778E-6</v>
      </c>
      <c r="M47">
        <f>I47*(1-D47)</f>
        <v>0.9915843415692428</v>
      </c>
      <c r="N47">
        <f>G47*(1-D47)</f>
        <v>8.0533217863065255E-3</v>
      </c>
      <c r="O47" s="33">
        <f>D47*(1-G47)</f>
        <v>3.5941757317154072E-4</v>
      </c>
      <c r="P47" s="34">
        <f t="shared" si="10"/>
        <v>2.9190712792247778E-6</v>
      </c>
      <c r="Q47">
        <f t="shared" si="11"/>
        <v>1.0000000000000002</v>
      </c>
      <c r="R47">
        <v>22950</v>
      </c>
      <c r="T47">
        <f t="shared" si="12"/>
        <v>22756.860639014121</v>
      </c>
      <c r="U47">
        <f t="shared" si="13"/>
        <v>184.82373499573475</v>
      </c>
      <c r="V47">
        <f t="shared" si="14"/>
        <v>8.2486333042868605</v>
      </c>
      <c r="W47" s="35">
        <f t="shared" si="15"/>
        <v>6.6992685858208653E-2</v>
      </c>
      <c r="X47" s="35">
        <f t="shared" si="16"/>
        <v>184.89072768159295</v>
      </c>
      <c r="Y47">
        <f t="shared" si="17"/>
        <v>22765.109272318408</v>
      </c>
    </row>
    <row r="48" spans="1:25" x14ac:dyDescent="0.25">
      <c r="A48">
        <v>21895</v>
      </c>
      <c r="C48" s="32">
        <v>63</v>
      </c>
      <c r="D48" s="22">
        <v>4.1525516079521602E-4</v>
      </c>
      <c r="F48" s="32">
        <v>63</v>
      </c>
      <c r="G48" s="26">
        <v>8.9470440639168904E-3</v>
      </c>
      <c r="I48">
        <f t="shared" si="9"/>
        <v>0.99105295593608311</v>
      </c>
      <c r="K48">
        <f>G48*D48</f>
        <v>3.7153062214036911E-6</v>
      </c>
      <c r="M48">
        <f>I48*(1-D48)</f>
        <v>0.99064141608150935</v>
      </c>
      <c r="N48">
        <f>G48*(1-D48)</f>
        <v>8.9433287576954866E-3</v>
      </c>
      <c r="O48" s="33">
        <f>D48*(1-G48)</f>
        <v>4.1153985457381231E-4</v>
      </c>
      <c r="P48" s="34">
        <f t="shared" si="10"/>
        <v>3.7153062214036911E-6</v>
      </c>
      <c r="Q48">
        <f t="shared" si="11"/>
        <v>1</v>
      </c>
      <c r="R48">
        <v>21895</v>
      </c>
      <c r="T48">
        <f t="shared" si="12"/>
        <v>21690.093805104647</v>
      </c>
      <c r="U48">
        <f t="shared" si="13"/>
        <v>195.81418314974269</v>
      </c>
      <c r="V48">
        <f t="shared" si="14"/>
        <v>9.0106651158936213</v>
      </c>
      <c r="W48" s="35">
        <f t="shared" si="15"/>
        <v>8.1346629717633817E-2</v>
      </c>
      <c r="X48" s="35">
        <f t="shared" si="16"/>
        <v>195.89552977946033</v>
      </c>
      <c r="Y48">
        <f t="shared" si="17"/>
        <v>21699.10447022054</v>
      </c>
    </row>
    <row r="49" spans="1:25" x14ac:dyDescent="0.25">
      <c r="A49">
        <v>20764</v>
      </c>
      <c r="C49" s="32">
        <v>64</v>
      </c>
      <c r="D49" s="22">
        <v>4.7715476642061749E-4</v>
      </c>
      <c r="F49" s="32">
        <v>64</v>
      </c>
      <c r="G49" s="26">
        <v>9.8162234190217103E-3</v>
      </c>
      <c r="I49">
        <f t="shared" si="9"/>
        <v>0.99018377658097834</v>
      </c>
      <c r="K49">
        <f>G49*D49</f>
        <v>4.6838577926358993E-6</v>
      </c>
      <c r="M49">
        <f>I49*(1-D49)</f>
        <v>0.98971130567235033</v>
      </c>
      <c r="N49">
        <f>G49*(1-D49)</f>
        <v>9.8115395612290747E-3</v>
      </c>
      <c r="O49" s="33">
        <f>D49*(1-G49)</f>
        <v>4.7247090862798162E-4</v>
      </c>
      <c r="P49" s="34">
        <f t="shared" si="10"/>
        <v>4.6838577926358993E-6</v>
      </c>
      <c r="Q49">
        <f t="shared" si="11"/>
        <v>1</v>
      </c>
      <c r="R49">
        <v>20764</v>
      </c>
      <c r="T49">
        <f t="shared" si="12"/>
        <v>20550.365550980681</v>
      </c>
      <c r="U49">
        <f t="shared" si="13"/>
        <v>203.72680744936051</v>
      </c>
      <c r="V49">
        <f t="shared" si="14"/>
        <v>9.8103859467514098</v>
      </c>
      <c r="W49" s="35">
        <f t="shared" si="15"/>
        <v>9.7255623206291816E-2</v>
      </c>
      <c r="X49" s="35">
        <f t="shared" si="16"/>
        <v>203.82406307256679</v>
      </c>
      <c r="Y49">
        <f t="shared" si="17"/>
        <v>20560.175936927433</v>
      </c>
    </row>
    <row r="50" spans="1:25" x14ac:dyDescent="0.25">
      <c r="A50">
        <v>18848</v>
      </c>
      <c r="C50" s="32">
        <v>65</v>
      </c>
      <c r="D50" s="22">
        <v>5.4958865687150505E-4</v>
      </c>
      <c r="F50" s="32">
        <v>65</v>
      </c>
      <c r="G50" s="26">
        <v>1.10124254250213E-2</v>
      </c>
      <c r="I50">
        <f t="shared" si="9"/>
        <v>0.98898757457497866</v>
      </c>
      <c r="K50">
        <f>G50*D50</f>
        <v>6.0523040982350693E-6</v>
      </c>
      <c r="M50">
        <f>I50*(1-D50)</f>
        <v>0.98844403822220539</v>
      </c>
      <c r="N50">
        <f>G50*(1-D50)</f>
        <v>1.1006373120923065E-2</v>
      </c>
      <c r="O50" s="33">
        <f>D50*(1-G50)</f>
        <v>5.4353635277326997E-4</v>
      </c>
      <c r="P50" s="34">
        <f t="shared" si="10"/>
        <v>6.0523040982350693E-6</v>
      </c>
      <c r="Q50">
        <f t="shared" si="11"/>
        <v>1</v>
      </c>
      <c r="R50">
        <v>18848</v>
      </c>
      <c r="T50">
        <f t="shared" si="12"/>
        <v>18630.193232412126</v>
      </c>
      <c r="U50">
        <f t="shared" si="13"/>
        <v>207.44812058315793</v>
      </c>
      <c r="V50">
        <f t="shared" si="14"/>
        <v>10.244573177070592</v>
      </c>
      <c r="W50" s="35">
        <f t="shared" si="15"/>
        <v>0.11407382764353459</v>
      </c>
      <c r="X50" s="35">
        <f t="shared" si="16"/>
        <v>207.56219441080145</v>
      </c>
      <c r="Y50">
        <f t="shared" si="17"/>
        <v>18640.437805589198</v>
      </c>
    </row>
    <row r="51" spans="1:25" x14ac:dyDescent="0.25">
      <c r="A51">
        <v>16448</v>
      </c>
      <c r="C51" s="32">
        <v>66</v>
      </c>
      <c r="D51" s="22">
        <v>6.2839469569536005E-4</v>
      </c>
      <c r="F51" s="32">
        <v>66</v>
      </c>
      <c r="G51" s="26">
        <v>1.2280303889329901E-2</v>
      </c>
      <c r="I51">
        <f t="shared" si="9"/>
        <v>0.98771969611067012</v>
      </c>
      <c r="K51">
        <f>G51*D51</f>
        <v>7.71687782558201E-6</v>
      </c>
      <c r="M51">
        <f>I51*(1-D51)</f>
        <v>0.98709901829280045</v>
      </c>
      <c r="N51">
        <f>G51*(1-D51)</f>
        <v>1.227258701150432E-2</v>
      </c>
      <c r="O51" s="33">
        <f>D51*(1-G51)</f>
        <v>6.2067781786977801E-4</v>
      </c>
      <c r="P51" s="34">
        <f t="shared" si="10"/>
        <v>7.71687782558201E-6</v>
      </c>
      <c r="Q51">
        <f t="shared" si="11"/>
        <v>1.0000000000000002</v>
      </c>
      <c r="R51">
        <v>16448</v>
      </c>
      <c r="T51">
        <f t="shared" si="12"/>
        <v>16235.804652879982</v>
      </c>
      <c r="U51">
        <f t="shared" si="13"/>
        <v>201.85951116522304</v>
      </c>
      <c r="V51">
        <f t="shared" si="14"/>
        <v>10.208908748322109</v>
      </c>
      <c r="W51" s="35">
        <f t="shared" si="15"/>
        <v>0.12692720647517289</v>
      </c>
      <c r="X51" s="35">
        <f t="shared" si="16"/>
        <v>201.9864383716982</v>
      </c>
      <c r="Y51">
        <f t="shared" si="17"/>
        <v>16246.013561628304</v>
      </c>
    </row>
    <row r="52" spans="1:25" x14ac:dyDescent="0.25">
      <c r="A52">
        <v>13558</v>
      </c>
      <c r="C52" s="32">
        <v>67</v>
      </c>
      <c r="D52" s="22">
        <v>7.1912607056084498E-4</v>
      </c>
      <c r="F52" s="32">
        <v>67</v>
      </c>
      <c r="G52" s="26">
        <v>1.37187596863628E-2</v>
      </c>
      <c r="I52">
        <f t="shared" si="9"/>
        <v>0.98628124031363718</v>
      </c>
      <c r="K52">
        <f>G52*D52</f>
        <v>9.86551774622261E-6</v>
      </c>
      <c r="M52">
        <f>I52*(1-D52)</f>
        <v>0.98557197976082256</v>
      </c>
      <c r="N52">
        <f>G52*(1-D52)</f>
        <v>1.3708894168616578E-2</v>
      </c>
      <c r="O52" s="33">
        <f>D52*(1-G52)</f>
        <v>7.0926055281462239E-4</v>
      </c>
      <c r="P52" s="34">
        <f t="shared" si="10"/>
        <v>9.86551774622261E-6</v>
      </c>
      <c r="Q52">
        <f t="shared" si="11"/>
        <v>0.99999999999999989</v>
      </c>
      <c r="R52">
        <v>13558</v>
      </c>
      <c r="T52">
        <f t="shared" si="12"/>
        <v>13362.384901597232</v>
      </c>
      <c r="U52">
        <f t="shared" si="13"/>
        <v>185.86518713810358</v>
      </c>
      <c r="V52">
        <f t="shared" si="14"/>
        <v>9.6161545750606496</v>
      </c>
      <c r="W52" s="35">
        <f t="shared" si="15"/>
        <v>0.13375668960328616</v>
      </c>
      <c r="X52" s="35">
        <f t="shared" si="16"/>
        <v>185.99894382770685</v>
      </c>
      <c r="Y52">
        <f t="shared" si="17"/>
        <v>13372.001056172292</v>
      </c>
    </row>
    <row r="53" spans="1:25" x14ac:dyDescent="0.25">
      <c r="A53">
        <v>11998</v>
      </c>
      <c r="C53" s="32">
        <v>68</v>
      </c>
      <c r="D53" s="22">
        <v>8.2333614744184501E-4</v>
      </c>
      <c r="F53" s="32">
        <v>68</v>
      </c>
      <c r="G53" s="26">
        <v>1.4293695874848701E-2</v>
      </c>
      <c r="I53">
        <f t="shared" si="9"/>
        <v>0.98570630412515126</v>
      </c>
      <c r="K53">
        <f>G53*D53</f>
        <v>1.1768516494303322E-5</v>
      </c>
      <c r="M53">
        <f>I53*(1-D53)</f>
        <v>0.98489473649420367</v>
      </c>
      <c r="N53">
        <f>G53*(1-D53)</f>
        <v>1.4281927358354396E-2</v>
      </c>
      <c r="O53" s="33">
        <f>D53*(1-G53)</f>
        <v>8.1156763094754163E-4</v>
      </c>
      <c r="P53" s="34">
        <f t="shared" si="10"/>
        <v>1.1768516494303322E-5</v>
      </c>
      <c r="Q53">
        <f t="shared" si="11"/>
        <v>1</v>
      </c>
      <c r="R53">
        <v>11998</v>
      </c>
      <c r="T53">
        <f t="shared" si="12"/>
        <v>11816.767048457456</v>
      </c>
      <c r="U53">
        <f t="shared" si="13"/>
        <v>171.35456444553606</v>
      </c>
      <c r="V53">
        <f t="shared" si="14"/>
        <v>9.737188436108605</v>
      </c>
      <c r="W53" s="35">
        <f t="shared" si="15"/>
        <v>0.14119866089865124</v>
      </c>
      <c r="X53" s="35">
        <f t="shared" si="16"/>
        <v>171.49576310643471</v>
      </c>
      <c r="Y53">
        <f t="shared" si="17"/>
        <v>11826.504236893565</v>
      </c>
    </row>
    <row r="54" spans="1:25" x14ac:dyDescent="0.25">
      <c r="A54">
        <v>10692</v>
      </c>
      <c r="C54" s="32">
        <v>69</v>
      </c>
      <c r="D54" s="22">
        <v>9.4138372654842001E-4</v>
      </c>
      <c r="F54" s="32">
        <v>69</v>
      </c>
      <c r="G54" s="26">
        <v>1.53749867151612E-2</v>
      </c>
      <c r="I54">
        <f t="shared" si="9"/>
        <v>0.98462501328483876</v>
      </c>
      <c r="K54">
        <f>G54*D54</f>
        <v>1.4473762289550901E-5</v>
      </c>
      <c r="M54">
        <f>I54*(1-D54)</f>
        <v>0.98369810332057994</v>
      </c>
      <c r="N54">
        <f>G54*(1-D54)</f>
        <v>1.5360512952871649E-2</v>
      </c>
      <c r="O54" s="33">
        <f>D54*(1-G54)</f>
        <v>9.2690996425886911E-4</v>
      </c>
      <c r="P54" s="34">
        <f t="shared" si="10"/>
        <v>1.4473762289550901E-5</v>
      </c>
      <c r="Q54">
        <f t="shared" si="11"/>
        <v>1</v>
      </c>
      <c r="R54">
        <v>10692</v>
      </c>
      <c r="T54">
        <f t="shared" si="12"/>
        <v>10517.700120703641</v>
      </c>
      <c r="U54">
        <f t="shared" si="13"/>
        <v>164.23460449210367</v>
      </c>
      <c r="V54">
        <f t="shared" si="14"/>
        <v>9.9105213378558279</v>
      </c>
      <c r="W54" s="35">
        <f t="shared" si="15"/>
        <v>0.15475346639987822</v>
      </c>
      <c r="X54" s="35">
        <f t="shared" si="16"/>
        <v>164.38935795850355</v>
      </c>
      <c r="Y54">
        <f t="shared" si="17"/>
        <v>10527.610642041496</v>
      </c>
    </row>
    <row r="55" spans="1:25" x14ac:dyDescent="0.25">
      <c r="A55">
        <v>8713</v>
      </c>
      <c r="C55" s="32">
        <v>70</v>
      </c>
      <c r="D55" s="22">
        <v>1.077005649065295E-3</v>
      </c>
      <c r="F55" s="32">
        <v>70</v>
      </c>
      <c r="G55" s="26">
        <v>1.6802389033472899E-2</v>
      </c>
      <c r="I55">
        <f t="shared" si="9"/>
        <v>0.98319761096652714</v>
      </c>
      <c r="K55">
        <f>G55*D55</f>
        <v>1.8096267906843073E-5</v>
      </c>
      <c r="M55">
        <f>I55*(1-D55)</f>
        <v>0.98213870158536865</v>
      </c>
      <c r="N55">
        <f>G55*(1-D55)</f>
        <v>1.6784292765566054E-2</v>
      </c>
      <c r="O55" s="33">
        <f>D55*(1-G55)</f>
        <v>1.058909381158452E-3</v>
      </c>
      <c r="P55" s="34">
        <f t="shared" si="10"/>
        <v>1.8096267906843073E-5</v>
      </c>
      <c r="Q55">
        <f t="shared" si="11"/>
        <v>1</v>
      </c>
      <c r="R55">
        <v>8713</v>
      </c>
      <c r="T55">
        <f t="shared" si="12"/>
        <v>8557.3745069133165</v>
      </c>
      <c r="U55">
        <f t="shared" si="13"/>
        <v>146.24154286637702</v>
      </c>
      <c r="V55">
        <f t="shared" si="14"/>
        <v>9.226277438033593</v>
      </c>
      <c r="W55" s="35">
        <f t="shared" si="15"/>
        <v>0.1576727822723237</v>
      </c>
      <c r="X55" s="35">
        <f t="shared" si="16"/>
        <v>146.39921564864935</v>
      </c>
      <c r="Y55">
        <f t="shared" si="17"/>
        <v>8566.6007843513507</v>
      </c>
    </row>
    <row r="56" spans="1:25" x14ac:dyDescent="0.25">
      <c r="A56">
        <v>4161</v>
      </c>
      <c r="C56" s="32">
        <v>71</v>
      </c>
      <c r="D56" s="22">
        <v>1.23277336118554E-3</v>
      </c>
      <c r="F56" s="32">
        <v>71</v>
      </c>
      <c r="G56" s="26">
        <v>1.90046352768968E-2</v>
      </c>
      <c r="I56">
        <f t="shared" si="9"/>
        <v>0.98099536472310322</v>
      </c>
      <c r="K56">
        <f>G56*D56</f>
        <v>2.3428408108405353E-5</v>
      </c>
      <c r="M56">
        <f>I56*(1-D56)</f>
        <v>0.97978601977002611</v>
      </c>
      <c r="N56">
        <f>G56*(1-D56)</f>
        <v>1.8981206868788392E-2</v>
      </c>
      <c r="O56" s="33">
        <f>D56*(1-G56)</f>
        <v>1.2093449530771346E-3</v>
      </c>
      <c r="P56" s="34">
        <f t="shared" si="10"/>
        <v>2.3428408108405353E-5</v>
      </c>
      <c r="Q56">
        <f t="shared" si="11"/>
        <v>1</v>
      </c>
      <c r="R56">
        <v>4161</v>
      </c>
      <c r="T56">
        <f t="shared" si="12"/>
        <v>4076.8896282630785</v>
      </c>
      <c r="U56">
        <f t="shared" si="13"/>
        <v>78.980801781028504</v>
      </c>
      <c r="V56">
        <f t="shared" si="14"/>
        <v>5.0320843497539567</v>
      </c>
      <c r="W56" s="35">
        <f t="shared" si="15"/>
        <v>9.7485606139074671E-2</v>
      </c>
      <c r="X56" s="35">
        <f t="shared" si="16"/>
        <v>79.078287387167578</v>
      </c>
      <c r="Y56">
        <f t="shared" si="17"/>
        <v>4081.9217126128324</v>
      </c>
    </row>
    <row r="57" spans="1:25" x14ac:dyDescent="0.25">
      <c r="A57">
        <v>813</v>
      </c>
      <c r="C57" s="32">
        <v>72</v>
      </c>
      <c r="D57" s="22">
        <v>1.40874477324934E-3</v>
      </c>
      <c r="F57" s="32">
        <v>72</v>
      </c>
      <c r="G57" s="26">
        <v>2.1399617020218299E-2</v>
      </c>
      <c r="I57">
        <f t="shared" si="9"/>
        <v>0.97860038297978169</v>
      </c>
      <c r="K57">
        <f>G57*D57</f>
        <v>3.0146598626770142E-5</v>
      </c>
      <c r="M57">
        <f>I57*(1-D57)</f>
        <v>0.97722178480515909</v>
      </c>
      <c r="N57">
        <f>G57*(1-D57)</f>
        <v>2.1369470421591527E-2</v>
      </c>
      <c r="O57" s="33">
        <f>D57*(1-G57)</f>
        <v>1.3785981746225699E-3</v>
      </c>
      <c r="P57" s="34">
        <f t="shared" si="10"/>
        <v>3.0146598626770142E-5</v>
      </c>
      <c r="Q57">
        <f t="shared" si="11"/>
        <v>1</v>
      </c>
      <c r="R57">
        <v>813</v>
      </c>
      <c r="T57">
        <f t="shared" si="12"/>
        <v>794.48131104659433</v>
      </c>
      <c r="U57">
        <f t="shared" si="13"/>
        <v>17.373379452753912</v>
      </c>
      <c r="V57">
        <f t="shared" si="14"/>
        <v>1.1208003159681492</v>
      </c>
      <c r="W57" s="35">
        <f t="shared" si="15"/>
        <v>2.4509184683564125E-2</v>
      </c>
      <c r="X57" s="35">
        <f t="shared" si="16"/>
        <v>17.397888637437475</v>
      </c>
      <c r="Y57">
        <f t="shared" si="17"/>
        <v>795.60211136256248</v>
      </c>
    </row>
    <row r="58" spans="1:25" x14ac:dyDescent="0.25">
      <c r="A58">
        <v>593</v>
      </c>
      <c r="C58" s="32">
        <v>73</v>
      </c>
      <c r="D58" s="22">
        <v>1.6088041685930301E-3</v>
      </c>
      <c r="F58" s="32">
        <v>73</v>
      </c>
      <c r="G58" s="26">
        <v>2.4637552254736302E-2</v>
      </c>
      <c r="I58">
        <f t="shared" si="9"/>
        <v>0.97536244774526371</v>
      </c>
      <c r="K58">
        <f>G58*D58</f>
        <v>3.9636996771348367E-5</v>
      </c>
      <c r="M58">
        <f>I58*(1-D58)</f>
        <v>0.97379328057344205</v>
      </c>
      <c r="N58">
        <f>G58*(1-D58)</f>
        <v>2.4597915257964953E-2</v>
      </c>
      <c r="O58" s="33">
        <f>D58*(1-G58)</f>
        <v>1.5691671718216817E-3</v>
      </c>
      <c r="P58" s="34">
        <f t="shared" si="10"/>
        <v>3.9636996771348367E-5</v>
      </c>
      <c r="Q58">
        <f t="shared" si="11"/>
        <v>1</v>
      </c>
      <c r="R58">
        <v>593</v>
      </c>
      <c r="T58">
        <f t="shared" si="12"/>
        <v>577.45941538005115</v>
      </c>
      <c r="U58">
        <f t="shared" si="13"/>
        <v>14.586563747973218</v>
      </c>
      <c r="V58">
        <f t="shared" si="14"/>
        <v>0.93051613289025725</v>
      </c>
      <c r="W58" s="35">
        <f t="shared" si="15"/>
        <v>2.3504739085409582E-2</v>
      </c>
      <c r="X58" s="35">
        <f t="shared" si="16"/>
        <v>14.610068487058626</v>
      </c>
      <c r="Y58">
        <f t="shared" si="17"/>
        <v>578.38993151294142</v>
      </c>
    </row>
    <row r="59" spans="1:25" x14ac:dyDescent="0.25">
      <c r="A59">
        <v>588</v>
      </c>
      <c r="C59" s="32">
        <v>74</v>
      </c>
      <c r="D59" s="22">
        <v>1.8360433940724349E-3</v>
      </c>
      <c r="F59" s="32">
        <v>74</v>
      </c>
      <c r="G59" s="26">
        <v>2.7162230820338501E-2</v>
      </c>
      <c r="I59">
        <f t="shared" si="9"/>
        <v>0.97283776917966147</v>
      </c>
      <c r="K59">
        <f>G59*D59</f>
        <v>4.9871034465953201E-5</v>
      </c>
      <c r="M59">
        <f>I59*(1-D59)</f>
        <v>0.97105159682005504</v>
      </c>
      <c r="N59">
        <f>G59*(1-D59)</f>
        <v>2.711235978587255E-2</v>
      </c>
      <c r="O59" s="33">
        <f>D59*(1-G59)</f>
        <v>1.7861723596064817E-3</v>
      </c>
      <c r="P59" s="34">
        <f t="shared" si="10"/>
        <v>4.9871034465953201E-5</v>
      </c>
      <c r="Q59">
        <f t="shared" si="11"/>
        <v>1</v>
      </c>
      <c r="R59">
        <v>588</v>
      </c>
      <c r="T59">
        <f t="shared" si="12"/>
        <v>570.97833893019231</v>
      </c>
      <c r="U59">
        <f t="shared" si="13"/>
        <v>15.942067554093059</v>
      </c>
      <c r="V59">
        <f t="shared" si="14"/>
        <v>1.0502693474486113</v>
      </c>
      <c r="W59" s="35">
        <f t="shared" si="15"/>
        <v>2.9324168265980482E-2</v>
      </c>
      <c r="X59" s="35">
        <f t="shared" si="16"/>
        <v>15.971391722359039</v>
      </c>
      <c r="Y59">
        <f t="shared" si="17"/>
        <v>572.02860827764096</v>
      </c>
    </row>
    <row r="60" spans="1:25" x14ac:dyDescent="0.25">
      <c r="A60">
        <v>484</v>
      </c>
      <c r="C60" s="32">
        <v>75</v>
      </c>
      <c r="D60" s="22">
        <v>2.0941744332378998E-3</v>
      </c>
      <c r="F60" s="32">
        <v>75</v>
      </c>
      <c r="G60" s="26">
        <v>2.9647682686770999E-2</v>
      </c>
      <c r="I60">
        <f t="shared" si="9"/>
        <v>0.97035231731322902</v>
      </c>
      <c r="K60">
        <f>G60*D60</f>
        <v>6.2087419087385756E-5</v>
      </c>
      <c r="M60">
        <f>I60*(1-D60)</f>
        <v>0.96832023029907854</v>
      </c>
      <c r="N60">
        <f>G60*(1-D60)</f>
        <v>2.9585595267683614E-2</v>
      </c>
      <c r="O60" s="33">
        <f>D60*(1-G60)</f>
        <v>2.0320870141505142E-3</v>
      </c>
      <c r="P60" s="34">
        <f t="shared" si="10"/>
        <v>6.2087419087385756E-5</v>
      </c>
      <c r="Q60">
        <f t="shared" si="11"/>
        <v>1</v>
      </c>
      <c r="R60">
        <v>484</v>
      </c>
      <c r="T60">
        <f t="shared" si="12"/>
        <v>468.66699146475401</v>
      </c>
      <c r="U60">
        <f t="shared" si="13"/>
        <v>14.319428109558869</v>
      </c>
      <c r="V60">
        <f t="shared" si="14"/>
        <v>0.98353011484884889</v>
      </c>
      <c r="W60" s="35">
        <f t="shared" si="15"/>
        <v>3.0050310838294705E-2</v>
      </c>
      <c r="X60" s="35">
        <f t="shared" si="16"/>
        <v>14.349478420397164</v>
      </c>
      <c r="Y60">
        <f t="shared" si="17"/>
        <v>469.65052157960287</v>
      </c>
    </row>
    <row r="61" spans="1:25" x14ac:dyDescent="0.25">
      <c r="A61">
        <v>40</v>
      </c>
      <c r="C61" s="32">
        <v>76</v>
      </c>
      <c r="D61" s="22">
        <v>2.3991831263145149E-3</v>
      </c>
      <c r="F61" s="32">
        <v>76</v>
      </c>
      <c r="G61" s="26">
        <v>3.2306142445109903E-2</v>
      </c>
      <c r="I61">
        <f t="shared" si="9"/>
        <v>0.96769385755489012</v>
      </c>
      <c r="K61">
        <f>G61*D61</f>
        <v>7.7508351830620821E-5</v>
      </c>
      <c r="M61">
        <f>I61*(1-D61)</f>
        <v>0.96537218278040626</v>
      </c>
      <c r="N61">
        <f>G61*(1-D61)</f>
        <v>3.2228634093279286E-2</v>
      </c>
      <c r="O61" s="33">
        <f>D61*(1-G61)</f>
        <v>2.3216747744838943E-3</v>
      </c>
      <c r="P61" s="34">
        <f t="shared" si="10"/>
        <v>7.7508351830620821E-5</v>
      </c>
      <c r="Q61">
        <f t="shared" si="11"/>
        <v>1</v>
      </c>
      <c r="R61">
        <v>40</v>
      </c>
      <c r="T61">
        <f t="shared" si="12"/>
        <v>38.614887311216251</v>
      </c>
      <c r="U61">
        <f t="shared" si="13"/>
        <v>1.2891453637311714</v>
      </c>
      <c r="V61">
        <f t="shared" si="14"/>
        <v>9.2866990979355774E-2</v>
      </c>
      <c r="W61" s="35">
        <f t="shared" si="15"/>
        <v>3.100334073224833E-3</v>
      </c>
      <c r="X61" s="35">
        <f t="shared" si="16"/>
        <v>1.2922456978043961</v>
      </c>
      <c r="Y61">
        <f t="shared" si="17"/>
        <v>38.707754302195603</v>
      </c>
    </row>
    <row r="62" spans="1:25" x14ac:dyDescent="0.25">
      <c r="C62" s="32">
        <v>77</v>
      </c>
      <c r="D62" s="22">
        <v>2.7972174876801049E-3</v>
      </c>
      <c r="F62" s="32">
        <v>77</v>
      </c>
      <c r="G62" s="26">
        <v>3.4782236673226698E-2</v>
      </c>
      <c r="I62">
        <f t="shared" si="9"/>
        <v>0.96521776332677334</v>
      </c>
      <c r="K62">
        <f>G62*D62</f>
        <v>9.7293480682977991E-5</v>
      </c>
      <c r="M62">
        <f>I62*(1-D62)</f>
        <v>0.96251783931977619</v>
      </c>
      <c r="N62">
        <f>G62*(1-D62)</f>
        <v>3.468494319254372E-2</v>
      </c>
      <c r="O62" s="33">
        <f>D62*(1-G62)</f>
        <v>2.6999240069971271E-3</v>
      </c>
      <c r="P62" s="34">
        <f t="shared" si="10"/>
        <v>9.7293480682977991E-5</v>
      </c>
      <c r="Q62">
        <f t="shared" si="11"/>
        <v>1</v>
      </c>
      <c r="X62" t="s">
        <v>28</v>
      </c>
      <c r="Y62" t="s">
        <v>29</v>
      </c>
    </row>
    <row r="63" spans="1:25" x14ac:dyDescent="0.25">
      <c r="C63" s="32">
        <v>78</v>
      </c>
      <c r="D63" s="22">
        <v>3.1037035523568302E-3</v>
      </c>
      <c r="F63" s="32">
        <v>78</v>
      </c>
      <c r="G63" s="26">
        <v>3.8871816086519698E-2</v>
      </c>
      <c r="I63">
        <f t="shared" si="9"/>
        <v>0.96112818391348032</v>
      </c>
      <c r="K63">
        <f>G63*D63</f>
        <v>1.2064659367429256E-4</v>
      </c>
      <c r="M63">
        <f>I63*(1-D63)</f>
        <v>0.95814512695479781</v>
      </c>
      <c r="N63">
        <f>G63*(1-D63)</f>
        <v>3.8751169492845405E-2</v>
      </c>
      <c r="O63" s="33">
        <f>D63*(1-G63)</f>
        <v>2.9830569586825379E-3</v>
      </c>
      <c r="P63" s="34">
        <f t="shared" si="10"/>
        <v>1.2064659367429256E-4</v>
      </c>
      <c r="Q63">
        <f t="shared" si="11"/>
        <v>1</v>
      </c>
      <c r="X63" s="35">
        <f>SUM(X3:X61)</f>
        <v>3470.9286288096705</v>
      </c>
      <c r="Y63">
        <f>SUM(Y3:Y61)</f>
        <v>847606.07137119048</v>
      </c>
    </row>
    <row r="64" spans="1:25" x14ac:dyDescent="0.25">
      <c r="C64" s="32">
        <v>79</v>
      </c>
      <c r="D64" s="22">
        <v>3.570463658086945E-3</v>
      </c>
      <c r="F64" s="32">
        <v>79</v>
      </c>
      <c r="G64" s="26">
        <v>4.3902663981676499E-2</v>
      </c>
      <c r="I64">
        <f t="shared" si="9"/>
        <v>0.95609733601832347</v>
      </c>
      <c r="K64">
        <f>G64*D64</f>
        <v>1.5675286623977863E-4</v>
      </c>
      <c r="M64">
        <f>I64*(1-D64)</f>
        <v>0.95268362522647621</v>
      </c>
      <c r="N64">
        <f>G64*(1-D64)</f>
        <v>4.3745911115436714E-2</v>
      </c>
      <c r="O64" s="33">
        <f>D64*(1-G64)</f>
        <v>3.4137107918471663E-3</v>
      </c>
      <c r="P64" s="34">
        <f t="shared" si="10"/>
        <v>1.5675286623977863E-4</v>
      </c>
      <c r="Q64">
        <f t="shared" si="11"/>
        <v>0.99999999999999978</v>
      </c>
    </row>
    <row r="65" spans="3:17" x14ac:dyDescent="0.25">
      <c r="C65" s="32">
        <v>80</v>
      </c>
      <c r="D65" s="22">
        <v>4.1289648469648452E-3</v>
      </c>
      <c r="F65" s="32">
        <v>80</v>
      </c>
      <c r="G65" s="26">
        <v>5.05812177436211E-2</v>
      </c>
      <c r="I65">
        <f t="shared" si="9"/>
        <v>0.94941878225637888</v>
      </c>
      <c r="K65">
        <f>G65*D65</f>
        <v>2.0884806998008602E-4</v>
      </c>
      <c r="M65">
        <f>I65*(1-D65)</f>
        <v>0.9454986654793941</v>
      </c>
      <c r="N65">
        <f>G65*(1-D65)</f>
        <v>5.0372369673641011E-2</v>
      </c>
      <c r="O65" s="33">
        <f>D65*(1-G65)</f>
        <v>3.920116776984759E-3</v>
      </c>
      <c r="P65" s="34">
        <f t="shared" si="10"/>
        <v>2.0884806998008602E-4</v>
      </c>
      <c r="Q65">
        <f t="shared" si="11"/>
        <v>1</v>
      </c>
    </row>
    <row r="66" spans="3:17" x14ac:dyDescent="0.25">
      <c r="C66" s="32">
        <v>81</v>
      </c>
      <c r="D66" s="22">
        <v>4.7577016926584103E-3</v>
      </c>
      <c r="F66" s="32">
        <v>81</v>
      </c>
      <c r="G66" s="26">
        <v>5.7408003251426698E-2</v>
      </c>
      <c r="I66">
        <f t="shared" si="9"/>
        <v>0.9425919967485733</v>
      </c>
      <c r="K66">
        <f>G66*D66</f>
        <v>2.731301542414523E-4</v>
      </c>
      <c r="M66">
        <f>I66*(1-D66)</f>
        <v>0.93810742521015633</v>
      </c>
      <c r="N66">
        <f>G66*(1-D66)</f>
        <v>5.7134873097185242E-2</v>
      </c>
      <c r="O66" s="33">
        <f>D66*(1-G66)</f>
        <v>4.4845715384169583E-3</v>
      </c>
      <c r="P66" s="34">
        <f t="shared" si="10"/>
        <v>2.731301542414523E-4</v>
      </c>
      <c r="Q66">
        <f t="shared" si="11"/>
        <v>1</v>
      </c>
    </row>
    <row r="67" spans="3:17" x14ac:dyDescent="0.25">
      <c r="C67" s="32">
        <v>82</v>
      </c>
      <c r="D67" s="22">
        <v>5.5164866059560502E-3</v>
      </c>
      <c r="F67" s="32">
        <v>82</v>
      </c>
      <c r="G67" s="26">
        <v>6.4569447189234797E-2</v>
      </c>
      <c r="I67">
        <f t="shared" ref="I67:I85" si="18">1-G67</f>
        <v>0.93543055281076515</v>
      </c>
      <c r="K67">
        <f>G67*D67</f>
        <v>3.5619649057340029E-4</v>
      </c>
      <c r="M67">
        <f>I67*(1-D67)</f>
        <v>0.93027026269538249</v>
      </c>
      <c r="N67">
        <f>G67*(1-D67)</f>
        <v>6.4213250698661392E-2</v>
      </c>
      <c r="O67" s="33">
        <f>D67*(1-G67)</f>
        <v>5.1602901153826493E-3</v>
      </c>
      <c r="P67" s="34">
        <f t="shared" ref="P67:P85" si="19">K67</f>
        <v>3.5619649057340029E-4</v>
      </c>
      <c r="Q67">
        <f t="shared" ref="Q67:Q98" si="20">SUM(M67:P67)</f>
        <v>0.99999999999999989</v>
      </c>
    </row>
    <row r="68" spans="3:17" x14ac:dyDescent="0.25">
      <c r="C68" s="32">
        <v>83</v>
      </c>
      <c r="D68" s="22">
        <v>6.3715029948168498E-3</v>
      </c>
      <c r="F68" s="32">
        <v>83</v>
      </c>
      <c r="G68" s="26">
        <v>7.3672889298609504E-2</v>
      </c>
      <c r="I68">
        <f t="shared" si="18"/>
        <v>0.92632711070139051</v>
      </c>
      <c r="K68">
        <f>G68*D68</f>
        <v>4.6940703480290071E-4</v>
      </c>
      <c r="M68">
        <f>I68*(1-D68)</f>
        <v>0.92042501474137661</v>
      </c>
      <c r="N68">
        <f>G68*(1-D68)</f>
        <v>7.3203482263806602E-2</v>
      </c>
      <c r="O68" s="33">
        <f>D68*(1-G68)</f>
        <v>5.902095960013949E-3</v>
      </c>
      <c r="P68" s="34">
        <f t="shared" si="19"/>
        <v>4.6940703480290071E-4</v>
      </c>
      <c r="Q68">
        <f t="shared" si="20"/>
        <v>1</v>
      </c>
    </row>
    <row r="69" spans="3:17" x14ac:dyDescent="0.25">
      <c r="C69" s="32">
        <v>84</v>
      </c>
      <c r="D69" s="22">
        <v>7.4656557891918498E-3</v>
      </c>
      <c r="F69" s="32">
        <v>84</v>
      </c>
      <c r="G69" s="26">
        <v>8.3595952894344003E-2</v>
      </c>
      <c r="I69">
        <f t="shared" si="18"/>
        <v>0.91640404710565604</v>
      </c>
      <c r="K69">
        <f>G69*D69</f>
        <v>6.2409860967866846E-4</v>
      </c>
      <c r="M69">
        <f>I69*(1-D69)</f>
        <v>0.90956248992614286</v>
      </c>
      <c r="N69">
        <f>G69*(1-D69)</f>
        <v>8.2971854284665331E-2</v>
      </c>
      <c r="O69" s="33">
        <f>D69*(1-G69)</f>
        <v>6.8415571795131819E-3</v>
      </c>
      <c r="P69" s="34">
        <f t="shared" si="19"/>
        <v>6.2409860967866846E-4</v>
      </c>
      <c r="Q69">
        <f t="shared" si="20"/>
        <v>1</v>
      </c>
    </row>
    <row r="70" spans="3:17" x14ac:dyDescent="0.25">
      <c r="C70" s="32">
        <v>85</v>
      </c>
      <c r="D70" s="22">
        <v>8.7823477581799505E-3</v>
      </c>
      <c r="F70" s="32">
        <v>85</v>
      </c>
      <c r="G70" s="26">
        <v>9.3710407239818994E-2</v>
      </c>
      <c r="I70">
        <f t="shared" si="18"/>
        <v>0.90628959276018106</v>
      </c>
      <c r="K70">
        <f>G70*D70</f>
        <v>8.2299738494075452E-4</v>
      </c>
      <c r="M70">
        <f>I70*(1-D70)</f>
        <v>0.89833024238694181</v>
      </c>
      <c r="N70">
        <f>G70*(1-D70)</f>
        <v>9.2887409854878242E-2</v>
      </c>
      <c r="O70" s="33">
        <f>D70*(1-G70)</f>
        <v>7.9593503732391969E-3</v>
      </c>
      <c r="P70" s="34">
        <f t="shared" si="19"/>
        <v>8.2299738494075452E-4</v>
      </c>
      <c r="Q70">
        <f t="shared" si="20"/>
        <v>1</v>
      </c>
    </row>
    <row r="71" spans="3:17" x14ac:dyDescent="0.25">
      <c r="C71" s="32">
        <v>86</v>
      </c>
      <c r="D71" s="22">
        <v>1.043850508193875E-2</v>
      </c>
      <c r="F71" s="32">
        <v>86</v>
      </c>
      <c r="G71" s="26">
        <v>0.105621848319936</v>
      </c>
      <c r="I71">
        <f t="shared" si="18"/>
        <v>0.89437815168006396</v>
      </c>
      <c r="K71">
        <f>G71*D71</f>
        <v>1.1025342004514157E-3</v>
      </c>
      <c r="M71">
        <f>I71*(1-D71)</f>
        <v>0.88504218079857655</v>
      </c>
      <c r="N71">
        <f>G71*(1-D71)</f>
        <v>0.10451931411948458</v>
      </c>
      <c r="O71" s="33">
        <f>D71*(1-G71)</f>
        <v>9.3359708814873335E-3</v>
      </c>
      <c r="P71" s="34">
        <f t="shared" si="19"/>
        <v>1.1025342004514157E-3</v>
      </c>
      <c r="Q71">
        <f t="shared" si="20"/>
        <v>0.99999999999999978</v>
      </c>
    </row>
    <row r="72" spans="3:17" x14ac:dyDescent="0.25">
      <c r="C72" s="32">
        <v>87</v>
      </c>
      <c r="D72" s="22">
        <v>1.233501987683275E-2</v>
      </c>
      <c r="F72" s="32">
        <v>87</v>
      </c>
      <c r="G72" s="26">
        <v>0.118960560471153</v>
      </c>
      <c r="I72">
        <f t="shared" si="18"/>
        <v>0.881039439528847</v>
      </c>
      <c r="K72">
        <f>G72*D72</f>
        <v>1.4673808779708366E-3</v>
      </c>
      <c r="M72">
        <f>I72*(1-D72)</f>
        <v>0.87017180052998511</v>
      </c>
      <c r="N72">
        <f>G72*(1-D72)</f>
        <v>0.11749317959318216</v>
      </c>
      <c r="O72" s="33">
        <f>D72*(1-G72)</f>
        <v>1.0867638998861914E-2</v>
      </c>
      <c r="P72" s="34">
        <f t="shared" si="19"/>
        <v>1.4673808779708366E-3</v>
      </c>
      <c r="Q72">
        <f t="shared" si="20"/>
        <v>1</v>
      </c>
    </row>
    <row r="73" spans="3:17" x14ac:dyDescent="0.25">
      <c r="C73" s="32">
        <v>88</v>
      </c>
      <c r="D73" s="22">
        <v>1.4880487780889049E-2</v>
      </c>
      <c r="F73" s="32">
        <v>88</v>
      </c>
      <c r="G73" s="26">
        <v>0.13340725487090099</v>
      </c>
      <c r="I73">
        <f t="shared" si="18"/>
        <v>0.86659274512909901</v>
      </c>
      <c r="K73">
        <f>G73*D73</f>
        <v>1.9851650259883934E-3</v>
      </c>
      <c r="M73">
        <f>I73*(1-D73)</f>
        <v>0.85369742237419843</v>
      </c>
      <c r="N73">
        <f>G73*(1-D73)</f>
        <v>0.1314220898449126</v>
      </c>
      <c r="O73" s="33">
        <f>D73*(1-G73)</f>
        <v>1.2895322754900657E-2</v>
      </c>
      <c r="P73" s="34">
        <f t="shared" si="19"/>
        <v>1.9851650259883934E-3</v>
      </c>
      <c r="Q73">
        <f t="shared" si="20"/>
        <v>1</v>
      </c>
    </row>
    <row r="74" spans="3:17" x14ac:dyDescent="0.25">
      <c r="C74" s="32">
        <v>89</v>
      </c>
      <c r="D74" s="22">
        <v>1.85144305510026E-2</v>
      </c>
      <c r="F74" s="32">
        <v>89</v>
      </c>
      <c r="G74" s="26">
        <v>0.15039847919865501</v>
      </c>
      <c r="I74">
        <f t="shared" si="18"/>
        <v>0.84960152080134499</v>
      </c>
      <c r="K74">
        <f>G74*D74</f>
        <v>2.7845421980999072E-3</v>
      </c>
      <c r="M74">
        <f>I74*(1-D74)</f>
        <v>0.83387163244844231</v>
      </c>
      <c r="N74">
        <f>G74*(1-D74)</f>
        <v>0.14761393700055511</v>
      </c>
      <c r="O74" s="33">
        <f>D74*(1-G74)</f>
        <v>1.5729888352902691E-2</v>
      </c>
      <c r="P74" s="34">
        <f t="shared" si="19"/>
        <v>2.7845421980999072E-3</v>
      </c>
      <c r="Q74">
        <f t="shared" si="20"/>
        <v>1</v>
      </c>
    </row>
    <row r="75" spans="3:17" x14ac:dyDescent="0.25">
      <c r="C75" s="32">
        <v>90</v>
      </c>
      <c r="D75" s="22">
        <v>2.2319055904557648E-2</v>
      </c>
      <c r="F75" s="32">
        <v>90</v>
      </c>
      <c r="G75" s="26">
        <v>0.16906196213425101</v>
      </c>
      <c r="I75">
        <f t="shared" si="18"/>
        <v>0.83093803786574894</v>
      </c>
      <c r="K75">
        <f>G75*D75</f>
        <v>3.7733033842085564E-3</v>
      </c>
      <c r="M75">
        <f>I75*(1-D75)</f>
        <v>0.81239228534539987</v>
      </c>
      <c r="N75">
        <f>G75*(1-D75)</f>
        <v>0.16528865875004245</v>
      </c>
      <c r="O75" s="33">
        <f>D75*(1-G75)</f>
        <v>1.8545752520349089E-2</v>
      </c>
      <c r="P75" s="34">
        <f t="shared" si="19"/>
        <v>3.7733033842085564E-3</v>
      </c>
      <c r="Q75">
        <f t="shared" si="20"/>
        <v>1</v>
      </c>
    </row>
    <row r="76" spans="3:17" x14ac:dyDescent="0.25">
      <c r="C76" s="32">
        <v>91</v>
      </c>
      <c r="D76" s="22">
        <v>2.6625735157359151E-2</v>
      </c>
      <c r="F76" s="32">
        <v>91</v>
      </c>
      <c r="G76" s="26">
        <v>0.18662938221738901</v>
      </c>
      <c r="I76">
        <f t="shared" si="18"/>
        <v>0.81337061778261099</v>
      </c>
      <c r="K76">
        <f>G76*D76</f>
        <v>4.9691445035017533E-3</v>
      </c>
      <c r="M76">
        <f>I76*(1-D76)</f>
        <v>0.79171402712875361</v>
      </c>
      <c r="N76">
        <f>G76*(1-D76)</f>
        <v>0.18166023771388726</v>
      </c>
      <c r="O76" s="33">
        <f>D76*(1-G76)</f>
        <v>2.1656590653857399E-2</v>
      </c>
      <c r="P76" s="34">
        <f t="shared" si="19"/>
        <v>4.9691445035017533E-3</v>
      </c>
      <c r="Q76">
        <f t="shared" si="20"/>
        <v>1</v>
      </c>
    </row>
    <row r="77" spans="3:17" x14ac:dyDescent="0.25">
      <c r="C77" s="32">
        <v>92</v>
      </c>
      <c r="D77" s="22">
        <v>3.1331954355151098E-2</v>
      </c>
      <c r="F77" s="32">
        <v>92</v>
      </c>
      <c r="G77" s="26">
        <v>0.206404787674285</v>
      </c>
      <c r="I77">
        <f t="shared" si="18"/>
        <v>0.79359521232571506</v>
      </c>
      <c r="K77">
        <f>G77*D77</f>
        <v>6.4670653860953511E-3</v>
      </c>
      <c r="M77">
        <f>I77*(1-D77)</f>
        <v>0.76873032335665925</v>
      </c>
      <c r="N77">
        <f>G77*(1-D77)</f>
        <v>0.19993772228818965</v>
      </c>
      <c r="O77" s="33">
        <f>D77*(1-G77)</f>
        <v>2.4864888969055747E-2</v>
      </c>
      <c r="P77" s="34">
        <f t="shared" si="19"/>
        <v>6.4670653860953511E-3</v>
      </c>
      <c r="Q77">
        <f t="shared" si="20"/>
        <v>0.99999999999999989</v>
      </c>
    </row>
    <row r="78" spans="3:17" x14ac:dyDescent="0.25">
      <c r="C78" s="32">
        <v>93</v>
      </c>
      <c r="D78" s="22">
        <v>3.6598267623471951E-2</v>
      </c>
      <c r="F78" s="32">
        <v>93</v>
      </c>
      <c r="G78" s="26">
        <v>0.22767749699157599</v>
      </c>
      <c r="I78">
        <f t="shared" si="18"/>
        <v>0.77232250300842398</v>
      </c>
      <c r="K78">
        <f>G78*D78</f>
        <v>8.3326019667399279E-3</v>
      </c>
      <c r="M78">
        <f>I78*(1-D78)</f>
        <v>0.74405683735169192</v>
      </c>
      <c r="N78">
        <f>G78*(1-D78)</f>
        <v>0.21934489502483606</v>
      </c>
      <c r="O78" s="33">
        <f>D78*(1-G78)</f>
        <v>2.8265665656732022E-2</v>
      </c>
      <c r="P78" s="34">
        <f t="shared" si="19"/>
        <v>8.3326019667399279E-3</v>
      </c>
      <c r="Q78">
        <f t="shared" si="20"/>
        <v>1</v>
      </c>
    </row>
    <row r="79" spans="3:17" x14ac:dyDescent="0.25">
      <c r="C79" s="32">
        <v>94</v>
      </c>
      <c r="D79" s="22">
        <v>4.1744675866330003E-2</v>
      </c>
      <c r="F79" s="32">
        <v>94</v>
      </c>
      <c r="G79" s="26">
        <v>0.242962501298431</v>
      </c>
      <c r="I79">
        <f t="shared" si="18"/>
        <v>0.757037498701569</v>
      </c>
      <c r="K79">
        <f>G79*D79</f>
        <v>1.0142390864375784E-2</v>
      </c>
      <c r="M79">
        <f>I79*(1-D79)</f>
        <v>0.72543521369961472</v>
      </c>
      <c r="N79">
        <f>G79*(1-D79)</f>
        <v>0.23282011043405521</v>
      </c>
      <c r="O79" s="33">
        <f>D79*(1-G79)</f>
        <v>3.1602285001954215E-2</v>
      </c>
      <c r="P79" s="34">
        <f t="shared" si="19"/>
        <v>1.0142390864375784E-2</v>
      </c>
      <c r="Q79">
        <f t="shared" si="20"/>
        <v>0.99999999999999989</v>
      </c>
    </row>
    <row r="80" spans="3:17" x14ac:dyDescent="0.25">
      <c r="C80" s="32">
        <v>95</v>
      </c>
      <c r="D80" s="22">
        <v>4.9639259488421197E-2</v>
      </c>
      <c r="F80" s="32">
        <v>95</v>
      </c>
      <c r="G80" s="26">
        <v>0.25164654226125099</v>
      </c>
      <c r="I80">
        <f t="shared" si="18"/>
        <v>0.74835345773874895</v>
      </c>
      <c r="K80">
        <f>G80*D80</f>
        <v>1.2491548010670189E-2</v>
      </c>
      <c r="M80">
        <f>I80*(1-D80)</f>
        <v>0.71120574626099797</v>
      </c>
      <c r="N80">
        <f>G80*(1-D80)</f>
        <v>0.23915499425058082</v>
      </c>
      <c r="O80" s="33">
        <f>D80*(1-G80)</f>
        <v>3.7147711477751005E-2</v>
      </c>
      <c r="P80" s="34">
        <f t="shared" si="19"/>
        <v>1.2491548010670189E-2</v>
      </c>
      <c r="Q80">
        <f t="shared" si="20"/>
        <v>1</v>
      </c>
    </row>
    <row r="81" spans="3:17" x14ac:dyDescent="0.25">
      <c r="C81" s="32">
        <v>96</v>
      </c>
      <c r="D81" s="22">
        <v>5.7357048719323497E-2</v>
      </c>
      <c r="F81" s="32">
        <v>96</v>
      </c>
      <c r="G81" s="26">
        <v>0.27049330643682401</v>
      </c>
      <c r="I81">
        <f t="shared" si="18"/>
        <v>0.72950669356317599</v>
      </c>
      <c r="K81">
        <f>G81*D81</f>
        <v>1.5514697755547814E-2</v>
      </c>
      <c r="M81">
        <f>I81*(1-D81)</f>
        <v>0.68766434259940035</v>
      </c>
      <c r="N81">
        <f>G81*(1-D81)</f>
        <v>0.2549786086812762</v>
      </c>
      <c r="O81" s="33">
        <f>D81*(1-G81)</f>
        <v>4.1842350963775685E-2</v>
      </c>
      <c r="P81" s="34">
        <f t="shared" si="19"/>
        <v>1.5514697755547814E-2</v>
      </c>
      <c r="Q81">
        <f t="shared" si="20"/>
        <v>1</v>
      </c>
    </row>
    <row r="82" spans="3:17" x14ac:dyDescent="0.25">
      <c r="C82" s="32">
        <v>97</v>
      </c>
      <c r="D82" s="22">
        <v>6.5882535976638998E-2</v>
      </c>
      <c r="F82" s="32">
        <v>97</v>
      </c>
      <c r="G82" s="26">
        <v>0.297310882131189</v>
      </c>
      <c r="I82">
        <f t="shared" si="18"/>
        <v>0.70268911786881105</v>
      </c>
      <c r="K82">
        <f>G82*D82</f>
        <v>1.9587594888254335E-2</v>
      </c>
      <c r="M82">
        <f>I82*(1-D82)</f>
        <v>0.65639417678042644</v>
      </c>
      <c r="N82">
        <f>G82*(1-D82)</f>
        <v>0.27772328724293466</v>
      </c>
      <c r="O82" s="33">
        <f>D82*(1-G82)</f>
        <v>4.6294941088384667E-2</v>
      </c>
      <c r="P82" s="34">
        <f t="shared" si="19"/>
        <v>1.9587594888254335E-2</v>
      </c>
      <c r="Q82">
        <f t="shared" si="20"/>
        <v>1</v>
      </c>
    </row>
    <row r="83" spans="3:17" x14ac:dyDescent="0.25">
      <c r="C83" s="32">
        <v>98</v>
      </c>
      <c r="D83" s="22">
        <v>7.5223662544929501E-2</v>
      </c>
      <c r="F83" s="32">
        <v>98</v>
      </c>
      <c r="G83" s="26">
        <v>0.32844364937388199</v>
      </c>
      <c r="I83">
        <f t="shared" si="18"/>
        <v>0.67155635062611796</v>
      </c>
      <c r="K83">
        <f>G83*D83</f>
        <v>2.4706734245526045E-2</v>
      </c>
      <c r="M83">
        <f>I83*(1-D83)</f>
        <v>0.6210394223267145</v>
      </c>
      <c r="N83">
        <f>G83*(1-D83)</f>
        <v>0.30373691512835593</v>
      </c>
      <c r="O83" s="33">
        <f>D83*(1-G83)</f>
        <v>5.0516928299403456E-2</v>
      </c>
      <c r="P83" s="34">
        <f t="shared" si="19"/>
        <v>2.4706734245526045E-2</v>
      </c>
      <c r="Q83">
        <f t="shared" si="20"/>
        <v>0.99999999999999989</v>
      </c>
    </row>
    <row r="84" spans="3:17" x14ac:dyDescent="0.25">
      <c r="C84" s="32">
        <v>99</v>
      </c>
      <c r="D84" s="22">
        <v>8.5375043280153495E-2</v>
      </c>
      <c r="F84" s="32">
        <v>99</v>
      </c>
      <c r="G84" s="26">
        <v>0.35801811401172101</v>
      </c>
      <c r="I84">
        <f t="shared" si="18"/>
        <v>0.64198188598827899</v>
      </c>
      <c r="K84">
        <f>G84*D84</f>
        <v>3.0565811978829609E-2</v>
      </c>
      <c r="M84">
        <f>I84*(1-D84)</f>
        <v>0.58717265468695512</v>
      </c>
      <c r="N84">
        <f>G84*(1-D84)</f>
        <v>0.32745230203289144</v>
      </c>
      <c r="O84" s="33">
        <f>D84*(1-G84)</f>
        <v>5.4809231301323882E-2</v>
      </c>
      <c r="P84" s="34">
        <f t="shared" si="19"/>
        <v>3.0565811978829609E-2</v>
      </c>
      <c r="Q84">
        <f t="shared" si="20"/>
        <v>1</v>
      </c>
    </row>
    <row r="85" spans="3:17" x14ac:dyDescent="0.25">
      <c r="C85" s="32">
        <v>100</v>
      </c>
      <c r="D85" s="22">
        <v>9.6312678427104503E-2</v>
      </c>
      <c r="F85" s="32">
        <v>100</v>
      </c>
      <c r="G85" s="26">
        <v>0.386212624584718</v>
      </c>
      <c r="I85">
        <f t="shared" si="18"/>
        <v>0.61378737541528205</v>
      </c>
      <c r="K85">
        <f>G85*D85</f>
        <v>3.7197172316115981E-2</v>
      </c>
      <c r="M85">
        <f>I85*(1-D85)</f>
        <v>0.55467186930429357</v>
      </c>
      <c r="N85">
        <f>G85*(1-D85)</f>
        <v>0.34901545226860203</v>
      </c>
      <c r="O85" s="33">
        <f>D85*(1-G85)</f>
        <v>5.9115506110988529E-2</v>
      </c>
      <c r="P85" s="34">
        <f t="shared" si="19"/>
        <v>3.7197172316115981E-2</v>
      </c>
      <c r="Q85">
        <f t="shared" si="20"/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40"/>
  <sheetViews>
    <sheetView topLeftCell="W1" zoomScaleNormal="100" workbookViewId="0">
      <selection activeCell="W6" sqref="W6"/>
    </sheetView>
  </sheetViews>
  <sheetFormatPr defaultRowHeight="15" x14ac:dyDescent="0.25"/>
  <cols>
    <col min="1" max="1" width="18.42578125" customWidth="1"/>
    <col min="2" max="2" width="8.5703125" customWidth="1"/>
    <col min="3" max="3" width="18.42578125" customWidth="1"/>
    <col min="4" max="12" width="8.5703125" customWidth="1"/>
    <col min="13" max="13" width="16.140625" customWidth="1"/>
    <col min="14" max="14" width="22.42578125" customWidth="1"/>
    <col min="15" max="15" width="19.85546875" customWidth="1"/>
    <col min="16" max="16" width="17.140625" customWidth="1"/>
    <col min="17" max="19" width="8.5703125" customWidth="1"/>
    <col min="20" max="20" width="10.140625" customWidth="1"/>
    <col min="21" max="21" width="15.5703125" customWidth="1"/>
    <col min="22" max="22" width="21.28515625" customWidth="1"/>
    <col min="23" max="23" width="13.28515625" customWidth="1"/>
    <col min="24" max="24" width="8.5703125" customWidth="1"/>
    <col min="25" max="25" width="15.28515625" customWidth="1"/>
    <col min="26" max="26" width="8.5703125" customWidth="1"/>
    <col min="27" max="27" width="18" customWidth="1"/>
    <col min="28" max="31" width="8.5703125" customWidth="1"/>
    <col min="32" max="32" width="12.5703125" customWidth="1"/>
    <col min="33" max="37" width="8.5703125" customWidth="1"/>
    <col min="38" max="38" width="14.28515625" customWidth="1"/>
    <col min="39" max="39" width="8.5703125" customWidth="1"/>
    <col min="40" max="40" width="14.42578125" customWidth="1"/>
    <col min="41" max="42" width="15.28515625" customWidth="1"/>
    <col min="43" max="1025" width="8.5703125" customWidth="1"/>
  </cols>
  <sheetData>
    <row r="1" spans="1:44" x14ac:dyDescent="0.25">
      <c r="R1" s="1"/>
    </row>
    <row r="2" spans="1:44" x14ac:dyDescent="0.25">
      <c r="P2" s="36"/>
      <c r="Q2" s="1"/>
      <c r="R2" s="1"/>
      <c r="S2" s="1"/>
      <c r="T2" s="1"/>
      <c r="U2" s="1"/>
      <c r="Y2" s="35"/>
      <c r="AM2" s="37" t="s">
        <v>30</v>
      </c>
      <c r="AN2" s="37"/>
      <c r="AO2" s="37"/>
    </row>
    <row r="3" spans="1:44" x14ac:dyDescent="0.25">
      <c r="R3" s="1"/>
      <c r="W3" s="38"/>
    </row>
    <row r="4" spans="1:44" x14ac:dyDescent="0.25">
      <c r="F4" s="3"/>
      <c r="G4" s="3"/>
      <c r="H4" s="3"/>
      <c r="I4" s="3"/>
      <c r="R4" s="1"/>
      <c r="Y4" s="38"/>
    </row>
    <row r="5" spans="1:44" x14ac:dyDescent="0.25">
      <c r="F5" s="4" t="s">
        <v>31</v>
      </c>
      <c r="G5" s="4" t="s">
        <v>1</v>
      </c>
      <c r="H5" s="5" t="s">
        <v>2</v>
      </c>
      <c r="I5" s="6" t="s">
        <v>3</v>
      </c>
      <c r="J5" s="7" t="s">
        <v>4</v>
      </c>
      <c r="K5" s="7" t="s">
        <v>5</v>
      </c>
      <c r="L5" s="5" t="s">
        <v>6</v>
      </c>
      <c r="M5" s="8" t="s">
        <v>7</v>
      </c>
      <c r="N5" s="8" t="s">
        <v>8</v>
      </c>
      <c r="O5" s="8" t="s">
        <v>9</v>
      </c>
      <c r="AJ5" t="s">
        <v>3</v>
      </c>
      <c r="AL5" t="s">
        <v>32</v>
      </c>
      <c r="AM5" t="s">
        <v>33</v>
      </c>
      <c r="AN5" t="s">
        <v>14</v>
      </c>
      <c r="AO5" t="s">
        <v>6</v>
      </c>
      <c r="AP5" t="s">
        <v>7</v>
      </c>
      <c r="AQ5" t="s">
        <v>34</v>
      </c>
      <c r="AR5" t="s">
        <v>35</v>
      </c>
    </row>
    <row r="6" spans="1:44" x14ac:dyDescent="0.25">
      <c r="A6" s="39"/>
      <c r="B6" s="1"/>
      <c r="C6" s="39"/>
      <c r="E6" s="9">
        <v>2.03593317750436E-2</v>
      </c>
      <c r="F6" s="10">
        <v>18</v>
      </c>
      <c r="G6" s="10">
        <v>712</v>
      </c>
      <c r="H6" s="10">
        <v>727</v>
      </c>
      <c r="I6" s="10">
        <v>1439</v>
      </c>
      <c r="J6" s="11">
        <v>2.9215671777137001E-5</v>
      </c>
      <c r="K6" s="11">
        <v>3.4186659159008201E-4</v>
      </c>
      <c r="L6" s="12">
        <v>55</v>
      </c>
      <c r="M6" s="2">
        <f t="shared" ref="M6:M37" si="0">I6*J6</f>
        <v>4.2041351687300145E-2</v>
      </c>
      <c r="N6" s="2">
        <f t="shared" ref="N6:N37" si="1">I6*J6*L6</f>
        <v>2.312274342801508</v>
      </c>
      <c r="O6" s="2">
        <f t="shared" ref="O6:O37" si="2">I6*J6*(1-K6)*L6</f>
        <v>2.311483853453113</v>
      </c>
      <c r="P6" s="38"/>
      <c r="S6" s="1"/>
      <c r="T6" s="1"/>
      <c r="U6" s="13"/>
      <c r="V6" s="40"/>
      <c r="AA6" s="41"/>
      <c r="AF6" s="42"/>
      <c r="AG6" s="14"/>
      <c r="AI6" s="10">
        <v>1439</v>
      </c>
      <c r="AJ6">
        <v>28</v>
      </c>
      <c r="AK6" s="9">
        <v>2.5717355859390001E-2</v>
      </c>
      <c r="AL6" s="26">
        <v>3.1494622170654203E-5</v>
      </c>
      <c r="AM6" s="26">
        <v>4.54380225372592E-4</v>
      </c>
      <c r="AN6">
        <v>43</v>
      </c>
      <c r="AO6">
        <f t="shared" ref="AO6:AO37" si="3">AI6*AL6</f>
        <v>4.5320761303571398E-2</v>
      </c>
      <c r="AP6">
        <f t="shared" ref="AP6:AP37" si="4">AO6*AN6</f>
        <v>1.9487927360535702</v>
      </c>
      <c r="AQ6">
        <f t="shared" ref="AQ6:AQ37" si="5">AI6*AL6*(1-AM6)*AN6</f>
        <v>1.9479072431709576</v>
      </c>
    </row>
    <row r="7" spans="1:44" x14ac:dyDescent="0.25">
      <c r="A7" s="39"/>
      <c r="C7" s="39"/>
      <c r="E7" s="9">
        <v>2.2438175535041599E-2</v>
      </c>
      <c r="F7" s="10">
        <v>19</v>
      </c>
      <c r="G7" s="10">
        <v>652</v>
      </c>
      <c r="H7" s="10">
        <v>714</v>
      </c>
      <c r="I7" s="10">
        <v>1366</v>
      </c>
      <c r="J7" s="11">
        <v>2.9215671777137001E-5</v>
      </c>
      <c r="K7" s="11">
        <v>3.7216226274655698E-4</v>
      </c>
      <c r="L7" s="12">
        <v>54</v>
      </c>
      <c r="M7" s="2">
        <f t="shared" si="0"/>
        <v>3.9908607647569143E-2</v>
      </c>
      <c r="N7" s="2">
        <f t="shared" si="1"/>
        <v>2.1550648129687335</v>
      </c>
      <c r="O7" s="2">
        <f t="shared" si="2"/>
        <v>2.1542627791715736</v>
      </c>
      <c r="P7" s="38"/>
      <c r="T7" s="1"/>
      <c r="U7" s="13"/>
      <c r="V7" s="38"/>
      <c r="AA7" s="41"/>
      <c r="AF7" s="42"/>
      <c r="AI7" s="10">
        <v>1366</v>
      </c>
      <c r="AJ7">
        <v>29</v>
      </c>
      <c r="AK7" s="9">
        <v>2.5227363397131101E-2</v>
      </c>
      <c r="AL7" s="26">
        <v>3.2021605221676097E-5</v>
      </c>
      <c r="AM7" s="26">
        <v>4.84887667690318E-4</v>
      </c>
      <c r="AN7">
        <v>41</v>
      </c>
      <c r="AO7">
        <f t="shared" si="3"/>
        <v>4.3741512732809545E-2</v>
      </c>
      <c r="AP7">
        <f t="shared" si="4"/>
        <v>1.7934020220451914</v>
      </c>
      <c r="AQ7">
        <f t="shared" si="5"/>
        <v>1.7925324235214908</v>
      </c>
    </row>
    <row r="8" spans="1:44" x14ac:dyDescent="0.25">
      <c r="A8" s="39"/>
      <c r="C8" s="39"/>
      <c r="E8" s="9">
        <v>2.38936561034085E-2</v>
      </c>
      <c r="F8" s="10">
        <v>20</v>
      </c>
      <c r="G8" s="10">
        <v>702</v>
      </c>
      <c r="H8" s="10">
        <v>707</v>
      </c>
      <c r="I8" s="10">
        <v>1409</v>
      </c>
      <c r="J8" s="11">
        <v>2.9215671777137001E-5</v>
      </c>
      <c r="K8" s="11">
        <v>3.9242518765973699E-4</v>
      </c>
      <c r="L8" s="12">
        <v>52</v>
      </c>
      <c r="M8" s="2">
        <f t="shared" si="0"/>
        <v>4.1164881533986036E-2</v>
      </c>
      <c r="N8" s="2">
        <f t="shared" si="1"/>
        <v>2.1405738397672738</v>
      </c>
      <c r="O8" s="2">
        <f t="shared" si="2"/>
        <v>2.1397338246765041</v>
      </c>
      <c r="P8" s="38"/>
      <c r="T8" s="1"/>
      <c r="U8" s="13"/>
      <c r="V8" s="38"/>
      <c r="AA8" s="41"/>
      <c r="AF8" s="42"/>
      <c r="AI8" s="10">
        <v>1409</v>
      </c>
      <c r="AJ8">
        <v>30</v>
      </c>
      <c r="AK8" s="9">
        <v>2.5734752041482099E-2</v>
      </c>
      <c r="AL8" s="26">
        <v>3.2071902729341303E-5</v>
      </c>
      <c r="AM8" s="26">
        <v>5.0533635187580898E-4</v>
      </c>
      <c r="AN8">
        <v>40</v>
      </c>
      <c r="AO8">
        <f t="shared" si="3"/>
        <v>4.5189310945641895E-2</v>
      </c>
      <c r="AP8">
        <f t="shared" si="4"/>
        <v>1.8075724378256757</v>
      </c>
      <c r="AQ8">
        <f t="shared" si="5"/>
        <v>1.8066590057641938</v>
      </c>
    </row>
    <row r="9" spans="1:44" x14ac:dyDescent="0.25">
      <c r="A9" s="39"/>
      <c r="C9" s="39"/>
      <c r="E9" s="9">
        <v>2.5227363397131101E-2</v>
      </c>
      <c r="F9" s="10">
        <v>21</v>
      </c>
      <c r="G9" s="10">
        <v>711</v>
      </c>
      <c r="H9" s="10">
        <v>756</v>
      </c>
      <c r="I9" s="10">
        <v>1467</v>
      </c>
      <c r="J9" s="11">
        <v>3.02709027484198E-5</v>
      </c>
      <c r="K9" s="11">
        <v>4.1271151465125901E-4</v>
      </c>
      <c r="L9" s="12">
        <v>51</v>
      </c>
      <c r="M9" s="2">
        <f t="shared" si="0"/>
        <v>4.4407414331931849E-2</v>
      </c>
      <c r="N9" s="2">
        <f t="shared" si="1"/>
        <v>2.2647781309285242</v>
      </c>
      <c r="O9" s="2">
        <f t="shared" si="2"/>
        <v>2.26384343091576</v>
      </c>
      <c r="P9" s="38"/>
      <c r="T9" s="1"/>
      <c r="U9" s="13"/>
      <c r="V9" s="38"/>
      <c r="AA9" s="41"/>
      <c r="AF9" s="42"/>
      <c r="AI9" s="10">
        <v>1467</v>
      </c>
      <c r="AJ9">
        <v>31</v>
      </c>
      <c r="AK9" s="9">
        <v>2.5586884493699801E-2</v>
      </c>
      <c r="AL9" s="26">
        <v>3.2357367355903301E-5</v>
      </c>
      <c r="AM9" s="26">
        <v>5.3592735656359295E-4</v>
      </c>
      <c r="AN9">
        <v>39</v>
      </c>
      <c r="AO9">
        <f t="shared" si="3"/>
        <v>4.7468257911110145E-2</v>
      </c>
      <c r="AP9">
        <f t="shared" si="4"/>
        <v>1.8512620585332957</v>
      </c>
      <c r="AQ9">
        <f t="shared" si="5"/>
        <v>1.8502699165519594</v>
      </c>
    </row>
    <row r="10" spans="1:44" x14ac:dyDescent="0.25">
      <c r="A10" s="39"/>
      <c r="C10" s="39"/>
      <c r="E10" s="9">
        <v>2.5955103681314502E-2</v>
      </c>
      <c r="F10" s="10">
        <v>22</v>
      </c>
      <c r="G10" s="10">
        <v>664</v>
      </c>
      <c r="H10" s="10">
        <v>711</v>
      </c>
      <c r="I10" s="10">
        <v>1375</v>
      </c>
      <c r="J10" s="11">
        <v>3.0246509133923699E-5</v>
      </c>
      <c r="K10" s="11">
        <v>4.3302249702926402E-4</v>
      </c>
      <c r="L10" s="12">
        <v>50</v>
      </c>
      <c r="M10" s="2">
        <f t="shared" si="0"/>
        <v>4.1588950059145084E-2</v>
      </c>
      <c r="N10" s="2">
        <f t="shared" si="1"/>
        <v>2.0794475029572541</v>
      </c>
      <c r="O10" s="2">
        <f t="shared" si="2"/>
        <v>2.0785470554070824</v>
      </c>
      <c r="P10" s="38"/>
      <c r="T10" s="1"/>
      <c r="U10" s="13"/>
      <c r="V10" s="38"/>
      <c r="AA10" s="41"/>
      <c r="AF10" s="42"/>
      <c r="AI10" s="10">
        <v>1375</v>
      </c>
      <c r="AJ10">
        <v>32</v>
      </c>
      <c r="AK10" s="9">
        <v>2.66741458744519E-2</v>
      </c>
      <c r="AL10" s="26">
        <v>3.32183871202319E-5</v>
      </c>
      <c r="AM10" s="26">
        <v>5.6656650580224797E-4</v>
      </c>
      <c r="AN10">
        <v>37</v>
      </c>
      <c r="AO10">
        <f t="shared" si="3"/>
        <v>4.5675282290318864E-2</v>
      </c>
      <c r="AP10">
        <f t="shared" si="4"/>
        <v>1.6899854447417979</v>
      </c>
      <c r="AQ10">
        <f t="shared" si="5"/>
        <v>1.6890279555935139</v>
      </c>
    </row>
    <row r="11" spans="1:44" x14ac:dyDescent="0.25">
      <c r="A11" s="39"/>
      <c r="C11" s="39"/>
      <c r="E11" s="9">
        <v>2.6337819687339201E-2</v>
      </c>
      <c r="F11" s="10">
        <v>23</v>
      </c>
      <c r="G11" s="10">
        <v>642</v>
      </c>
      <c r="H11" s="10">
        <v>683</v>
      </c>
      <c r="I11" s="10">
        <v>1325</v>
      </c>
      <c r="J11" s="11">
        <v>2.9861936642570501E-5</v>
      </c>
      <c r="K11" s="11">
        <v>4.5335939310289298E-4</v>
      </c>
      <c r="L11" s="12">
        <v>49</v>
      </c>
      <c r="M11" s="2">
        <f t="shared" si="0"/>
        <v>3.9567066051405912E-2</v>
      </c>
      <c r="N11" s="2">
        <f t="shared" si="1"/>
        <v>1.9387862365188897</v>
      </c>
      <c r="O11" s="2">
        <f t="shared" si="2"/>
        <v>1.9379072695673454</v>
      </c>
      <c r="P11" s="38"/>
      <c r="T11" s="1"/>
      <c r="U11" s="13"/>
      <c r="V11" s="38"/>
      <c r="AA11" s="41"/>
      <c r="AF11" s="42"/>
      <c r="AI11" s="10">
        <v>1325</v>
      </c>
      <c r="AJ11">
        <v>33</v>
      </c>
      <c r="AK11" s="9">
        <v>2.8025249350266498E-2</v>
      </c>
      <c r="AL11" s="26">
        <v>3.46947801234825E-5</v>
      </c>
      <c r="AM11" s="26">
        <v>5.9726271460965302E-4</v>
      </c>
      <c r="AN11">
        <v>36</v>
      </c>
      <c r="AO11">
        <f t="shared" si="3"/>
        <v>4.5970583663614312E-2</v>
      </c>
      <c r="AP11">
        <f t="shared" si="4"/>
        <v>1.6549410118901151</v>
      </c>
      <c r="AQ11">
        <f t="shared" si="5"/>
        <v>1.6539525773288348</v>
      </c>
    </row>
    <row r="12" spans="1:44" x14ac:dyDescent="0.25">
      <c r="A12" s="39"/>
      <c r="C12" s="39"/>
      <c r="E12" s="9">
        <v>2.6984377788426502E-2</v>
      </c>
      <c r="F12" s="10">
        <v>24</v>
      </c>
      <c r="G12" s="10">
        <v>737</v>
      </c>
      <c r="H12" s="10">
        <v>758</v>
      </c>
      <c r="I12" s="10">
        <v>1495</v>
      </c>
      <c r="J12" s="11">
        <v>2.98375786840002E-5</v>
      </c>
      <c r="K12" s="11">
        <v>4.5356502106557502E-4</v>
      </c>
      <c r="L12" s="12">
        <v>47</v>
      </c>
      <c r="M12" s="2">
        <f t="shared" si="0"/>
        <v>4.4607180132580297E-2</v>
      </c>
      <c r="N12" s="2">
        <f t="shared" si="1"/>
        <v>2.0965374662312741</v>
      </c>
      <c r="O12" s="2">
        <f t="shared" si="2"/>
        <v>2.0955865501712378</v>
      </c>
      <c r="P12" s="38"/>
      <c r="T12" s="1"/>
      <c r="U12" s="13"/>
      <c r="V12" s="38"/>
      <c r="AA12" s="41"/>
      <c r="AF12" s="42"/>
      <c r="AI12" s="10">
        <v>1495</v>
      </c>
      <c r="AJ12">
        <v>34</v>
      </c>
      <c r="AK12" s="9">
        <v>2.9750370741059899E-2</v>
      </c>
      <c r="AL12" s="26">
        <v>3.7119158616796301E-5</v>
      </c>
      <c r="AM12" s="26">
        <v>6.3812977331199503E-4</v>
      </c>
      <c r="AN12">
        <v>35</v>
      </c>
      <c r="AO12">
        <f t="shared" si="3"/>
        <v>5.5493142132110471E-2</v>
      </c>
      <c r="AP12">
        <f t="shared" si="4"/>
        <v>1.9422599746238665</v>
      </c>
      <c r="AQ12">
        <f t="shared" si="5"/>
        <v>1.9410205607065467</v>
      </c>
    </row>
    <row r="13" spans="1:44" x14ac:dyDescent="0.25">
      <c r="A13" s="39"/>
      <c r="C13" s="39"/>
      <c r="E13" s="9">
        <v>2.6613259237129799E-2</v>
      </c>
      <c r="F13" s="10">
        <v>25</v>
      </c>
      <c r="G13" s="10">
        <v>1376</v>
      </c>
      <c r="H13" s="10">
        <v>1000</v>
      </c>
      <c r="I13" s="10">
        <v>2376</v>
      </c>
      <c r="J13" s="11">
        <v>2.9813281083417102E-5</v>
      </c>
      <c r="K13" s="11">
        <v>4.4368256529192301E-4</v>
      </c>
      <c r="L13" s="12">
        <v>46</v>
      </c>
      <c r="M13" s="2">
        <f t="shared" si="0"/>
        <v>7.0836355854199035E-2</v>
      </c>
      <c r="N13" s="2">
        <f t="shared" si="1"/>
        <v>3.2584723692931554</v>
      </c>
      <c r="O13" s="2">
        <f t="shared" si="2"/>
        <v>3.2570266419134151</v>
      </c>
      <c r="P13" s="38"/>
      <c r="T13" s="1"/>
      <c r="U13" s="13"/>
      <c r="V13" s="38"/>
      <c r="AA13" s="41"/>
      <c r="AF13" s="42"/>
      <c r="AI13" s="10">
        <v>2376</v>
      </c>
      <c r="AJ13">
        <v>35</v>
      </c>
      <c r="AK13" s="9">
        <v>3.0744852483987801E-2</v>
      </c>
      <c r="AL13" s="26">
        <v>3.9451190093205498E-5</v>
      </c>
      <c r="AM13" s="26">
        <v>6.7907929010875404E-4</v>
      </c>
      <c r="AN13">
        <v>33</v>
      </c>
      <c r="AO13">
        <f t="shared" si="3"/>
        <v>9.3736027661456264E-2</v>
      </c>
      <c r="AP13">
        <f t="shared" si="4"/>
        <v>3.0932889128280565</v>
      </c>
      <c r="AQ13">
        <f t="shared" si="5"/>
        <v>3.0911883243890323</v>
      </c>
    </row>
    <row r="14" spans="1:44" x14ac:dyDescent="0.25">
      <c r="A14" s="39"/>
      <c r="C14" s="39"/>
      <c r="E14" s="9">
        <v>2.6424800597799399E-2</v>
      </c>
      <c r="F14" s="10">
        <v>26</v>
      </c>
      <c r="G14" s="10">
        <v>2530</v>
      </c>
      <c r="H14" s="10">
        <v>1610</v>
      </c>
      <c r="I14" s="10">
        <v>4140</v>
      </c>
      <c r="J14" s="11">
        <v>3.0508605048131798E-5</v>
      </c>
      <c r="K14" s="11">
        <v>4.5397225725094599E-4</v>
      </c>
      <c r="L14" s="12">
        <v>45</v>
      </c>
      <c r="M14" s="2">
        <f t="shared" si="0"/>
        <v>0.12630562489926564</v>
      </c>
      <c r="N14" s="2">
        <f t="shared" si="1"/>
        <v>5.683753120466954</v>
      </c>
      <c r="O14" s="2">
        <f t="shared" si="2"/>
        <v>5.6811728542331981</v>
      </c>
      <c r="P14" s="38"/>
      <c r="T14" s="1"/>
      <c r="U14" s="13"/>
      <c r="V14" s="38"/>
      <c r="AA14" s="41"/>
      <c r="AF14" s="42"/>
      <c r="AI14" s="10">
        <v>4140</v>
      </c>
      <c r="AJ14">
        <v>36</v>
      </c>
      <c r="AK14" s="9">
        <v>3.2139446415032497E-2</v>
      </c>
      <c r="AL14" s="26">
        <v>4.2329445158998701E-5</v>
      </c>
      <c r="AM14" s="26">
        <v>7.2011034930423098E-4</v>
      </c>
      <c r="AN14">
        <v>32</v>
      </c>
      <c r="AO14">
        <f t="shared" si="3"/>
        <v>0.17524390295825462</v>
      </c>
      <c r="AP14">
        <f t="shared" si="4"/>
        <v>5.6078048946641479</v>
      </c>
      <c r="AQ14">
        <f t="shared" si="5"/>
        <v>5.6037666563226214</v>
      </c>
    </row>
    <row r="15" spans="1:44" x14ac:dyDescent="0.25">
      <c r="A15" s="39"/>
      <c r="C15" s="39"/>
      <c r="E15" s="9">
        <v>2.6227643867423E-2</v>
      </c>
      <c r="F15" s="10">
        <v>27</v>
      </c>
      <c r="G15" s="10">
        <v>4517</v>
      </c>
      <c r="H15" s="10">
        <v>2810</v>
      </c>
      <c r="I15" s="10">
        <v>7327</v>
      </c>
      <c r="J15" s="11">
        <v>3.1206934604197797E-5</v>
      </c>
      <c r="K15" s="11">
        <v>4.4408558740411801E-4</v>
      </c>
      <c r="L15" s="12">
        <v>44</v>
      </c>
      <c r="M15" s="2">
        <f t="shared" si="0"/>
        <v>0.22865320984495727</v>
      </c>
      <c r="N15" s="2">
        <f t="shared" si="1"/>
        <v>10.060741233178121</v>
      </c>
      <c r="O15" s="2">
        <f t="shared" si="2"/>
        <v>10.056273402997864</v>
      </c>
      <c r="P15" s="38"/>
      <c r="T15" s="1"/>
      <c r="U15" s="13"/>
      <c r="V15" s="38"/>
      <c r="AA15" s="41"/>
      <c r="AF15" s="42"/>
      <c r="AI15" s="10">
        <v>7327</v>
      </c>
      <c r="AJ15">
        <v>37</v>
      </c>
      <c r="AK15" s="9">
        <v>3.3229607159466601E-2</v>
      </c>
      <c r="AL15" s="26">
        <v>4.5419757694952102E-5</v>
      </c>
      <c r="AM15" s="26">
        <v>7.6122811469170304E-4</v>
      </c>
      <c r="AN15">
        <v>30</v>
      </c>
      <c r="AO15">
        <f t="shared" si="3"/>
        <v>0.33279056463091405</v>
      </c>
      <c r="AP15">
        <f t="shared" si="4"/>
        <v>9.9837169389274223</v>
      </c>
      <c r="AQ15">
        <f t="shared" si="5"/>
        <v>9.976117052904387</v>
      </c>
    </row>
    <row r="16" spans="1:44" x14ac:dyDescent="0.25">
      <c r="A16" s="39"/>
      <c r="C16" s="39"/>
      <c r="E16" s="9">
        <v>2.5717355859390001E-2</v>
      </c>
      <c r="F16" s="10">
        <v>28</v>
      </c>
      <c r="G16" s="10">
        <v>6026</v>
      </c>
      <c r="H16" s="10">
        <v>3877</v>
      </c>
      <c r="I16" s="10">
        <v>9903</v>
      </c>
      <c r="J16" s="11">
        <v>3.1494622170654203E-5</v>
      </c>
      <c r="K16" s="11">
        <v>4.54380225372592E-4</v>
      </c>
      <c r="L16" s="12">
        <v>43</v>
      </c>
      <c r="M16" s="2">
        <f t="shared" si="0"/>
        <v>0.31189124335598856</v>
      </c>
      <c r="N16" s="2">
        <f t="shared" si="1"/>
        <v>13.411323464307507</v>
      </c>
      <c r="O16" s="2">
        <f t="shared" si="2"/>
        <v>13.40522962412925</v>
      </c>
      <c r="P16" s="38"/>
      <c r="T16" s="1"/>
      <c r="U16" s="13"/>
      <c r="V16" s="38"/>
      <c r="AA16" s="41"/>
      <c r="AF16" s="42"/>
      <c r="AI16" s="10">
        <v>9903</v>
      </c>
      <c r="AJ16">
        <v>38</v>
      </c>
      <c r="AK16" s="9">
        <v>3.5299752828418698E-2</v>
      </c>
      <c r="AL16" s="26">
        <v>4.9061855339610198E-5</v>
      </c>
      <c r="AM16" s="26">
        <v>8.2275266632808499E-4</v>
      </c>
      <c r="AN16">
        <v>29</v>
      </c>
      <c r="AO16">
        <f t="shared" si="3"/>
        <v>0.48585955342815978</v>
      </c>
      <c r="AP16">
        <f t="shared" si="4"/>
        <v>14.089927049416634</v>
      </c>
      <c r="AQ16">
        <f t="shared" si="5"/>
        <v>14.078334524368358</v>
      </c>
    </row>
    <row r="17" spans="1:43" x14ac:dyDescent="0.25">
      <c r="A17" s="39"/>
      <c r="C17" s="39"/>
      <c r="E17" s="9">
        <v>2.5227363397131101E-2</v>
      </c>
      <c r="F17" s="10">
        <v>29</v>
      </c>
      <c r="G17" s="10">
        <v>7332</v>
      </c>
      <c r="H17" s="10">
        <v>4662</v>
      </c>
      <c r="I17" s="10">
        <v>11994</v>
      </c>
      <c r="J17" s="11">
        <v>3.2021605221676097E-5</v>
      </c>
      <c r="K17" s="11">
        <v>4.84887667690318E-4</v>
      </c>
      <c r="L17" s="12">
        <v>41</v>
      </c>
      <c r="M17" s="2">
        <f t="shared" si="0"/>
        <v>0.38406713302878309</v>
      </c>
      <c r="N17" s="2">
        <f t="shared" si="1"/>
        <v>15.746752454180108</v>
      </c>
      <c r="O17" s="2">
        <f t="shared" si="2"/>
        <v>15.739117048108904</v>
      </c>
      <c r="P17" s="38"/>
      <c r="T17" s="1"/>
      <c r="U17" s="13"/>
      <c r="V17" s="38"/>
      <c r="AA17" s="41"/>
      <c r="AF17" s="42"/>
      <c r="AI17" s="10">
        <v>11994</v>
      </c>
      <c r="AJ17">
        <v>39</v>
      </c>
      <c r="AK17" s="9">
        <v>3.8057047690006E-2</v>
      </c>
      <c r="AL17" s="26">
        <v>5.3630321226035998E-5</v>
      </c>
      <c r="AM17" s="26">
        <v>8.8442497128160297E-4</v>
      </c>
      <c r="AN17">
        <v>27</v>
      </c>
      <c r="AO17">
        <f t="shared" si="3"/>
        <v>0.64324207278507572</v>
      </c>
      <c r="AP17">
        <f t="shared" si="4"/>
        <v>17.367535965197046</v>
      </c>
      <c r="AQ17">
        <f t="shared" si="5"/>
        <v>17.352175682699791</v>
      </c>
    </row>
    <row r="18" spans="1:43" x14ac:dyDescent="0.25">
      <c r="A18" s="39"/>
      <c r="C18" s="39"/>
      <c r="E18" s="9">
        <v>2.5734752041482099E-2</v>
      </c>
      <c r="F18" s="10">
        <v>30</v>
      </c>
      <c r="G18" s="10">
        <v>7996</v>
      </c>
      <c r="H18" s="10">
        <v>5277</v>
      </c>
      <c r="I18" s="10">
        <v>13273</v>
      </c>
      <c r="J18" s="11">
        <v>3.2071902729341303E-5</v>
      </c>
      <c r="K18" s="11">
        <v>5.0533635187580898E-4</v>
      </c>
      <c r="L18" s="12">
        <v>40</v>
      </c>
      <c r="M18" s="2">
        <f t="shared" si="0"/>
        <v>0.4256903649265471</v>
      </c>
      <c r="N18" s="2">
        <f t="shared" si="1"/>
        <v>17.027614597061884</v>
      </c>
      <c r="O18" s="2">
        <f t="shared" si="2"/>
        <v>17.01900992442026</v>
      </c>
      <c r="P18" s="38"/>
      <c r="T18" s="1"/>
      <c r="U18" s="13"/>
      <c r="V18" s="38"/>
      <c r="AA18" s="41"/>
      <c r="AF18" s="42"/>
      <c r="AI18" s="10">
        <v>13273</v>
      </c>
      <c r="AJ18">
        <v>40</v>
      </c>
      <c r="AK18" s="15">
        <v>4.0802745096865399E-2</v>
      </c>
      <c r="AL18" s="26">
        <v>5.9205488090417299E-5</v>
      </c>
      <c r="AM18" s="26">
        <v>9.5644122465176403E-4</v>
      </c>
      <c r="AN18">
        <v>26</v>
      </c>
      <c r="AO18">
        <f t="shared" si="3"/>
        <v>0.7858344434241088</v>
      </c>
      <c r="AP18">
        <f t="shared" si="4"/>
        <v>20.431695529026829</v>
      </c>
      <c r="AQ18">
        <f t="shared" si="5"/>
        <v>20.412153813133337</v>
      </c>
    </row>
    <row r="19" spans="1:43" x14ac:dyDescent="0.25">
      <c r="A19" s="39"/>
      <c r="C19" s="39"/>
      <c r="E19" s="9">
        <v>2.5586884493699801E-2</v>
      </c>
      <c r="F19" s="10">
        <v>31</v>
      </c>
      <c r="G19" s="10">
        <v>8835</v>
      </c>
      <c r="H19" s="10">
        <v>5614</v>
      </c>
      <c r="I19" s="10">
        <v>14449</v>
      </c>
      <c r="J19" s="11">
        <v>3.2357367355903301E-5</v>
      </c>
      <c r="K19" s="11">
        <v>5.3592735656359295E-4</v>
      </c>
      <c r="L19" s="12">
        <v>39</v>
      </c>
      <c r="M19" s="2">
        <f t="shared" si="0"/>
        <v>0.46753160092544682</v>
      </c>
      <c r="N19" s="2">
        <f t="shared" si="1"/>
        <v>18.233732436092428</v>
      </c>
      <c r="O19" s="2">
        <f t="shared" si="2"/>
        <v>18.223960480067664</v>
      </c>
      <c r="P19" s="38"/>
      <c r="T19" s="1"/>
      <c r="U19" s="13"/>
      <c r="V19" s="38"/>
      <c r="AA19" s="41"/>
      <c r="AF19" s="42"/>
      <c r="AI19" s="10">
        <v>14449</v>
      </c>
      <c r="AJ19">
        <v>41</v>
      </c>
      <c r="AK19" s="9">
        <v>4.3441166047490501E-2</v>
      </c>
      <c r="AL19" s="26">
        <v>6.6542152826496305E-5</v>
      </c>
      <c r="AM19" s="26">
        <v>1.0490187091977601E-3</v>
      </c>
      <c r="AN19">
        <v>24</v>
      </c>
      <c r="AO19">
        <f t="shared" si="3"/>
        <v>0.96146756619004514</v>
      </c>
      <c r="AP19">
        <f t="shared" si="4"/>
        <v>23.075221588561085</v>
      </c>
      <c r="AQ19">
        <f t="shared" si="5"/>
        <v>23.0510152493958</v>
      </c>
    </row>
    <row r="20" spans="1:43" x14ac:dyDescent="0.25">
      <c r="A20" s="39"/>
      <c r="C20" s="39"/>
      <c r="E20" s="9">
        <v>2.66741458744519E-2</v>
      </c>
      <c r="F20" s="10">
        <v>32</v>
      </c>
      <c r="G20" s="10">
        <v>10047</v>
      </c>
      <c r="H20" s="10">
        <v>6241</v>
      </c>
      <c r="I20" s="10">
        <v>16288</v>
      </c>
      <c r="J20" s="11">
        <v>3.32183871202319E-5</v>
      </c>
      <c r="K20" s="11">
        <v>5.6656650580224797E-4</v>
      </c>
      <c r="L20" s="12">
        <v>37</v>
      </c>
      <c r="M20" s="2">
        <f t="shared" si="0"/>
        <v>0.54106108941433717</v>
      </c>
      <c r="N20" s="2">
        <f t="shared" si="1"/>
        <v>20.019260308330477</v>
      </c>
      <c r="O20" s="2">
        <f t="shared" si="2"/>
        <v>20.007918065968841</v>
      </c>
      <c r="P20" s="38"/>
      <c r="T20" s="1"/>
      <c r="U20" s="13"/>
      <c r="V20" s="38"/>
      <c r="AA20" s="41"/>
      <c r="AF20" s="42"/>
      <c r="AI20" s="10">
        <v>16288</v>
      </c>
      <c r="AJ20">
        <v>42</v>
      </c>
      <c r="AK20" s="9">
        <v>4.6966792284809399E-2</v>
      </c>
      <c r="AL20" s="26">
        <v>7.4475359120524897E-5</v>
      </c>
      <c r="AM20" s="26">
        <v>1.1316830471840499E-3</v>
      </c>
      <c r="AN20">
        <v>22</v>
      </c>
      <c r="AO20">
        <f t="shared" si="3"/>
        <v>1.2130546493551095</v>
      </c>
      <c r="AP20">
        <f t="shared" si="4"/>
        <v>26.687202285812411</v>
      </c>
      <c r="AQ20">
        <f t="shared" si="5"/>
        <v>26.657000831408787</v>
      </c>
    </row>
    <row r="21" spans="1:43" x14ac:dyDescent="0.25">
      <c r="A21" s="39"/>
      <c r="C21" s="39"/>
      <c r="E21" s="9">
        <v>2.8025249350266498E-2</v>
      </c>
      <c r="F21" s="10">
        <v>33</v>
      </c>
      <c r="G21" s="10">
        <v>10775</v>
      </c>
      <c r="H21" s="10">
        <v>6764</v>
      </c>
      <c r="I21" s="10">
        <v>17539</v>
      </c>
      <c r="J21" s="11">
        <v>3.46947801234825E-5</v>
      </c>
      <c r="K21" s="11">
        <v>5.9726271460965302E-4</v>
      </c>
      <c r="L21" s="12">
        <v>36</v>
      </c>
      <c r="M21" s="2">
        <f t="shared" si="0"/>
        <v>0.60851174858575952</v>
      </c>
      <c r="N21" s="2">
        <f t="shared" si="1"/>
        <v>21.906422949087343</v>
      </c>
      <c r="O21" s="2">
        <f t="shared" si="2"/>
        <v>21.893339059449382</v>
      </c>
      <c r="P21" s="38"/>
      <c r="T21" s="1"/>
      <c r="U21" s="13"/>
      <c r="V21" s="38"/>
      <c r="AA21" s="41"/>
      <c r="AF21" s="42"/>
      <c r="AI21" s="10">
        <v>17539</v>
      </c>
      <c r="AJ21">
        <v>43</v>
      </c>
      <c r="AK21" s="9">
        <v>5.0782354890328799E-2</v>
      </c>
      <c r="AL21" s="26">
        <v>8.3462085083400999E-5</v>
      </c>
      <c r="AM21" s="26">
        <v>1.2452410357955801E-3</v>
      </c>
      <c r="AN21">
        <v>20</v>
      </c>
      <c r="AO21">
        <f t="shared" si="3"/>
        <v>1.4638415102777702</v>
      </c>
      <c r="AP21">
        <f t="shared" si="4"/>
        <v>29.276830205555406</v>
      </c>
      <c r="AQ21">
        <f t="shared" si="5"/>
        <v>29.240373495185427</v>
      </c>
    </row>
    <row r="22" spans="1:43" x14ac:dyDescent="0.25">
      <c r="A22" s="39"/>
      <c r="C22" s="39"/>
      <c r="E22" s="9">
        <v>2.9750370741059899E-2</v>
      </c>
      <c r="F22" s="10">
        <v>34</v>
      </c>
      <c r="G22" s="10">
        <v>10528</v>
      </c>
      <c r="H22" s="10">
        <v>6786</v>
      </c>
      <c r="I22" s="10">
        <v>17314</v>
      </c>
      <c r="J22" s="11">
        <v>3.7119158616796301E-5</v>
      </c>
      <c r="K22" s="11">
        <v>6.3812977331199503E-4</v>
      </c>
      <c r="L22" s="12">
        <v>35</v>
      </c>
      <c r="M22" s="2">
        <f t="shared" si="0"/>
        <v>0.64268111229121117</v>
      </c>
      <c r="N22" s="2">
        <f t="shared" si="1"/>
        <v>22.493838930192389</v>
      </c>
      <c r="O22" s="2">
        <f t="shared" si="2"/>
        <v>22.479484941854949</v>
      </c>
      <c r="P22" s="38"/>
      <c r="T22" s="1"/>
      <c r="U22" s="13"/>
      <c r="V22" s="38"/>
      <c r="AA22" s="41"/>
      <c r="AF22" s="42"/>
      <c r="AI22" s="10">
        <v>17314</v>
      </c>
      <c r="AJ22">
        <v>44</v>
      </c>
      <c r="AK22" s="9">
        <v>5.60707942463071E-2</v>
      </c>
      <c r="AL22" s="26">
        <v>9.3191720750938095E-5</v>
      </c>
      <c r="AM22" s="26">
        <v>1.37964864947727E-3</v>
      </c>
      <c r="AN22">
        <v>19</v>
      </c>
      <c r="AO22">
        <f t="shared" si="3"/>
        <v>1.6135214530817421</v>
      </c>
      <c r="AP22">
        <f t="shared" si="4"/>
        <v>30.656907608553102</v>
      </c>
      <c r="AQ22">
        <f t="shared" si="5"/>
        <v>30.614611847373812</v>
      </c>
    </row>
    <row r="23" spans="1:43" x14ac:dyDescent="0.25">
      <c r="A23" s="39"/>
      <c r="C23" s="39"/>
      <c r="E23" s="9">
        <v>3.0744852483987801E-2</v>
      </c>
      <c r="F23" s="10">
        <v>35</v>
      </c>
      <c r="G23" s="10">
        <v>10695</v>
      </c>
      <c r="H23" s="10">
        <v>6760</v>
      </c>
      <c r="I23" s="10">
        <v>17455</v>
      </c>
      <c r="J23" s="11">
        <v>3.9451190093205498E-5</v>
      </c>
      <c r="K23" s="11">
        <v>6.7907929010875404E-4</v>
      </c>
      <c r="L23" s="12">
        <v>33</v>
      </c>
      <c r="M23" s="2">
        <f t="shared" si="0"/>
        <v>0.68862052307690202</v>
      </c>
      <c r="N23" s="2">
        <f t="shared" si="1"/>
        <v>22.724477261537768</v>
      </c>
      <c r="O23" s="2">
        <f t="shared" si="2"/>
        <v>22.709045539650909</v>
      </c>
      <c r="P23" s="38"/>
      <c r="T23" s="1"/>
      <c r="U23" s="13"/>
      <c r="V23" s="38"/>
      <c r="AA23" s="41"/>
      <c r="AF23" s="42"/>
      <c r="AI23" s="10">
        <v>17455</v>
      </c>
      <c r="AJ23">
        <v>45</v>
      </c>
      <c r="AK23" s="9">
        <v>6.1414321512243499E-2</v>
      </c>
      <c r="AL23" s="26">
        <v>1.04358366694311E-4</v>
      </c>
      <c r="AM23" s="26">
        <v>1.5350607884072199E-3</v>
      </c>
      <c r="AN23">
        <v>17</v>
      </c>
      <c r="AO23">
        <f t="shared" si="3"/>
        <v>1.8215752906491987</v>
      </c>
      <c r="AP23">
        <f t="shared" si="4"/>
        <v>30.966779941036378</v>
      </c>
      <c r="AQ23">
        <f t="shared" si="5"/>
        <v>30.919244051405656</v>
      </c>
    </row>
    <row r="24" spans="1:43" x14ac:dyDescent="0.25">
      <c r="A24" s="39"/>
      <c r="C24" s="39"/>
      <c r="E24" s="9">
        <v>3.2139446415032497E-2</v>
      </c>
      <c r="F24" s="10">
        <v>36</v>
      </c>
      <c r="G24" s="10">
        <v>11203</v>
      </c>
      <c r="H24" s="10">
        <v>7255</v>
      </c>
      <c r="I24" s="10">
        <v>18458</v>
      </c>
      <c r="J24" s="11">
        <v>4.2329445158998701E-5</v>
      </c>
      <c r="K24" s="11">
        <v>7.2011034930423098E-4</v>
      </c>
      <c r="L24" s="12">
        <v>32</v>
      </c>
      <c r="M24" s="2">
        <f t="shared" si="0"/>
        <v>0.78131689874479804</v>
      </c>
      <c r="N24" s="2">
        <f t="shared" si="1"/>
        <v>25.002140759833537</v>
      </c>
      <c r="O24" s="2">
        <f t="shared" si="2"/>
        <v>24.984136459517622</v>
      </c>
      <c r="P24" s="38"/>
      <c r="T24" s="1"/>
      <c r="U24" s="13"/>
      <c r="V24" s="38"/>
      <c r="AA24" s="41"/>
      <c r="AF24" s="42"/>
      <c r="AI24" s="10">
        <v>18458</v>
      </c>
      <c r="AJ24">
        <v>46</v>
      </c>
      <c r="AK24" s="9">
        <v>6.5007857290025298E-2</v>
      </c>
      <c r="AL24" s="26">
        <v>1.18773358181398E-4</v>
      </c>
      <c r="AM24" s="26">
        <v>1.7116618494147601E-3</v>
      </c>
      <c r="AN24">
        <v>16</v>
      </c>
      <c r="AO24">
        <f t="shared" si="3"/>
        <v>2.1923186453122443</v>
      </c>
      <c r="AP24">
        <f t="shared" si="4"/>
        <v>35.077098324995909</v>
      </c>
      <c r="AQ24">
        <f t="shared" si="5"/>
        <v>35.017058194004846</v>
      </c>
    </row>
    <row r="25" spans="1:43" x14ac:dyDescent="0.25">
      <c r="A25" s="39"/>
      <c r="C25" s="39"/>
      <c r="E25" s="9">
        <v>3.3229607159466601E-2</v>
      </c>
      <c r="F25" s="10">
        <v>37</v>
      </c>
      <c r="G25" s="10">
        <v>11727</v>
      </c>
      <c r="H25" s="10">
        <v>7720</v>
      </c>
      <c r="I25" s="10">
        <v>19447</v>
      </c>
      <c r="J25" s="11">
        <v>4.5419757694952102E-5</v>
      </c>
      <c r="K25" s="11">
        <v>7.6122811469170304E-4</v>
      </c>
      <c r="L25" s="12">
        <v>30</v>
      </c>
      <c r="M25" s="2">
        <f t="shared" si="0"/>
        <v>0.88327802789373355</v>
      </c>
      <c r="N25" s="2">
        <f t="shared" si="1"/>
        <v>26.498340836812005</v>
      </c>
      <c r="O25" s="2">
        <f t="shared" si="2"/>
        <v>26.478169554774343</v>
      </c>
      <c r="P25" s="38"/>
      <c r="T25" s="1"/>
      <c r="V25" s="38"/>
      <c r="AA25" s="41"/>
      <c r="AF25" s="42"/>
      <c r="AI25" s="10">
        <v>19447</v>
      </c>
      <c r="AJ25">
        <v>47</v>
      </c>
      <c r="AK25" s="9">
        <v>7.1357077171793404E-2</v>
      </c>
      <c r="AL25" s="26">
        <v>1.3444005835258599E-4</v>
      </c>
      <c r="AM25" s="26">
        <v>1.8994034846353701E-3</v>
      </c>
      <c r="AN25">
        <v>15</v>
      </c>
      <c r="AO25">
        <f t="shared" si="3"/>
        <v>2.6144558147827399</v>
      </c>
      <c r="AP25">
        <f t="shared" si="4"/>
        <v>39.216837221741102</v>
      </c>
      <c r="AQ25">
        <f t="shared" si="5"/>
        <v>39.142348624465747</v>
      </c>
    </row>
    <row r="26" spans="1:43" x14ac:dyDescent="0.25">
      <c r="A26" s="39"/>
      <c r="C26" s="39"/>
      <c r="E26" s="9">
        <v>3.5299752828418698E-2</v>
      </c>
      <c r="F26" s="10">
        <v>38</v>
      </c>
      <c r="G26" s="10">
        <v>11773</v>
      </c>
      <c r="H26" s="10">
        <v>8017</v>
      </c>
      <c r="I26" s="10">
        <v>19790</v>
      </c>
      <c r="J26" s="11">
        <v>4.9061855339610198E-5</v>
      </c>
      <c r="K26" s="11">
        <v>8.2275266632808499E-4</v>
      </c>
      <c r="L26" s="12">
        <v>29</v>
      </c>
      <c r="M26" s="2">
        <f t="shared" si="0"/>
        <v>0.97093411717088585</v>
      </c>
      <c r="N26" s="2">
        <f t="shared" si="1"/>
        <v>28.157089397955691</v>
      </c>
      <c r="O26" s="2">
        <f t="shared" si="2"/>
        <v>28.133923077577485</v>
      </c>
      <c r="P26" s="38"/>
      <c r="T26" s="1"/>
      <c r="V26" s="38"/>
      <c r="AA26" s="41"/>
      <c r="AF26" s="42"/>
      <c r="AI26" s="10">
        <v>19790</v>
      </c>
      <c r="AJ26">
        <v>48</v>
      </c>
      <c r="AK26" s="9">
        <v>7.5464251333418497E-2</v>
      </c>
      <c r="AL26" s="26">
        <v>1.4763392673084301E-4</v>
      </c>
      <c r="AM26" s="26">
        <v>2.0778686416705202E-3</v>
      </c>
      <c r="AN26">
        <v>14</v>
      </c>
      <c r="AO26">
        <f t="shared" si="3"/>
        <v>2.9216754100033833</v>
      </c>
      <c r="AP26">
        <f t="shared" si="4"/>
        <v>40.903455740047363</v>
      </c>
      <c r="AQ26">
        <f t="shared" si="5"/>
        <v>40.818463732029166</v>
      </c>
    </row>
    <row r="27" spans="1:43" x14ac:dyDescent="0.25">
      <c r="A27" s="39"/>
      <c r="C27" s="39"/>
      <c r="E27" s="9">
        <v>3.8057047690006E-2</v>
      </c>
      <c r="F27" s="10">
        <v>39</v>
      </c>
      <c r="G27" s="10">
        <v>12417</v>
      </c>
      <c r="H27" s="10">
        <v>8916</v>
      </c>
      <c r="I27" s="10">
        <v>21333</v>
      </c>
      <c r="J27" s="11">
        <v>5.3630321226035998E-5</v>
      </c>
      <c r="K27" s="11">
        <v>8.8442497128160297E-4</v>
      </c>
      <c r="L27" s="12">
        <v>27</v>
      </c>
      <c r="M27" s="2">
        <f t="shared" si="0"/>
        <v>1.144095642715026</v>
      </c>
      <c r="N27" s="2">
        <f t="shared" si="1"/>
        <v>30.8905823533057</v>
      </c>
      <c r="O27" s="2">
        <f t="shared" si="2"/>
        <v>30.863261950895009</v>
      </c>
      <c r="P27" s="38"/>
      <c r="T27" s="1"/>
      <c r="V27" s="38"/>
      <c r="AA27" s="41"/>
      <c r="AF27" s="42"/>
      <c r="AI27" s="10">
        <v>21333</v>
      </c>
      <c r="AJ27">
        <v>49</v>
      </c>
      <c r="AK27" s="9">
        <v>8.06097198447219E-2</v>
      </c>
      <c r="AL27" s="26">
        <v>1.6950786287767001E-4</v>
      </c>
      <c r="AM27" s="26">
        <v>2.2883531073155101E-3</v>
      </c>
      <c r="AN27">
        <v>13</v>
      </c>
      <c r="AO27">
        <f t="shared" si="3"/>
        <v>3.6161112387693342</v>
      </c>
      <c r="AP27">
        <f t="shared" si="4"/>
        <v>47.009446104001341</v>
      </c>
      <c r="AQ27">
        <f t="shared" si="5"/>
        <v>46.901871891936075</v>
      </c>
    </row>
    <row r="28" spans="1:43" x14ac:dyDescent="0.25">
      <c r="A28" s="39"/>
      <c r="C28" s="39"/>
      <c r="E28" s="15">
        <v>4.0802745096865399E-2</v>
      </c>
      <c r="F28" s="10">
        <v>40</v>
      </c>
      <c r="G28" s="10">
        <v>13224</v>
      </c>
      <c r="H28" s="10">
        <v>9294</v>
      </c>
      <c r="I28" s="10">
        <v>22518</v>
      </c>
      <c r="J28" s="11">
        <v>5.9205488090417299E-5</v>
      </c>
      <c r="K28" s="11">
        <v>9.5644122465176403E-4</v>
      </c>
      <c r="L28" s="12">
        <v>26</v>
      </c>
      <c r="M28" s="2">
        <f t="shared" si="0"/>
        <v>1.3331891808200167</v>
      </c>
      <c r="N28" s="2">
        <f t="shared" si="1"/>
        <v>34.662918701320436</v>
      </c>
      <c r="O28" s="2">
        <f t="shared" si="2"/>
        <v>34.629765656907736</v>
      </c>
      <c r="P28" s="38"/>
      <c r="T28" s="1"/>
      <c r="V28" s="38"/>
      <c r="AA28" s="41"/>
      <c r="AF28" s="42"/>
      <c r="AI28" s="10">
        <v>22518</v>
      </c>
      <c r="AJ28">
        <v>50</v>
      </c>
      <c r="AK28" s="15">
        <v>8.6589174211578204E-2</v>
      </c>
      <c r="AL28" s="26">
        <v>1.9081351504809E-4</v>
      </c>
      <c r="AM28" s="26">
        <v>2.5105639987188901E-3</v>
      </c>
      <c r="AN28">
        <v>12</v>
      </c>
      <c r="AO28">
        <f t="shared" si="3"/>
        <v>4.2967387318528907</v>
      </c>
      <c r="AP28">
        <f t="shared" si="4"/>
        <v>51.560864782234688</v>
      </c>
      <c r="AQ28">
        <f t="shared" si="5"/>
        <v>51.431417931369602</v>
      </c>
    </row>
    <row r="29" spans="1:43" x14ac:dyDescent="0.25">
      <c r="A29" s="39"/>
      <c r="C29" s="39"/>
      <c r="E29" s="9">
        <v>4.3441166047490501E-2</v>
      </c>
      <c r="F29" s="10">
        <v>41</v>
      </c>
      <c r="G29" s="10">
        <v>13168</v>
      </c>
      <c r="H29" s="10">
        <v>9687</v>
      </c>
      <c r="I29" s="10">
        <v>22855</v>
      </c>
      <c r="J29" s="11">
        <v>6.6542152826496305E-5</v>
      </c>
      <c r="K29" s="11">
        <v>1.0490187091977601E-3</v>
      </c>
      <c r="L29" s="12">
        <v>24</v>
      </c>
      <c r="M29" s="2">
        <f t="shared" si="0"/>
        <v>1.5208209028495729</v>
      </c>
      <c r="N29" s="2">
        <f t="shared" si="1"/>
        <v>36.499701668389747</v>
      </c>
      <c r="O29" s="2">
        <f t="shared" si="2"/>
        <v>36.461412798459477</v>
      </c>
      <c r="P29" s="38"/>
      <c r="T29" s="1"/>
      <c r="V29" s="38"/>
      <c r="AA29" s="41"/>
      <c r="AF29" s="42"/>
      <c r="AI29" s="10">
        <v>22855</v>
      </c>
      <c r="AJ29">
        <v>51</v>
      </c>
      <c r="AK29" s="9">
        <v>9.99051913254424E-2</v>
      </c>
      <c r="AL29" s="26">
        <v>2.1757285688840899E-4</v>
      </c>
      <c r="AM29" s="26">
        <v>2.6929610142105501E-3</v>
      </c>
      <c r="AN29">
        <v>10</v>
      </c>
      <c r="AO29">
        <f t="shared" si="3"/>
        <v>4.9726276441845876</v>
      </c>
      <c r="AP29">
        <f t="shared" si="4"/>
        <v>49.726276441845876</v>
      </c>
      <c r="AQ29">
        <f t="shared" si="5"/>
        <v>49.592365518006133</v>
      </c>
    </row>
    <row r="30" spans="1:43" x14ac:dyDescent="0.25">
      <c r="A30" s="39"/>
      <c r="C30" s="39"/>
      <c r="E30" s="9">
        <v>4.6966792284809399E-2</v>
      </c>
      <c r="F30" s="10">
        <v>42</v>
      </c>
      <c r="G30" s="10">
        <v>13657</v>
      </c>
      <c r="H30" s="10">
        <v>10292</v>
      </c>
      <c r="I30" s="10">
        <v>23949</v>
      </c>
      <c r="J30" s="11">
        <v>7.4475359120524897E-5</v>
      </c>
      <c r="K30" s="11">
        <v>1.1316830471840499E-3</v>
      </c>
      <c r="L30" s="12">
        <v>22</v>
      </c>
      <c r="M30" s="2">
        <f t="shared" si="0"/>
        <v>1.7836103755774508</v>
      </c>
      <c r="N30" s="2">
        <f t="shared" si="1"/>
        <v>39.239428262703917</v>
      </c>
      <c r="O30" s="2">
        <f t="shared" si="2"/>
        <v>39.195021666957821</v>
      </c>
      <c r="P30" s="38"/>
      <c r="T30" s="1"/>
      <c r="V30" s="38"/>
      <c r="AA30" s="41"/>
      <c r="AF30" s="42"/>
      <c r="AI30" s="10">
        <v>23949</v>
      </c>
      <c r="AJ30">
        <v>52</v>
      </c>
      <c r="AK30" s="9">
        <v>0.112427324004991</v>
      </c>
      <c r="AL30" s="26">
        <v>2.4601838127955201E-4</v>
      </c>
      <c r="AM30" s="26">
        <v>3.0326004548900699E-3</v>
      </c>
      <c r="AN30">
        <v>9</v>
      </c>
      <c r="AO30">
        <f t="shared" si="3"/>
        <v>5.8918942132639911</v>
      </c>
      <c r="AP30">
        <f t="shared" si="4"/>
        <v>53.027047919375917</v>
      </c>
      <c r="AQ30">
        <f t="shared" si="5"/>
        <v>52.866238069734138</v>
      </c>
    </row>
    <row r="31" spans="1:43" x14ac:dyDescent="0.25">
      <c r="A31" s="39"/>
      <c r="C31" s="39"/>
      <c r="E31" s="9">
        <v>5.0782354890328799E-2</v>
      </c>
      <c r="F31" s="10">
        <v>43</v>
      </c>
      <c r="G31" s="10">
        <v>13709</v>
      </c>
      <c r="H31" s="10">
        <v>10838</v>
      </c>
      <c r="I31" s="10">
        <v>24547</v>
      </c>
      <c r="J31" s="11">
        <v>8.3462085083400999E-5</v>
      </c>
      <c r="K31" s="11">
        <v>1.2452410357955801E-3</v>
      </c>
      <c r="L31" s="12">
        <v>20</v>
      </c>
      <c r="M31" s="2">
        <f t="shared" si="0"/>
        <v>2.0487438025422442</v>
      </c>
      <c r="N31" s="2">
        <f t="shared" si="1"/>
        <v>40.974876050844884</v>
      </c>
      <c r="O31" s="2">
        <f t="shared" si="2"/>
        <v>40.923852453749731</v>
      </c>
      <c r="P31" s="38"/>
      <c r="T31" s="1"/>
      <c r="V31" s="38"/>
      <c r="AA31" s="41"/>
      <c r="AF31" s="42"/>
      <c r="AI31" s="10">
        <v>24547</v>
      </c>
      <c r="AJ31">
        <v>53</v>
      </c>
      <c r="AK31" s="9">
        <v>0.124155572250224</v>
      </c>
      <c r="AL31" s="26">
        <v>2.7779740222469901E-4</v>
      </c>
      <c r="AM31" s="26">
        <v>3.30225532579822E-3</v>
      </c>
      <c r="AN31">
        <v>8</v>
      </c>
      <c r="AO31">
        <f t="shared" si="3"/>
        <v>6.8190928324096864</v>
      </c>
      <c r="AP31">
        <f t="shared" si="4"/>
        <v>54.552742659277492</v>
      </c>
      <c r="AQ31">
        <f t="shared" si="5"/>
        <v>54.372595574293996</v>
      </c>
    </row>
    <row r="32" spans="1:43" x14ac:dyDescent="0.25">
      <c r="A32" s="39"/>
      <c r="C32" s="39"/>
      <c r="E32" s="9">
        <v>5.60707942463071E-2</v>
      </c>
      <c r="F32" s="10">
        <v>44</v>
      </c>
      <c r="G32" s="10">
        <v>12664</v>
      </c>
      <c r="H32" s="10">
        <v>10495</v>
      </c>
      <c r="I32" s="10">
        <v>23159</v>
      </c>
      <c r="J32" s="11">
        <v>9.3191720750938095E-5</v>
      </c>
      <c r="K32" s="11">
        <v>1.37964864947727E-3</v>
      </c>
      <c r="L32" s="12">
        <v>19</v>
      </c>
      <c r="M32" s="2">
        <f t="shared" si="0"/>
        <v>2.1582270608709755</v>
      </c>
      <c r="N32" s="2">
        <f t="shared" si="1"/>
        <v>41.006314156548534</v>
      </c>
      <c r="O32" s="2">
        <f t="shared" si="2"/>
        <v>40.949739850602406</v>
      </c>
      <c r="P32" s="38"/>
      <c r="T32" s="1"/>
      <c r="V32" s="38"/>
      <c r="AA32" s="41"/>
      <c r="AF32" s="42"/>
      <c r="AI32" s="10">
        <v>23159</v>
      </c>
      <c r="AJ32">
        <v>54</v>
      </c>
      <c r="AK32" s="9">
        <v>0.135089936061142</v>
      </c>
      <c r="AL32" s="26">
        <v>3.10028184403492E-4</v>
      </c>
      <c r="AM32" s="26">
        <v>3.68945839168879E-3</v>
      </c>
      <c r="AN32">
        <v>8</v>
      </c>
      <c r="AO32">
        <f t="shared" si="3"/>
        <v>7.1799427226004715</v>
      </c>
      <c r="AP32">
        <f t="shared" si="4"/>
        <v>57.439541780803772</v>
      </c>
      <c r="AQ32">
        <f t="shared" si="5"/>
        <v>57.227620981365831</v>
      </c>
    </row>
    <row r="33" spans="1:43" x14ac:dyDescent="0.25">
      <c r="A33" s="39"/>
      <c r="C33" s="39"/>
      <c r="E33" s="9">
        <v>6.1414321512243499E-2</v>
      </c>
      <c r="F33" s="10">
        <v>45</v>
      </c>
      <c r="G33" s="10">
        <v>11960</v>
      </c>
      <c r="H33" s="10">
        <v>10071</v>
      </c>
      <c r="I33" s="10">
        <v>22031</v>
      </c>
      <c r="J33" s="11">
        <v>1.04358366694311E-4</v>
      </c>
      <c r="K33" s="11">
        <v>1.5350607884072199E-3</v>
      </c>
      <c r="L33" s="12">
        <v>17</v>
      </c>
      <c r="M33" s="2">
        <f t="shared" si="0"/>
        <v>2.2991191766423658</v>
      </c>
      <c r="N33" s="2">
        <f t="shared" si="1"/>
        <v>39.085026002920216</v>
      </c>
      <c r="O33" s="2">
        <f t="shared" si="2"/>
        <v>39.025028112089252</v>
      </c>
      <c r="P33" s="38"/>
      <c r="T33" s="1"/>
      <c r="V33" s="38"/>
      <c r="AA33" s="41"/>
      <c r="AF33" s="42"/>
      <c r="AI33" s="10">
        <v>22031</v>
      </c>
      <c r="AJ33">
        <v>55</v>
      </c>
      <c r="AK33" s="9">
        <v>0.14523041543774301</v>
      </c>
      <c r="AL33" s="26">
        <v>3.4501174566928602E-4</v>
      </c>
      <c r="AM33" s="26">
        <v>4.1227380015735598E-3</v>
      </c>
      <c r="AN33">
        <v>7</v>
      </c>
      <c r="AO33">
        <f t="shared" si="3"/>
        <v>7.6009537688400401</v>
      </c>
      <c r="AP33">
        <f t="shared" si="4"/>
        <v>53.206676381880278</v>
      </c>
      <c r="AQ33">
        <f t="shared" si="5"/>
        <v>52.987319195223279</v>
      </c>
    </row>
    <row r="34" spans="1:43" x14ac:dyDescent="0.25">
      <c r="A34" s="39"/>
      <c r="C34" s="39"/>
      <c r="E34" s="9">
        <v>6.5007857290025298E-2</v>
      </c>
      <c r="F34" s="10">
        <v>46</v>
      </c>
      <c r="G34" s="10">
        <v>10976</v>
      </c>
      <c r="H34" s="10">
        <v>9650</v>
      </c>
      <c r="I34" s="10">
        <v>20626</v>
      </c>
      <c r="J34" s="11">
        <v>1.18773358181398E-4</v>
      </c>
      <c r="K34" s="11">
        <v>1.7116618494147601E-3</v>
      </c>
      <c r="L34" s="12">
        <v>16</v>
      </c>
      <c r="M34" s="2">
        <f t="shared" si="0"/>
        <v>2.4498192858495154</v>
      </c>
      <c r="N34" s="2">
        <f t="shared" si="1"/>
        <v>39.197108573592246</v>
      </c>
      <c r="O34" s="2">
        <f t="shared" si="2"/>
        <v>39.130016378239461</v>
      </c>
      <c r="P34" s="38"/>
      <c r="T34" s="1"/>
      <c r="V34" s="38"/>
      <c r="AA34" s="41"/>
      <c r="AF34" s="42"/>
      <c r="AI34" s="10">
        <v>20626</v>
      </c>
      <c r="AJ34">
        <v>56</v>
      </c>
      <c r="AK34" s="9">
        <v>0.15457701038002999</v>
      </c>
      <c r="AL34" s="26">
        <v>3.7891198882638498E-4</v>
      </c>
      <c r="AM34" s="26">
        <v>4.6243627017233399E-3</v>
      </c>
      <c r="AN34">
        <v>7</v>
      </c>
      <c r="AO34">
        <f t="shared" si="3"/>
        <v>7.815438681533017</v>
      </c>
      <c r="AP34">
        <f t="shared" si="4"/>
        <v>54.708070770731119</v>
      </c>
      <c r="AQ34">
        <f t="shared" si="5"/>
        <v>54.455080808775705</v>
      </c>
    </row>
    <row r="35" spans="1:43" x14ac:dyDescent="0.25">
      <c r="A35" s="39"/>
      <c r="C35" s="39"/>
      <c r="E35" s="9">
        <v>7.1357077171793404E-2</v>
      </c>
      <c r="F35" s="10">
        <v>47</v>
      </c>
      <c r="G35" s="10">
        <v>10579</v>
      </c>
      <c r="H35" s="10">
        <v>9638</v>
      </c>
      <c r="I35" s="10">
        <v>20217</v>
      </c>
      <c r="J35" s="11">
        <v>1.3444005835258599E-4</v>
      </c>
      <c r="K35" s="11">
        <v>1.8994034846353701E-3</v>
      </c>
      <c r="L35" s="12">
        <v>15</v>
      </c>
      <c r="M35" s="2">
        <f t="shared" si="0"/>
        <v>2.7179746597142311</v>
      </c>
      <c r="N35" s="2">
        <f t="shared" si="1"/>
        <v>40.769619895713468</v>
      </c>
      <c r="O35" s="2">
        <f t="shared" si="2"/>
        <v>40.69218193761629</v>
      </c>
      <c r="P35" s="38"/>
      <c r="T35" s="1"/>
      <c r="V35" s="38"/>
      <c r="AA35" s="41"/>
      <c r="AF35" s="42"/>
      <c r="AI35" s="10">
        <v>20217</v>
      </c>
      <c r="AJ35">
        <v>57</v>
      </c>
      <c r="AK35" s="9">
        <v>0.16312972088800001</v>
      </c>
      <c r="AL35" s="26">
        <v>4.2476423399806599E-4</v>
      </c>
      <c r="AM35" s="26">
        <v>5.1114897399807402E-3</v>
      </c>
      <c r="AN35">
        <v>6</v>
      </c>
      <c r="AO35">
        <f t="shared" si="3"/>
        <v>8.5874585187389005</v>
      </c>
      <c r="AP35">
        <f t="shared" si="4"/>
        <v>51.524751112433407</v>
      </c>
      <c r="AQ35">
        <f t="shared" si="5"/>
        <v>51.261382875767133</v>
      </c>
    </row>
    <row r="36" spans="1:43" x14ac:dyDescent="0.25">
      <c r="A36" s="39"/>
      <c r="C36" s="39"/>
      <c r="E36" s="9">
        <v>7.5464251333418497E-2</v>
      </c>
      <c r="F36" s="10">
        <v>48</v>
      </c>
      <c r="G36" s="10">
        <v>10347</v>
      </c>
      <c r="H36" s="10">
        <v>9945</v>
      </c>
      <c r="I36" s="10">
        <v>20292</v>
      </c>
      <c r="J36" s="11">
        <v>1.4763392673084301E-4</v>
      </c>
      <c r="K36" s="11">
        <v>2.0778686416705202E-3</v>
      </c>
      <c r="L36" s="12">
        <v>14</v>
      </c>
      <c r="M36" s="2">
        <f t="shared" si="0"/>
        <v>2.9957876412222664</v>
      </c>
      <c r="N36" s="2">
        <f t="shared" si="1"/>
        <v>41.941026977111733</v>
      </c>
      <c r="O36" s="2">
        <f t="shared" si="2"/>
        <v>41.853879032356531</v>
      </c>
      <c r="P36" s="38"/>
      <c r="T36" s="1"/>
      <c r="V36" s="38"/>
      <c r="AA36" s="41"/>
      <c r="AF36" s="42"/>
      <c r="AI36" s="10">
        <v>20292</v>
      </c>
      <c r="AJ36">
        <v>58</v>
      </c>
      <c r="AK36" s="9">
        <v>0.17088854696165601</v>
      </c>
      <c r="AL36" s="26">
        <v>4.55785635450527E-4</v>
      </c>
      <c r="AM36" s="26">
        <v>5.6482752018380796E-3</v>
      </c>
      <c r="AN36">
        <v>6</v>
      </c>
      <c r="AO36">
        <f t="shared" si="3"/>
        <v>9.2488021145620944</v>
      </c>
      <c r="AP36">
        <f t="shared" si="4"/>
        <v>55.492812687372563</v>
      </c>
      <c r="AQ36">
        <f t="shared" si="5"/>
        <v>55.179374009590234</v>
      </c>
    </row>
    <row r="37" spans="1:43" x14ac:dyDescent="0.25">
      <c r="A37" s="39"/>
      <c r="C37" s="39"/>
      <c r="E37" s="9">
        <v>8.06097198447219E-2</v>
      </c>
      <c r="F37" s="10">
        <v>49</v>
      </c>
      <c r="G37" s="10">
        <v>9621</v>
      </c>
      <c r="H37" s="10">
        <v>10226</v>
      </c>
      <c r="I37" s="10">
        <v>19847</v>
      </c>
      <c r="J37" s="11">
        <v>1.6950786287767001E-4</v>
      </c>
      <c r="K37" s="11">
        <v>2.2883531073155101E-3</v>
      </c>
      <c r="L37" s="12">
        <v>13</v>
      </c>
      <c r="M37" s="2">
        <f t="shared" si="0"/>
        <v>3.3642225545331166</v>
      </c>
      <c r="N37" s="2">
        <f t="shared" si="1"/>
        <v>43.734893208930515</v>
      </c>
      <c r="O37" s="2">
        <f t="shared" si="2"/>
        <v>43.63481233015775</v>
      </c>
      <c r="P37" s="38"/>
      <c r="T37" s="1"/>
      <c r="V37" s="38"/>
      <c r="AA37" s="41"/>
      <c r="AF37" s="42"/>
      <c r="AI37" s="10">
        <v>19847</v>
      </c>
      <c r="AJ37">
        <v>59</v>
      </c>
      <c r="AK37" s="9">
        <v>0.17785348860099501</v>
      </c>
      <c r="AL37" s="26">
        <v>4.9980069217005598E-4</v>
      </c>
      <c r="AM37" s="26">
        <v>6.1190213844820804E-3</v>
      </c>
      <c r="AN37">
        <v>5</v>
      </c>
      <c r="AO37">
        <f t="shared" si="3"/>
        <v>9.9195443374991008</v>
      </c>
      <c r="AP37">
        <f t="shared" si="4"/>
        <v>49.597721687495508</v>
      </c>
      <c r="AQ37">
        <f t="shared" si="5"/>
        <v>49.294232167868131</v>
      </c>
    </row>
    <row r="38" spans="1:43" x14ac:dyDescent="0.25">
      <c r="A38" s="39"/>
      <c r="C38" s="39"/>
      <c r="E38" s="15">
        <v>8.6589174211578204E-2</v>
      </c>
      <c r="F38" s="10">
        <v>50</v>
      </c>
      <c r="G38" s="10">
        <v>9876</v>
      </c>
      <c r="H38" s="10">
        <v>10473</v>
      </c>
      <c r="I38" s="10">
        <v>20349</v>
      </c>
      <c r="J38" s="11">
        <v>1.9081351504809E-4</v>
      </c>
      <c r="K38" s="11">
        <v>2.5105639987188901E-3</v>
      </c>
      <c r="L38" s="12">
        <v>12</v>
      </c>
      <c r="M38" s="2">
        <f t="shared" ref="M38:M64" si="6">I38*J38</f>
        <v>3.8828642177135833</v>
      </c>
      <c r="N38" s="2">
        <f t="shared" ref="N38:N64" si="7">I38*J38*L38</f>
        <v>46.594370612562997</v>
      </c>
      <c r="O38" s="2">
        <f t="shared" ref="O38:O64" si="8">I38*J38*(1-K38)*L38</f>
        <v>46.477392463160136</v>
      </c>
      <c r="P38" s="38"/>
      <c r="T38" s="1"/>
      <c r="V38" s="38"/>
      <c r="AA38" s="41"/>
      <c r="AF38" s="42"/>
      <c r="AI38" s="10">
        <v>20349</v>
      </c>
      <c r="AJ38">
        <v>60</v>
      </c>
      <c r="AK38" s="15">
        <v>0.18402454580601901</v>
      </c>
      <c r="AL38" s="26">
        <v>5.5599851594504595E-4</v>
      </c>
      <c r="AM38" s="26">
        <v>6.7056303615443402E-3</v>
      </c>
      <c r="AN38">
        <v>5</v>
      </c>
      <c r="AO38">
        <f t="shared" ref="AO38:AO64" si="9">AI38*AL38</f>
        <v>11.314013800965739</v>
      </c>
      <c r="AP38">
        <f t="shared" ref="AP38:AP69" si="10">AO38*AN38</f>
        <v>56.570069004828696</v>
      </c>
      <c r="AQ38">
        <f t="shared" ref="AQ38:AQ64" si="11">AI38*AL38*(1-AM38)*AN38</f>
        <v>56.190731032555249</v>
      </c>
    </row>
    <row r="39" spans="1:43" x14ac:dyDescent="0.25">
      <c r="A39" s="39"/>
      <c r="C39" s="39"/>
      <c r="E39" s="9">
        <v>9.99051913254424E-2</v>
      </c>
      <c r="F39" s="10">
        <v>51</v>
      </c>
      <c r="G39" s="10">
        <v>9769</v>
      </c>
      <c r="H39" s="10">
        <v>10978</v>
      </c>
      <c r="I39" s="10">
        <v>20747</v>
      </c>
      <c r="J39" s="11">
        <v>2.1757285688840899E-4</v>
      </c>
      <c r="K39" s="11">
        <v>2.6929610142105501E-3</v>
      </c>
      <c r="L39" s="12">
        <v>10</v>
      </c>
      <c r="M39" s="2">
        <f t="shared" si="6"/>
        <v>4.5139840618638214</v>
      </c>
      <c r="N39" s="2">
        <f t="shared" si="7"/>
        <v>45.139840618638218</v>
      </c>
      <c r="O39" s="2">
        <f t="shared" si="8"/>
        <v>45.018280787664544</v>
      </c>
      <c r="P39" s="38"/>
      <c r="T39" s="1"/>
      <c r="V39" s="38"/>
      <c r="AA39" s="41"/>
      <c r="AF39" s="42"/>
      <c r="AI39" s="10">
        <v>20747</v>
      </c>
      <c r="AJ39">
        <v>61</v>
      </c>
      <c r="AK39" s="9">
        <v>0.187348594017894</v>
      </c>
      <c r="AL39" s="26">
        <v>6.3326418561815499E-4</v>
      </c>
      <c r="AM39" s="26">
        <v>7.3468857006631699E-3</v>
      </c>
      <c r="AN39">
        <v>5</v>
      </c>
      <c r="AO39">
        <f t="shared" si="9"/>
        <v>13.138332059019861</v>
      </c>
      <c r="AP39">
        <f t="shared" si="10"/>
        <v>65.691660295099311</v>
      </c>
      <c r="AQ39">
        <f t="shared" si="11"/>
        <v>65.209031175424414</v>
      </c>
    </row>
    <row r="40" spans="1:43" x14ac:dyDescent="0.25">
      <c r="A40" s="39"/>
      <c r="C40" s="39"/>
      <c r="E40" s="9">
        <v>0.112427324004991</v>
      </c>
      <c r="F40" s="10">
        <v>52</v>
      </c>
      <c r="G40" s="10">
        <v>9895</v>
      </c>
      <c r="H40" s="10">
        <v>11519</v>
      </c>
      <c r="I40" s="10">
        <v>21414</v>
      </c>
      <c r="J40" s="11">
        <v>2.4601838127955201E-4</v>
      </c>
      <c r="K40" s="11">
        <v>3.0326004548900699E-3</v>
      </c>
      <c r="L40" s="12">
        <v>9</v>
      </c>
      <c r="M40" s="2">
        <f t="shared" si="6"/>
        <v>5.2682376167203264</v>
      </c>
      <c r="N40" s="2">
        <f t="shared" si="7"/>
        <v>47.414138550482939</v>
      </c>
      <c r="O40" s="2">
        <f t="shared" si="8"/>
        <v>47.270350412346524</v>
      </c>
      <c r="P40" s="38"/>
      <c r="T40" s="1"/>
      <c r="V40" s="38"/>
      <c r="AA40" s="41"/>
      <c r="AF40" s="42"/>
      <c r="AI40" s="10">
        <v>21414</v>
      </c>
      <c r="AJ40">
        <v>62</v>
      </c>
      <c r="AK40" s="9">
        <v>0.19067264222976801</v>
      </c>
      <c r="AL40" s="26">
        <v>7.2467328890153096E-4</v>
      </c>
      <c r="AM40" s="26">
        <v>8.0562408575857499E-3</v>
      </c>
      <c r="AN40">
        <v>5</v>
      </c>
      <c r="AO40">
        <f t="shared" si="9"/>
        <v>15.518153808537384</v>
      </c>
      <c r="AP40">
        <f t="shared" si="10"/>
        <v>77.590769042686929</v>
      </c>
      <c r="AQ40">
        <f t="shared" si="11"/>
        <v>76.96567911895373</v>
      </c>
    </row>
    <row r="41" spans="1:43" x14ac:dyDescent="0.25">
      <c r="A41" s="39"/>
      <c r="C41" s="39"/>
      <c r="E41" s="9">
        <v>0.124155572250224</v>
      </c>
      <c r="F41" s="10">
        <v>53</v>
      </c>
      <c r="G41" s="10">
        <v>9741</v>
      </c>
      <c r="H41" s="10">
        <v>12119</v>
      </c>
      <c r="I41" s="10">
        <v>21860</v>
      </c>
      <c r="J41" s="11">
        <v>2.7779740222469901E-4</v>
      </c>
      <c r="K41" s="11">
        <v>3.30225532579822E-3</v>
      </c>
      <c r="L41" s="12">
        <v>8</v>
      </c>
      <c r="M41" s="2">
        <f t="shared" si="6"/>
        <v>6.0726512126319205</v>
      </c>
      <c r="N41" s="2">
        <f t="shared" si="7"/>
        <v>48.581209701055364</v>
      </c>
      <c r="O41" s="2">
        <f t="shared" si="8"/>
        <v>48.420782142586333</v>
      </c>
      <c r="P41" s="38"/>
      <c r="T41" s="1"/>
      <c r="V41" s="38"/>
      <c r="AA41" s="41"/>
      <c r="AF41" s="42"/>
      <c r="AI41" s="10">
        <v>21860</v>
      </c>
      <c r="AJ41">
        <v>63</v>
      </c>
      <c r="AK41" s="9">
        <v>0.193996690441643</v>
      </c>
      <c r="AL41" s="26">
        <v>8.3051032159043203E-4</v>
      </c>
      <c r="AM41" s="26">
        <v>8.9470440639168904E-3</v>
      </c>
      <c r="AN41">
        <v>5</v>
      </c>
      <c r="AO41">
        <f t="shared" si="9"/>
        <v>18.154955629966846</v>
      </c>
      <c r="AP41">
        <f t="shared" si="10"/>
        <v>90.774778149834233</v>
      </c>
      <c r="AQ41">
        <f t="shared" si="11"/>
        <v>89.962612209835385</v>
      </c>
    </row>
    <row r="42" spans="1:43" x14ac:dyDescent="0.25">
      <c r="A42" s="39"/>
      <c r="C42" s="39"/>
      <c r="E42" s="9">
        <v>0.135089936061142</v>
      </c>
      <c r="F42" s="10">
        <v>54</v>
      </c>
      <c r="G42" s="10">
        <v>9035</v>
      </c>
      <c r="H42" s="10">
        <v>11744</v>
      </c>
      <c r="I42" s="10">
        <v>20779</v>
      </c>
      <c r="J42" s="11">
        <v>3.10028184403492E-4</v>
      </c>
      <c r="K42" s="11">
        <v>3.68945839168879E-3</v>
      </c>
      <c r="L42" s="12">
        <v>8</v>
      </c>
      <c r="M42" s="2">
        <f t="shared" si="6"/>
        <v>6.4420756437201598</v>
      </c>
      <c r="N42" s="2">
        <f t="shared" si="7"/>
        <v>51.536605149761279</v>
      </c>
      <c r="O42" s="2">
        <f t="shared" si="8"/>
        <v>51.346462989412338</v>
      </c>
      <c r="P42" s="38"/>
      <c r="T42" s="1"/>
      <c r="V42" s="38"/>
      <c r="AA42" s="41"/>
      <c r="AF42" s="42"/>
      <c r="AI42" s="10">
        <v>20779</v>
      </c>
      <c r="AJ42">
        <v>64</v>
      </c>
      <c r="AK42" s="9">
        <v>0.19732073865351701</v>
      </c>
      <c r="AL42" s="26">
        <v>9.5430953284123498E-4</v>
      </c>
      <c r="AM42" s="26">
        <v>9.8162234190217103E-3</v>
      </c>
      <c r="AN42">
        <v>4</v>
      </c>
      <c r="AO42">
        <f t="shared" si="9"/>
        <v>19.829597782908021</v>
      </c>
      <c r="AP42">
        <f t="shared" si="10"/>
        <v>79.318391131632083</v>
      </c>
      <c r="AQ42">
        <f t="shared" si="11"/>
        <v>78.539784083046641</v>
      </c>
    </row>
    <row r="43" spans="1:43" x14ac:dyDescent="0.25">
      <c r="A43" s="39"/>
      <c r="C43" s="39"/>
      <c r="E43" s="9">
        <v>0.14523041543774301</v>
      </c>
      <c r="F43" s="10">
        <v>55</v>
      </c>
      <c r="G43" s="10">
        <v>8605</v>
      </c>
      <c r="H43" s="10">
        <v>11536</v>
      </c>
      <c r="I43" s="10">
        <v>20141</v>
      </c>
      <c r="J43" s="11">
        <v>3.4501174566928602E-4</v>
      </c>
      <c r="K43" s="11">
        <v>4.1227380015735598E-3</v>
      </c>
      <c r="L43" s="12">
        <v>7</v>
      </c>
      <c r="M43" s="2">
        <f t="shared" si="6"/>
        <v>6.9488815695250894</v>
      </c>
      <c r="N43" s="2">
        <f t="shared" si="7"/>
        <v>48.642170986675623</v>
      </c>
      <c r="O43" s="2">
        <f t="shared" si="8"/>
        <v>48.441632059869818</v>
      </c>
      <c r="P43" s="38"/>
      <c r="T43" s="1"/>
      <c r="V43" s="38"/>
      <c r="AA43" s="41"/>
      <c r="AF43" s="42"/>
      <c r="AI43" s="10">
        <v>20141</v>
      </c>
      <c r="AJ43">
        <v>65</v>
      </c>
      <c r="AK43" s="9">
        <v>0.200644786865392</v>
      </c>
      <c r="AL43" s="26">
        <v>1.0991773137430101E-3</v>
      </c>
      <c r="AM43" s="26">
        <v>1.10124254250213E-2</v>
      </c>
      <c r="AN43">
        <v>4</v>
      </c>
      <c r="AO43">
        <f t="shared" si="9"/>
        <v>22.138530276097967</v>
      </c>
      <c r="AP43">
        <f t="shared" si="10"/>
        <v>88.554121104391868</v>
      </c>
      <c r="AQ43">
        <f t="shared" si="11"/>
        <v>87.57892544965145</v>
      </c>
    </row>
    <row r="44" spans="1:43" x14ac:dyDescent="0.25">
      <c r="A44" s="39"/>
      <c r="C44" s="39"/>
      <c r="E44" s="9">
        <v>0.15457701038002999</v>
      </c>
      <c r="F44" s="10">
        <v>56</v>
      </c>
      <c r="G44" s="10">
        <v>8414</v>
      </c>
      <c r="H44" s="10">
        <v>11964</v>
      </c>
      <c r="I44" s="10">
        <v>20378</v>
      </c>
      <c r="J44" s="11">
        <v>3.7891198882638498E-4</v>
      </c>
      <c r="K44" s="11">
        <v>4.6243627017233399E-3</v>
      </c>
      <c r="L44" s="12">
        <v>7</v>
      </c>
      <c r="M44" s="2">
        <f t="shared" si="6"/>
        <v>7.7214685083040733</v>
      </c>
      <c r="N44" s="2">
        <f t="shared" si="7"/>
        <v>54.050279558128516</v>
      </c>
      <c r="O44" s="2">
        <f t="shared" si="8"/>
        <v>53.800331461322187</v>
      </c>
      <c r="P44" s="38"/>
      <c r="T44" s="1"/>
      <c r="V44" s="38"/>
      <c r="AA44" s="41"/>
      <c r="AF44" s="42"/>
      <c r="AI44" s="10">
        <v>20378</v>
      </c>
      <c r="AJ44">
        <v>66</v>
      </c>
      <c r="AK44" s="9">
        <v>0.20396883507726599</v>
      </c>
      <c r="AL44" s="26">
        <v>1.2567893913907201E-3</v>
      </c>
      <c r="AM44" s="26">
        <v>1.2280303889329901E-2</v>
      </c>
      <c r="AN44">
        <v>4</v>
      </c>
      <c r="AO44">
        <f t="shared" si="9"/>
        <v>25.610854217760092</v>
      </c>
      <c r="AP44">
        <f t="shared" si="10"/>
        <v>102.44341687104037</v>
      </c>
      <c r="AQ44">
        <f t="shared" si="11"/>
        <v>101.18538058040269</v>
      </c>
    </row>
    <row r="45" spans="1:43" x14ac:dyDescent="0.25">
      <c r="A45" s="39"/>
      <c r="C45" s="39"/>
      <c r="E45" s="9">
        <v>0.16312972088800001</v>
      </c>
      <c r="F45" s="10">
        <v>57</v>
      </c>
      <c r="G45" s="10">
        <v>8335</v>
      </c>
      <c r="H45" s="10">
        <v>12026</v>
      </c>
      <c r="I45" s="10">
        <v>20361</v>
      </c>
      <c r="J45" s="11">
        <v>4.2476423399806599E-4</v>
      </c>
      <c r="K45" s="11">
        <v>5.1114897399807402E-3</v>
      </c>
      <c r="L45" s="12">
        <v>6</v>
      </c>
      <c r="M45" s="2">
        <f t="shared" si="6"/>
        <v>8.6486245684346219</v>
      </c>
      <c r="N45" s="2">
        <f t="shared" si="7"/>
        <v>51.891747410607735</v>
      </c>
      <c r="O45" s="2">
        <f t="shared" si="8"/>
        <v>51.626503276128737</v>
      </c>
      <c r="P45" s="38"/>
      <c r="T45" s="1"/>
      <c r="V45" s="38"/>
      <c r="AA45" s="41"/>
      <c r="AF45" s="42"/>
      <c r="AI45" s="10">
        <v>20361</v>
      </c>
      <c r="AJ45">
        <v>67</v>
      </c>
      <c r="AK45" s="9">
        <v>0.207292883289141</v>
      </c>
      <c r="AL45" s="26">
        <v>1.43825214112169E-3</v>
      </c>
      <c r="AM45" s="26">
        <v>1.37187596863628E-2</v>
      </c>
      <c r="AN45">
        <v>4</v>
      </c>
      <c r="AO45">
        <f t="shared" si="9"/>
        <v>29.28425184537873</v>
      </c>
      <c r="AP45">
        <f t="shared" si="10"/>
        <v>117.13700738151492</v>
      </c>
      <c r="AQ45">
        <f t="shared" si="11"/>
        <v>115.5300329268682</v>
      </c>
    </row>
    <row r="46" spans="1:43" x14ac:dyDescent="0.25">
      <c r="A46" s="39"/>
      <c r="C46" s="39"/>
      <c r="E46" s="9">
        <v>0.17088854696165601</v>
      </c>
      <c r="F46" s="10">
        <v>58</v>
      </c>
      <c r="G46" s="10">
        <v>8876</v>
      </c>
      <c r="H46" s="10">
        <v>12966</v>
      </c>
      <c r="I46" s="10">
        <v>21842</v>
      </c>
      <c r="J46" s="11">
        <v>4.55785635450527E-4</v>
      </c>
      <c r="K46" s="11">
        <v>5.6482752018380796E-3</v>
      </c>
      <c r="L46" s="12">
        <v>6</v>
      </c>
      <c r="M46" s="2">
        <f t="shared" si="6"/>
        <v>9.9552698495104099</v>
      </c>
      <c r="N46" s="2">
        <f t="shared" si="7"/>
        <v>59.731619097062463</v>
      </c>
      <c r="O46" s="2">
        <f t="shared" si="8"/>
        <v>59.394238474150882</v>
      </c>
      <c r="P46" s="38"/>
      <c r="T46" s="1"/>
      <c r="V46" s="38"/>
      <c r="AA46" s="41"/>
      <c r="AF46" s="42"/>
      <c r="AI46" s="10">
        <v>21842</v>
      </c>
      <c r="AJ46">
        <v>68</v>
      </c>
      <c r="AK46" s="9">
        <v>0.21061693150101499</v>
      </c>
      <c r="AL46" s="26">
        <v>1.64667229488369E-3</v>
      </c>
      <c r="AM46" s="26">
        <v>1.4293695874848701E-2</v>
      </c>
      <c r="AN46">
        <v>4</v>
      </c>
      <c r="AO46">
        <f t="shared" si="9"/>
        <v>35.966616264849556</v>
      </c>
      <c r="AP46">
        <f t="shared" si="10"/>
        <v>143.86646505939822</v>
      </c>
      <c r="AQ46">
        <f t="shared" si="11"/>
        <v>141.81008156124963</v>
      </c>
    </row>
    <row r="47" spans="1:43" x14ac:dyDescent="0.25">
      <c r="A47" s="39"/>
      <c r="C47" s="39"/>
      <c r="E47" s="9">
        <v>0.17785348860099501</v>
      </c>
      <c r="F47" s="10">
        <v>59</v>
      </c>
      <c r="G47" s="10">
        <v>8866</v>
      </c>
      <c r="H47" s="10">
        <v>13557</v>
      </c>
      <c r="I47" s="10">
        <v>22423</v>
      </c>
      <c r="J47" s="11">
        <v>4.9980069217005598E-4</v>
      </c>
      <c r="K47" s="11">
        <v>6.1190213844820804E-3</v>
      </c>
      <c r="L47" s="12">
        <v>5</v>
      </c>
      <c r="M47" s="2">
        <f t="shared" si="6"/>
        <v>11.207030920529165</v>
      </c>
      <c r="N47" s="2">
        <f t="shared" si="7"/>
        <v>56.035154602645825</v>
      </c>
      <c r="O47" s="2">
        <f t="shared" si="8"/>
        <v>55.692274293349477</v>
      </c>
      <c r="P47" s="38"/>
      <c r="T47" s="1"/>
      <c r="V47" s="38"/>
      <c r="AA47" s="41"/>
      <c r="AF47" s="42"/>
      <c r="AI47" s="10">
        <v>22423</v>
      </c>
      <c r="AJ47">
        <v>69</v>
      </c>
      <c r="AK47" s="9">
        <v>0.213940979712889</v>
      </c>
      <c r="AL47" s="26">
        <v>1.88276745309684E-3</v>
      </c>
      <c r="AM47" s="26">
        <v>1.53749867151612E-2</v>
      </c>
      <c r="AN47">
        <v>4</v>
      </c>
      <c r="AO47">
        <f t="shared" si="9"/>
        <v>42.217294600790446</v>
      </c>
      <c r="AP47">
        <f t="shared" si="10"/>
        <v>168.86917840316178</v>
      </c>
      <c r="AQ47">
        <f t="shared" si="11"/>
        <v>166.27281702861296</v>
      </c>
    </row>
    <row r="48" spans="1:43" x14ac:dyDescent="0.25">
      <c r="A48" s="39"/>
      <c r="C48" s="39"/>
      <c r="E48" s="15">
        <v>0.18402454580601901</v>
      </c>
      <c r="F48" s="10">
        <v>60</v>
      </c>
      <c r="G48" s="10">
        <v>8923</v>
      </c>
      <c r="H48" s="10">
        <v>14454</v>
      </c>
      <c r="I48" s="10">
        <v>23377</v>
      </c>
      <c r="J48" s="11">
        <v>5.5599851594504595E-4</v>
      </c>
      <c r="K48" s="11">
        <v>6.7056303615443402E-3</v>
      </c>
      <c r="L48" s="12">
        <v>5</v>
      </c>
      <c r="M48" s="2">
        <f t="shared" si="6"/>
        <v>12.997577307247338</v>
      </c>
      <c r="N48" s="2">
        <f t="shared" si="7"/>
        <v>64.987886536236687</v>
      </c>
      <c r="O48" s="2">
        <f t="shared" si="8"/>
        <v>64.552101791146697</v>
      </c>
      <c r="P48" s="38"/>
      <c r="T48" s="1"/>
      <c r="V48" s="38"/>
      <c r="AA48" s="41"/>
      <c r="AF48" s="42"/>
      <c r="AI48" s="10">
        <v>23377</v>
      </c>
      <c r="AJ48">
        <v>70</v>
      </c>
      <c r="AK48" s="15">
        <v>0.21726502792476399</v>
      </c>
      <c r="AL48" s="26">
        <v>2.15401129813059E-3</v>
      </c>
      <c r="AM48" s="26">
        <v>1.6802389033472899E-2</v>
      </c>
      <c r="AN48">
        <v>3</v>
      </c>
      <c r="AO48">
        <f t="shared" si="9"/>
        <v>50.354322116398805</v>
      </c>
      <c r="AP48">
        <f t="shared" si="10"/>
        <v>151.06296634919642</v>
      </c>
      <c r="AQ48">
        <f t="shared" si="11"/>
        <v>148.52474762004681</v>
      </c>
    </row>
    <row r="49" spans="1:43" x14ac:dyDescent="0.25">
      <c r="A49" s="39"/>
      <c r="C49" s="39"/>
      <c r="E49" s="9">
        <v>0.187348594017894</v>
      </c>
      <c r="F49" s="10">
        <v>61</v>
      </c>
      <c r="G49" s="10">
        <v>8661</v>
      </c>
      <c r="H49" s="10">
        <v>15197</v>
      </c>
      <c r="I49" s="10">
        <v>23858</v>
      </c>
      <c r="J49" s="11">
        <v>6.3326418561815499E-4</v>
      </c>
      <c r="K49" s="11">
        <v>7.3468857006631699E-3</v>
      </c>
      <c r="L49" s="12">
        <v>5</v>
      </c>
      <c r="M49" s="2">
        <f t="shared" si="6"/>
        <v>15.108416940477941</v>
      </c>
      <c r="N49" s="2">
        <f t="shared" si="7"/>
        <v>75.542084702389701</v>
      </c>
      <c r="O49" s="2">
        <f t="shared" si="8"/>
        <v>74.987085640491429</v>
      </c>
      <c r="P49" s="38"/>
      <c r="T49" s="1"/>
      <c r="V49" s="38"/>
      <c r="AA49" s="41"/>
      <c r="AF49" s="42"/>
      <c r="AI49" s="10">
        <v>23858</v>
      </c>
      <c r="AJ49">
        <v>71</v>
      </c>
      <c r="AK49" s="9">
        <v>0.21632259846972801</v>
      </c>
      <c r="AL49" s="26">
        <v>2.4655467223710799E-3</v>
      </c>
      <c r="AM49" s="26">
        <v>1.90046352768968E-2</v>
      </c>
      <c r="AN49">
        <v>3</v>
      </c>
      <c r="AO49">
        <f t="shared" si="9"/>
        <v>58.823013702329227</v>
      </c>
      <c r="AP49">
        <f t="shared" si="10"/>
        <v>176.46904110698767</v>
      </c>
      <c r="AQ49">
        <f t="shared" si="11"/>
        <v>173.11531134308569</v>
      </c>
    </row>
    <row r="50" spans="1:43" x14ac:dyDescent="0.25">
      <c r="A50" s="39"/>
      <c r="C50" s="39"/>
      <c r="E50" s="9">
        <v>0.19067264222976801</v>
      </c>
      <c r="F50" s="10">
        <v>62</v>
      </c>
      <c r="G50" s="10">
        <v>7980</v>
      </c>
      <c r="H50" s="10">
        <v>14970</v>
      </c>
      <c r="I50" s="10">
        <v>22950</v>
      </c>
      <c r="J50" s="11">
        <v>7.2467328890153096E-4</v>
      </c>
      <c r="K50" s="11">
        <v>8.0562408575857499E-3</v>
      </c>
      <c r="L50" s="12">
        <v>5</v>
      </c>
      <c r="M50" s="2">
        <f t="shared" si="6"/>
        <v>16.631251980290134</v>
      </c>
      <c r="N50" s="2">
        <f t="shared" si="7"/>
        <v>83.156259901450667</v>
      </c>
      <c r="O50" s="2">
        <f t="shared" si="8"/>
        <v>82.48633304286858</v>
      </c>
      <c r="P50" s="38"/>
      <c r="T50" s="1"/>
      <c r="V50" s="38"/>
      <c r="AA50" s="41"/>
      <c r="AF50" s="42"/>
      <c r="AI50" s="10">
        <v>22950</v>
      </c>
      <c r="AJ50">
        <v>72</v>
      </c>
      <c r="AK50" s="9">
        <v>0.21538016901469301</v>
      </c>
      <c r="AL50" s="26">
        <v>2.8174895464986799E-3</v>
      </c>
      <c r="AM50" s="26">
        <v>2.1399617020218299E-2</v>
      </c>
      <c r="AN50">
        <v>3</v>
      </c>
      <c r="AO50">
        <f t="shared" si="9"/>
        <v>64.661385092144698</v>
      </c>
      <c r="AP50">
        <f t="shared" si="10"/>
        <v>193.98415527643408</v>
      </c>
      <c r="AQ50">
        <f t="shared" si="11"/>
        <v>189.83296864552784</v>
      </c>
    </row>
    <row r="51" spans="1:43" x14ac:dyDescent="0.25">
      <c r="A51" s="39"/>
      <c r="C51" s="39"/>
      <c r="E51" s="9">
        <v>0.193996690441643</v>
      </c>
      <c r="F51" s="10">
        <v>63</v>
      </c>
      <c r="G51" s="10">
        <v>7222</v>
      </c>
      <c r="H51" s="10">
        <v>14673</v>
      </c>
      <c r="I51" s="10">
        <v>21895</v>
      </c>
      <c r="J51" s="11">
        <v>8.3051032159043203E-4</v>
      </c>
      <c r="K51" s="11">
        <v>8.9470440639168904E-3</v>
      </c>
      <c r="L51" s="12">
        <v>5</v>
      </c>
      <c r="M51" s="2">
        <f t="shared" si="6"/>
        <v>18.184023491222508</v>
      </c>
      <c r="N51" s="2">
        <f t="shared" si="7"/>
        <v>90.920117456112536</v>
      </c>
      <c r="O51" s="2">
        <f t="shared" si="8"/>
        <v>90.106651158936188</v>
      </c>
      <c r="P51" s="38"/>
      <c r="T51" s="1"/>
      <c r="V51" s="38"/>
      <c r="AA51" s="41"/>
      <c r="AF51" s="42"/>
      <c r="AI51" s="10">
        <v>21895</v>
      </c>
      <c r="AJ51">
        <v>73</v>
      </c>
      <c r="AK51" s="9">
        <v>0.214437739559657</v>
      </c>
      <c r="AL51" s="26">
        <v>3.2176083371860602E-3</v>
      </c>
      <c r="AM51" s="26">
        <v>2.4637552254736302E-2</v>
      </c>
      <c r="AN51">
        <v>3</v>
      </c>
      <c r="AO51">
        <f t="shared" si="9"/>
        <v>70.449534542688781</v>
      </c>
      <c r="AP51">
        <f t="shared" si="10"/>
        <v>211.34860362806634</v>
      </c>
      <c r="AQ51">
        <f t="shared" si="11"/>
        <v>206.14149136221431</v>
      </c>
    </row>
    <row r="52" spans="1:43" x14ac:dyDescent="0.25">
      <c r="A52" s="39"/>
      <c r="C52" s="39"/>
      <c r="E52" s="9">
        <v>0.19732073865351701</v>
      </c>
      <c r="F52" s="10">
        <v>64</v>
      </c>
      <c r="G52" s="10">
        <v>6487</v>
      </c>
      <c r="H52" s="10">
        <v>14277</v>
      </c>
      <c r="I52" s="10">
        <v>20764</v>
      </c>
      <c r="J52" s="11">
        <v>9.5430953284123498E-4</v>
      </c>
      <c r="K52" s="11">
        <v>9.8162234190217103E-3</v>
      </c>
      <c r="L52" s="12">
        <v>4</v>
      </c>
      <c r="M52" s="2">
        <f t="shared" si="6"/>
        <v>19.815283139915405</v>
      </c>
      <c r="N52" s="2">
        <f t="shared" si="7"/>
        <v>79.261132559661618</v>
      </c>
      <c r="O52" s="2">
        <f t="shared" si="8"/>
        <v>78.483087574011293</v>
      </c>
      <c r="P52" s="38"/>
      <c r="T52" s="1"/>
      <c r="V52" s="38"/>
      <c r="AA52" s="41"/>
      <c r="AF52" s="42"/>
      <c r="AI52" s="10">
        <v>20764</v>
      </c>
      <c r="AJ52">
        <v>74</v>
      </c>
      <c r="AK52" s="9">
        <v>0.213495310104622</v>
      </c>
      <c r="AL52" s="26">
        <v>3.6720867881448699E-3</v>
      </c>
      <c r="AM52" s="26">
        <v>2.7162230820338501E-2</v>
      </c>
      <c r="AN52">
        <v>3</v>
      </c>
      <c r="AO52">
        <f t="shared" si="9"/>
        <v>76.247210069040079</v>
      </c>
      <c r="AP52">
        <f t="shared" si="10"/>
        <v>228.74163020712024</v>
      </c>
      <c r="AQ52">
        <f t="shared" si="11"/>
        <v>222.52849724921393</v>
      </c>
    </row>
    <row r="53" spans="1:43" x14ac:dyDescent="0.25">
      <c r="A53" s="39"/>
      <c r="C53" s="39"/>
      <c r="E53" s="9">
        <v>0.200644786865392</v>
      </c>
      <c r="F53" s="10">
        <v>65</v>
      </c>
      <c r="G53" s="10">
        <v>5339</v>
      </c>
      <c r="H53" s="10">
        <v>13509</v>
      </c>
      <c r="I53" s="10">
        <v>18848</v>
      </c>
      <c r="J53" s="11">
        <v>1.0991773137430101E-3</v>
      </c>
      <c r="K53" s="11">
        <v>1.10124254250213E-2</v>
      </c>
      <c r="L53" s="12">
        <v>4</v>
      </c>
      <c r="M53" s="2">
        <f t="shared" si="6"/>
        <v>20.717294009428254</v>
      </c>
      <c r="N53" s="2">
        <f t="shared" si="7"/>
        <v>82.869176037713018</v>
      </c>
      <c r="O53" s="2">
        <f t="shared" si="8"/>
        <v>81.956585416564735</v>
      </c>
      <c r="P53" s="38"/>
      <c r="T53" s="1"/>
      <c r="V53" s="38"/>
      <c r="AA53" s="41"/>
      <c r="AF53" s="42"/>
      <c r="AI53" s="10">
        <v>18848</v>
      </c>
      <c r="AJ53">
        <v>75</v>
      </c>
      <c r="AK53" s="9">
        <v>0.212552880649586</v>
      </c>
      <c r="AL53" s="26">
        <v>4.1883488664757997E-3</v>
      </c>
      <c r="AM53" s="26">
        <v>2.9647682686770999E-2</v>
      </c>
      <c r="AN53">
        <v>3</v>
      </c>
      <c r="AO53">
        <f t="shared" si="9"/>
        <v>78.941999435335873</v>
      </c>
      <c r="AP53">
        <f t="shared" si="10"/>
        <v>236.82599830600762</v>
      </c>
      <c r="AQ53">
        <f t="shared" si="11"/>
        <v>229.80465625625334</v>
      </c>
    </row>
    <row r="54" spans="1:43" x14ac:dyDescent="0.25">
      <c r="A54" s="39"/>
      <c r="C54" s="39"/>
      <c r="E54" s="9">
        <v>0.20396883507726599</v>
      </c>
      <c r="F54" s="10">
        <v>66</v>
      </c>
      <c r="G54" s="10">
        <v>4082</v>
      </c>
      <c r="H54" s="10">
        <v>12366</v>
      </c>
      <c r="I54" s="10">
        <v>16448</v>
      </c>
      <c r="J54" s="11">
        <v>1.2567893913907201E-3</v>
      </c>
      <c r="K54" s="11">
        <v>1.2280303889329901E-2</v>
      </c>
      <c r="L54" s="12">
        <v>4</v>
      </c>
      <c r="M54" s="2">
        <f t="shared" si="6"/>
        <v>20.671671909594565</v>
      </c>
      <c r="N54" s="2">
        <f t="shared" si="7"/>
        <v>82.68668763837826</v>
      </c>
      <c r="O54" s="2">
        <f t="shared" si="8"/>
        <v>81.671269986576874</v>
      </c>
      <c r="P54" s="38"/>
      <c r="T54" s="1"/>
      <c r="V54" s="38"/>
      <c r="AA54" s="41"/>
      <c r="AF54" s="42"/>
      <c r="AI54" s="10">
        <v>16448</v>
      </c>
      <c r="AJ54">
        <v>76</v>
      </c>
      <c r="AK54" s="9">
        <v>0.21161045119455099</v>
      </c>
      <c r="AL54" s="26">
        <v>4.7983662526290298E-3</v>
      </c>
      <c r="AM54" s="26">
        <v>3.2306142445109903E-2</v>
      </c>
      <c r="AN54">
        <v>3</v>
      </c>
      <c r="AO54">
        <f t="shared" si="9"/>
        <v>78.923528123242278</v>
      </c>
      <c r="AP54">
        <f t="shared" si="10"/>
        <v>236.77058436972683</v>
      </c>
      <c r="AQ54">
        <f t="shared" si="11"/>
        <v>229.12144014426656</v>
      </c>
    </row>
    <row r="55" spans="1:43" x14ac:dyDescent="0.25">
      <c r="A55" s="39"/>
      <c r="C55" s="39"/>
      <c r="E55" s="9">
        <v>0.207292883289141</v>
      </c>
      <c r="F55" s="10">
        <v>67</v>
      </c>
      <c r="G55" s="10">
        <v>3043</v>
      </c>
      <c r="H55" s="10">
        <v>10515</v>
      </c>
      <c r="I55" s="10">
        <v>13558</v>
      </c>
      <c r="J55" s="11">
        <v>1.43825214112169E-3</v>
      </c>
      <c r="K55" s="11">
        <v>1.37187596863628E-2</v>
      </c>
      <c r="L55" s="12">
        <v>4</v>
      </c>
      <c r="M55" s="2">
        <f t="shared" si="6"/>
        <v>19.499822529327872</v>
      </c>
      <c r="N55" s="2">
        <f t="shared" si="7"/>
        <v>77.999290117311489</v>
      </c>
      <c r="O55" s="2">
        <f t="shared" si="8"/>
        <v>76.929236600485197</v>
      </c>
      <c r="P55" s="38"/>
      <c r="T55" s="1"/>
      <c r="V55" s="38"/>
      <c r="AA55" s="41"/>
      <c r="AF55" s="42"/>
      <c r="AI55" s="10">
        <v>13558</v>
      </c>
      <c r="AJ55">
        <v>77</v>
      </c>
      <c r="AK55" s="9">
        <v>0.21066802173951499</v>
      </c>
      <c r="AL55" s="26">
        <v>5.5944349753602098E-3</v>
      </c>
      <c r="AM55" s="26">
        <v>3.4782236673226698E-2</v>
      </c>
      <c r="AN55">
        <v>3</v>
      </c>
      <c r="AO55">
        <f t="shared" si="9"/>
        <v>75.849349395933729</v>
      </c>
      <c r="AP55">
        <f t="shared" si="10"/>
        <v>227.54804818780119</v>
      </c>
      <c r="AQ55">
        <f t="shared" si="11"/>
        <v>219.63341812120228</v>
      </c>
    </row>
    <row r="56" spans="1:43" x14ac:dyDescent="0.25">
      <c r="A56" s="39"/>
      <c r="C56" s="39"/>
      <c r="E56" s="9">
        <v>0.21061693150101499</v>
      </c>
      <c r="F56" s="10">
        <v>68</v>
      </c>
      <c r="G56" s="10">
        <v>2587</v>
      </c>
      <c r="H56" s="10">
        <v>9411</v>
      </c>
      <c r="I56" s="10">
        <v>11998</v>
      </c>
      <c r="J56" s="11">
        <v>1.64667229488369E-3</v>
      </c>
      <c r="K56" s="11">
        <v>1.4293695874848701E-2</v>
      </c>
      <c r="L56" s="12">
        <v>4</v>
      </c>
      <c r="M56" s="2">
        <f t="shared" si="6"/>
        <v>19.756774194014511</v>
      </c>
      <c r="N56" s="2">
        <f t="shared" si="7"/>
        <v>79.027096776058045</v>
      </c>
      <c r="O56" s="2">
        <f t="shared" si="8"/>
        <v>77.897507488868825</v>
      </c>
      <c r="P56" s="38"/>
      <c r="T56" s="1"/>
      <c r="V56" s="38"/>
      <c r="AA56" s="41"/>
      <c r="AF56" s="42"/>
      <c r="AI56" s="10">
        <v>11998</v>
      </c>
      <c r="AJ56">
        <v>78</v>
      </c>
      <c r="AK56" s="9">
        <v>0.20972559228447901</v>
      </c>
      <c r="AL56" s="26">
        <v>6.2074071047136603E-3</v>
      </c>
      <c r="AM56" s="26">
        <v>3.8871816086519698E-2</v>
      </c>
      <c r="AN56">
        <v>3</v>
      </c>
      <c r="AO56">
        <f t="shared" si="9"/>
        <v>74.476470442354497</v>
      </c>
      <c r="AP56">
        <f t="shared" si="10"/>
        <v>223.42941132706349</v>
      </c>
      <c r="AQ56">
        <f t="shared" si="11"/>
        <v>214.74430434163853</v>
      </c>
    </row>
    <row r="57" spans="1:43" x14ac:dyDescent="0.25">
      <c r="A57" s="39"/>
      <c r="C57" s="39"/>
      <c r="E57" s="9">
        <v>0.213940979712889</v>
      </c>
      <c r="F57" s="10">
        <v>69</v>
      </c>
      <c r="G57" s="10">
        <v>2205</v>
      </c>
      <c r="H57" s="10">
        <v>8487</v>
      </c>
      <c r="I57" s="10">
        <v>10692</v>
      </c>
      <c r="J57" s="11">
        <v>1.88276745309684E-3</v>
      </c>
      <c r="K57" s="11">
        <v>1.53749867151612E-2</v>
      </c>
      <c r="L57" s="12">
        <v>4</v>
      </c>
      <c r="M57" s="2">
        <f t="shared" si="6"/>
        <v>20.130549608511412</v>
      </c>
      <c r="N57" s="2">
        <f t="shared" si="7"/>
        <v>80.522198434045649</v>
      </c>
      <c r="O57" s="2">
        <f t="shared" si="8"/>
        <v>79.284170702846623</v>
      </c>
      <c r="P57" s="38"/>
      <c r="T57" s="1"/>
      <c r="V57" s="38"/>
      <c r="AA57" s="41"/>
      <c r="AF57" s="42"/>
      <c r="AI57" s="10">
        <v>10692</v>
      </c>
      <c r="AJ57">
        <v>79</v>
      </c>
      <c r="AK57" s="9">
        <v>0.20878316282944401</v>
      </c>
      <c r="AL57" s="26">
        <v>7.1409273161738901E-3</v>
      </c>
      <c r="AM57" s="26">
        <v>4.3902663981676499E-2</v>
      </c>
      <c r="AN57">
        <v>3</v>
      </c>
      <c r="AO57">
        <f t="shared" si="9"/>
        <v>76.350794864531238</v>
      </c>
      <c r="AP57">
        <f t="shared" si="10"/>
        <v>229.05238459359373</v>
      </c>
      <c r="AQ57">
        <f t="shared" si="11"/>
        <v>218.99637471857943</v>
      </c>
    </row>
    <row r="58" spans="1:43" x14ac:dyDescent="0.25">
      <c r="A58" s="39"/>
      <c r="C58" s="39"/>
      <c r="E58" s="15">
        <v>0.21726502792476399</v>
      </c>
      <c r="F58" s="10">
        <v>70</v>
      </c>
      <c r="G58" s="10">
        <v>1533</v>
      </c>
      <c r="H58" s="10">
        <v>7180</v>
      </c>
      <c r="I58" s="10">
        <v>8713</v>
      </c>
      <c r="J58" s="11">
        <v>2.15401129813059E-3</v>
      </c>
      <c r="K58" s="11">
        <v>1.6802389033472899E-2</v>
      </c>
      <c r="L58" s="12">
        <v>3</v>
      </c>
      <c r="M58" s="2">
        <f t="shared" si="6"/>
        <v>18.767900440611832</v>
      </c>
      <c r="N58" s="2">
        <f t="shared" si="7"/>
        <v>56.303701321835497</v>
      </c>
      <c r="O58" s="2">
        <f t="shared" si="8"/>
        <v>55.357664628201562</v>
      </c>
      <c r="P58" s="38"/>
      <c r="T58" s="1"/>
      <c r="V58" s="38"/>
      <c r="AA58" s="41"/>
      <c r="AF58" s="42"/>
      <c r="AI58" s="10">
        <v>8713</v>
      </c>
      <c r="AJ58">
        <v>80</v>
      </c>
      <c r="AK58" s="9">
        <v>0.207840733374408</v>
      </c>
      <c r="AL58" s="26">
        <v>8.2579296939296904E-3</v>
      </c>
      <c r="AM58" s="26">
        <v>5.05812177436211E-2</v>
      </c>
      <c r="AN58">
        <v>3</v>
      </c>
      <c r="AO58">
        <f t="shared" si="9"/>
        <v>71.951341423209399</v>
      </c>
      <c r="AP58">
        <f t="shared" si="10"/>
        <v>215.85402426962821</v>
      </c>
      <c r="AQ58">
        <f t="shared" si="11"/>
        <v>204.93586486720926</v>
      </c>
    </row>
    <row r="59" spans="1:43" x14ac:dyDescent="0.25">
      <c r="A59" s="39"/>
      <c r="C59" s="39"/>
      <c r="E59" s="9">
        <v>0.21632259846972801</v>
      </c>
      <c r="F59" s="10">
        <v>71</v>
      </c>
      <c r="G59" s="10">
        <v>876</v>
      </c>
      <c r="H59" s="10">
        <v>3285</v>
      </c>
      <c r="I59" s="10">
        <v>4161</v>
      </c>
      <c r="J59" s="11">
        <v>2.4655467223710799E-3</v>
      </c>
      <c r="K59" s="11">
        <v>1.90046352768968E-2</v>
      </c>
      <c r="L59" s="12">
        <v>3</v>
      </c>
      <c r="M59" s="2">
        <f t="shared" si="6"/>
        <v>10.259139911786063</v>
      </c>
      <c r="N59" s="2">
        <f t="shared" si="7"/>
        <v>30.777419735358187</v>
      </c>
      <c r="O59" s="2">
        <f t="shared" si="8"/>
        <v>30.19250609852374</v>
      </c>
      <c r="P59" s="38"/>
      <c r="T59" s="1"/>
      <c r="V59" s="38"/>
      <c r="AA59" s="41"/>
      <c r="AF59" s="42"/>
      <c r="AI59" s="10">
        <v>4161</v>
      </c>
      <c r="AJ59">
        <v>81</v>
      </c>
      <c r="AK59" s="9">
        <v>0.21209840987672099</v>
      </c>
      <c r="AL59" s="26">
        <v>9.5154033853168205E-3</v>
      </c>
      <c r="AM59" s="26">
        <v>5.7408003251426698E-2</v>
      </c>
      <c r="AN59">
        <v>3</v>
      </c>
      <c r="AO59">
        <f t="shared" si="9"/>
        <v>39.593593486303291</v>
      </c>
      <c r="AP59">
        <f t="shared" si="10"/>
        <v>118.78078045890987</v>
      </c>
      <c r="AQ59">
        <f t="shared" si="11"/>
        <v>111.96181302811777</v>
      </c>
    </row>
    <row r="60" spans="1:43" x14ac:dyDescent="0.25">
      <c r="A60" s="39"/>
      <c r="C60" s="39"/>
      <c r="E60" s="9">
        <v>0.21538016901469301</v>
      </c>
      <c r="F60" s="10">
        <v>72</v>
      </c>
      <c r="G60" s="10">
        <v>290</v>
      </c>
      <c r="H60" s="10">
        <v>523</v>
      </c>
      <c r="I60" s="10">
        <v>813</v>
      </c>
      <c r="J60" s="11">
        <v>2.8174895464986799E-3</v>
      </c>
      <c r="K60" s="11">
        <v>2.1399617020218299E-2</v>
      </c>
      <c r="L60" s="12">
        <v>3</v>
      </c>
      <c r="M60" s="2">
        <f t="shared" si="6"/>
        <v>2.2906190013034267</v>
      </c>
      <c r="N60" s="2">
        <f t="shared" si="7"/>
        <v>6.8718570039102804</v>
      </c>
      <c r="O60" s="2">
        <f t="shared" si="8"/>
        <v>6.7248018958088949</v>
      </c>
      <c r="P60" s="38"/>
      <c r="T60" s="1"/>
      <c r="V60" s="38"/>
      <c r="AA60" s="41"/>
      <c r="AF60" s="42"/>
      <c r="AI60" s="10">
        <v>813</v>
      </c>
      <c r="AJ60">
        <v>82</v>
      </c>
      <c r="AK60" s="9">
        <v>0.216356086379034</v>
      </c>
      <c r="AL60" s="26">
        <v>1.10329732119121E-2</v>
      </c>
      <c r="AM60" s="26">
        <v>6.4569447189234797E-2</v>
      </c>
      <c r="AN60">
        <v>3</v>
      </c>
      <c r="AO60">
        <f t="shared" si="9"/>
        <v>8.9698072212845368</v>
      </c>
      <c r="AP60">
        <f t="shared" si="10"/>
        <v>26.90942166385361</v>
      </c>
      <c r="AQ60">
        <f t="shared" si="11"/>
        <v>25.171895182836565</v>
      </c>
    </row>
    <row r="61" spans="1:43" x14ac:dyDescent="0.25">
      <c r="A61" s="39"/>
      <c r="C61" s="39"/>
      <c r="E61" s="9">
        <v>0.214437739559657</v>
      </c>
      <c r="F61" s="10">
        <v>73</v>
      </c>
      <c r="G61" s="10">
        <v>226</v>
      </c>
      <c r="H61" s="10">
        <v>367</v>
      </c>
      <c r="I61" s="10">
        <v>593</v>
      </c>
      <c r="J61" s="11">
        <v>3.2176083371860602E-3</v>
      </c>
      <c r="K61" s="11">
        <v>2.4637552254736302E-2</v>
      </c>
      <c r="L61" s="12">
        <v>3</v>
      </c>
      <c r="M61" s="2">
        <f t="shared" si="6"/>
        <v>1.9080417439513337</v>
      </c>
      <c r="N61" s="2">
        <f t="shared" si="7"/>
        <v>5.7241252318540017</v>
      </c>
      <c r="O61" s="2">
        <f t="shared" si="8"/>
        <v>5.5830967973415433</v>
      </c>
      <c r="P61" s="38"/>
      <c r="T61" s="1"/>
      <c r="V61" s="38"/>
      <c r="AA61" s="41"/>
      <c r="AF61" s="42"/>
      <c r="AI61" s="10">
        <v>593</v>
      </c>
      <c r="AJ61">
        <v>83</v>
      </c>
      <c r="AK61" s="9">
        <v>0.22061376288134699</v>
      </c>
      <c r="AL61" s="26">
        <v>1.27430059896337E-2</v>
      </c>
      <c r="AM61" s="26">
        <v>7.3672889298609504E-2</v>
      </c>
      <c r="AN61">
        <v>3</v>
      </c>
      <c r="AO61">
        <f t="shared" si="9"/>
        <v>7.5566025518527837</v>
      </c>
      <c r="AP61">
        <f t="shared" si="10"/>
        <v>22.669807655558351</v>
      </c>
      <c r="AQ61">
        <f t="shared" si="11"/>
        <v>20.99965742572963</v>
      </c>
    </row>
    <row r="62" spans="1:43" x14ac:dyDescent="0.25">
      <c r="A62" s="39"/>
      <c r="C62" s="39"/>
      <c r="E62" s="9">
        <v>0.213495310104622</v>
      </c>
      <c r="F62" s="10">
        <v>74</v>
      </c>
      <c r="G62" s="10">
        <v>245</v>
      </c>
      <c r="H62" s="10">
        <v>343</v>
      </c>
      <c r="I62" s="10">
        <v>588</v>
      </c>
      <c r="J62" s="11">
        <v>3.6720867881448699E-3</v>
      </c>
      <c r="K62" s="11">
        <v>2.7162230820338501E-2</v>
      </c>
      <c r="L62" s="12">
        <v>3</v>
      </c>
      <c r="M62" s="2">
        <f t="shared" si="6"/>
        <v>2.1591870314291834</v>
      </c>
      <c r="N62" s="2">
        <f t="shared" si="7"/>
        <v>6.4775610942875499</v>
      </c>
      <c r="O62" s="2">
        <f t="shared" si="8"/>
        <v>6.3016160846916662</v>
      </c>
      <c r="P62" s="38"/>
      <c r="T62" s="1"/>
      <c r="V62" s="38"/>
      <c r="AA62" s="41"/>
      <c r="AF62" s="42"/>
      <c r="AI62" s="10">
        <v>588</v>
      </c>
      <c r="AJ62">
        <v>84</v>
      </c>
      <c r="AK62" s="9">
        <v>0.224871439383659</v>
      </c>
      <c r="AL62" s="26">
        <v>1.49313115783837E-2</v>
      </c>
      <c r="AM62" s="26">
        <v>8.3595952894344003E-2</v>
      </c>
      <c r="AN62">
        <v>3</v>
      </c>
      <c r="AO62">
        <f t="shared" si="9"/>
        <v>8.7796112080896158</v>
      </c>
      <c r="AP62">
        <f t="shared" si="10"/>
        <v>26.338833624268847</v>
      </c>
      <c r="AQ62">
        <f t="shared" si="11"/>
        <v>24.137013729322508</v>
      </c>
    </row>
    <row r="63" spans="1:43" x14ac:dyDescent="0.25">
      <c r="A63" s="39"/>
      <c r="C63" s="39"/>
      <c r="E63" s="9">
        <v>0.212552880649586</v>
      </c>
      <c r="F63" s="10">
        <v>75</v>
      </c>
      <c r="G63" s="10">
        <v>234</v>
      </c>
      <c r="H63" s="10">
        <v>250</v>
      </c>
      <c r="I63" s="10">
        <v>484</v>
      </c>
      <c r="J63" s="11">
        <v>4.1883488664757997E-3</v>
      </c>
      <c r="K63" s="11">
        <v>2.9647682686770999E-2</v>
      </c>
      <c r="L63" s="12">
        <v>3</v>
      </c>
      <c r="M63" s="2">
        <f t="shared" si="6"/>
        <v>2.0271608513742869</v>
      </c>
      <c r="N63" s="2">
        <f t="shared" si="7"/>
        <v>6.0814825541228608</v>
      </c>
      <c r="O63" s="2">
        <f t="shared" si="8"/>
        <v>5.9011806890930929</v>
      </c>
      <c r="P63" s="38"/>
      <c r="T63" s="1"/>
      <c r="V63" s="38"/>
      <c r="AA63" s="41"/>
      <c r="AF63" s="42"/>
      <c r="AI63" s="10">
        <v>484</v>
      </c>
      <c r="AJ63">
        <v>85</v>
      </c>
      <c r="AK63" s="9">
        <v>0.22912911588597201</v>
      </c>
      <c r="AL63" s="26">
        <v>1.7564695516359901E-2</v>
      </c>
      <c r="AM63" s="26">
        <v>9.3710407239818994E-2</v>
      </c>
      <c r="AN63">
        <v>3</v>
      </c>
      <c r="AO63">
        <f t="shared" si="9"/>
        <v>8.5013126299181927</v>
      </c>
      <c r="AP63">
        <f t="shared" si="10"/>
        <v>25.503937889754578</v>
      </c>
      <c r="AQ63">
        <f t="shared" si="11"/>
        <v>23.113953483886625</v>
      </c>
    </row>
    <row r="64" spans="1:43" x14ac:dyDescent="0.25">
      <c r="A64" s="39"/>
      <c r="C64" s="39"/>
      <c r="E64" s="9">
        <v>0.21161045119455099</v>
      </c>
      <c r="F64" s="10">
        <v>76</v>
      </c>
      <c r="G64" s="10">
        <v>19</v>
      </c>
      <c r="H64" s="10">
        <v>21</v>
      </c>
      <c r="I64" s="10">
        <v>40</v>
      </c>
      <c r="J64" s="11">
        <v>4.7983662526290298E-3</v>
      </c>
      <c r="K64" s="11">
        <v>3.2306142445109903E-2</v>
      </c>
      <c r="L64" s="12">
        <v>3</v>
      </c>
      <c r="M64" s="2">
        <f t="shared" si="6"/>
        <v>0.1919346501051612</v>
      </c>
      <c r="N64" s="2">
        <f t="shared" si="7"/>
        <v>0.57580395031548359</v>
      </c>
      <c r="O64" s="2">
        <f t="shared" si="8"/>
        <v>0.55720194587613459</v>
      </c>
      <c r="P64" s="38"/>
      <c r="T64" s="1"/>
      <c r="V64" s="38"/>
      <c r="AA64" s="41"/>
      <c r="AF64" s="42"/>
      <c r="AI64" s="10">
        <v>40</v>
      </c>
      <c r="AJ64">
        <v>86</v>
      </c>
      <c r="AK64" s="9">
        <v>0.233386792388285</v>
      </c>
      <c r="AL64" s="26">
        <v>2.08770101638775E-2</v>
      </c>
      <c r="AM64" s="26">
        <v>0.105621848319936</v>
      </c>
      <c r="AN64">
        <v>3</v>
      </c>
      <c r="AO64">
        <f t="shared" si="9"/>
        <v>0.83508040655509996</v>
      </c>
      <c r="AP64">
        <f t="shared" si="10"/>
        <v>2.5052412196653</v>
      </c>
      <c r="AQ64">
        <f t="shared" si="11"/>
        <v>2.2406330115569602</v>
      </c>
    </row>
    <row r="65" spans="1:43" x14ac:dyDescent="0.25">
      <c r="A65" s="39"/>
      <c r="C65" s="39"/>
      <c r="F65" s="16" t="s">
        <v>3</v>
      </c>
      <c r="G65" s="16">
        <f>SUM(G6:G64)</f>
        <v>403866</v>
      </c>
      <c r="H65" s="17">
        <f>SUM(H6:H64)</f>
        <v>447211</v>
      </c>
      <c r="I65" s="18">
        <f>SUM(I6:I64)</f>
        <v>851077</v>
      </c>
      <c r="J65" s="19"/>
      <c r="K65" s="19"/>
      <c r="L65" s="20">
        <f>SUM(L6:L64)</f>
        <v>1244</v>
      </c>
      <c r="M65" s="21">
        <f>SUM(M6:M64)</f>
        <v>323.01801169433787</v>
      </c>
      <c r="N65" s="2">
        <f>SUM(N6:N64)</f>
        <v>2112.613935640547</v>
      </c>
      <c r="O65" s="2">
        <f>SUM(O6:O64)</f>
        <v>2098.868489508382</v>
      </c>
      <c r="P65" s="38"/>
      <c r="T65" s="1"/>
      <c r="V65" s="38"/>
      <c r="AI65">
        <f>SUM(AI6:AI64)</f>
        <v>851077</v>
      </c>
      <c r="AL65" s="26"/>
      <c r="AO65" t="s">
        <v>36</v>
      </c>
      <c r="AP65" t="s">
        <v>37</v>
      </c>
      <c r="AQ65" t="s">
        <v>37</v>
      </c>
    </row>
    <row r="66" spans="1:43" x14ac:dyDescent="0.25">
      <c r="A66" s="39"/>
      <c r="C66" s="39"/>
      <c r="P66" s="38"/>
      <c r="T66" s="1"/>
      <c r="V66" s="38"/>
      <c r="AA66" s="41"/>
      <c r="AF66" s="43"/>
      <c r="AL66" s="26"/>
      <c r="AO66">
        <f>SUM(AO6:AO64)</f>
        <v>1178.0336375572604</v>
      </c>
      <c r="AP66">
        <f>SUM(AP6:AP64)</f>
        <v>4461.5791967967534</v>
      </c>
      <c r="AQ66">
        <f>SUM(AQ6:AQ64)</f>
        <v>4358.4738364829427</v>
      </c>
    </row>
    <row r="67" spans="1:43" x14ac:dyDescent="0.25">
      <c r="A67" s="39"/>
      <c r="C67" s="39"/>
      <c r="K67" s="22"/>
      <c r="M67" s="23">
        <f>K70*M65</f>
        <v>3876216.1403320543</v>
      </c>
      <c r="N67" s="23">
        <f>K70*N65</f>
        <v>25351367.227686565</v>
      </c>
      <c r="O67" s="24">
        <f>O65*K70</f>
        <v>25186421.874100585</v>
      </c>
      <c r="P67" s="38"/>
      <c r="T67" s="1"/>
      <c r="V67" s="38"/>
    </row>
    <row r="68" spans="1:43" x14ac:dyDescent="0.25">
      <c r="A68" s="39"/>
      <c r="C68" s="39"/>
      <c r="M68" s="23">
        <f>M67/I65</f>
        <v>4.5544834842582453</v>
      </c>
      <c r="N68" s="23">
        <f>N67/I65</f>
        <v>29.787395532585847</v>
      </c>
      <c r="O68" s="24">
        <f>O67/I65</f>
        <v>29.593587741297892</v>
      </c>
      <c r="P68" s="38"/>
      <c r="T68" s="1"/>
      <c r="V68" s="38"/>
      <c r="AF68" s="43"/>
      <c r="AJ68">
        <v>1000</v>
      </c>
      <c r="AL68" s="44">
        <f>AL70/AI65</f>
        <v>16.610017249540434</v>
      </c>
      <c r="AN68" s="44">
        <f>AN70/AI65</f>
        <v>62.907293184472188</v>
      </c>
      <c r="AP68" s="44">
        <f>AP70/AI65</f>
        <v>61.453530101031177</v>
      </c>
    </row>
    <row r="69" spans="1:43" x14ac:dyDescent="0.25">
      <c r="A69" s="39"/>
      <c r="C69" s="39"/>
      <c r="J69" t="s">
        <v>10</v>
      </c>
      <c r="K69">
        <v>1000</v>
      </c>
      <c r="N69" s="30" t="s">
        <v>38</v>
      </c>
      <c r="P69" s="38"/>
      <c r="T69" s="1"/>
      <c r="V69" s="38"/>
    </row>
    <row r="70" spans="1:43" x14ac:dyDescent="0.25">
      <c r="A70" s="39"/>
      <c r="C70" s="39"/>
      <c r="J70" t="s">
        <v>11</v>
      </c>
      <c r="K70">
        <f>12*K69</f>
        <v>12000</v>
      </c>
      <c r="O70" s="25"/>
      <c r="P70" s="38"/>
      <c r="T70" s="1"/>
      <c r="V70" s="38"/>
      <c r="AJ70">
        <v>12000</v>
      </c>
      <c r="AL70" s="44">
        <f>AO66*AJ70</f>
        <v>14136403.650687125</v>
      </c>
      <c r="AN70" s="44">
        <f>AJ70*AP66</f>
        <v>53538950.361561038</v>
      </c>
      <c r="AP70" s="44">
        <f>AQ66*AJ70</f>
        <v>52301686.037795313</v>
      </c>
    </row>
    <row r="71" spans="1:43" x14ac:dyDescent="0.25">
      <c r="A71" s="39"/>
      <c r="C71" s="39"/>
      <c r="P71" s="38"/>
      <c r="T71" s="1"/>
      <c r="V71" s="38"/>
    </row>
    <row r="72" spans="1:43" x14ac:dyDescent="0.25">
      <c r="A72" s="39"/>
      <c r="C72" s="39"/>
      <c r="P72" s="38"/>
      <c r="T72" s="1"/>
      <c r="V72" s="38"/>
      <c r="AL72" s="45" t="s">
        <v>39</v>
      </c>
      <c r="AM72" s="45"/>
      <c r="AN72" s="45"/>
    </row>
    <row r="73" spans="1:43" x14ac:dyDescent="0.25">
      <c r="A73" s="39"/>
      <c r="C73" s="39"/>
      <c r="P73" s="38"/>
      <c r="T73" s="1"/>
      <c r="V73" s="38"/>
    </row>
    <row r="74" spans="1:43" x14ac:dyDescent="0.25">
      <c r="A74" s="39"/>
      <c r="C74" s="39"/>
      <c r="P74" s="38"/>
      <c r="T74" s="1"/>
      <c r="V74" s="38"/>
      <c r="AH74" t="s">
        <v>40</v>
      </c>
      <c r="AI74" t="s">
        <v>41</v>
      </c>
      <c r="AJ74" t="s">
        <v>42</v>
      </c>
      <c r="AK74" t="s">
        <v>13</v>
      </c>
      <c r="AL74" t="s">
        <v>14</v>
      </c>
      <c r="AM74" t="s">
        <v>43</v>
      </c>
      <c r="AN74" t="s">
        <v>44</v>
      </c>
      <c r="AO74" t="s">
        <v>45</v>
      </c>
      <c r="AP74" t="s">
        <v>46</v>
      </c>
    </row>
    <row r="75" spans="1:43" x14ac:dyDescent="0.25">
      <c r="A75" s="39"/>
      <c r="C75" s="39"/>
      <c r="P75" s="38"/>
      <c r="T75" s="1"/>
      <c r="V75" s="38"/>
      <c r="AH75" s="9">
        <v>3.5299752828418698E-2</v>
      </c>
      <c r="AI75" s="10">
        <v>1439</v>
      </c>
      <c r="AJ75">
        <v>38</v>
      </c>
      <c r="AK75" s="26">
        <v>4.9061855339610198E-5</v>
      </c>
      <c r="AL75" s="26">
        <v>8.2275266632808499E-4</v>
      </c>
      <c r="AM75">
        <v>29</v>
      </c>
      <c r="AN75">
        <f t="shared" ref="AN75:AN106" si="12">AI75*AK75</f>
        <v>7.0600009833699073E-2</v>
      </c>
      <c r="AO75">
        <f t="shared" ref="AO75:AO106" si="13">AM75*AN75</f>
        <v>2.047400285177273</v>
      </c>
      <c r="AP75">
        <f t="shared" ref="AP75:AP106" si="14">AI75*AK75*(1-AL75)*AM75</f>
        <v>2.0457157811336026</v>
      </c>
    </row>
    <row r="76" spans="1:43" x14ac:dyDescent="0.25">
      <c r="C76" s="39"/>
      <c r="P76" s="38"/>
      <c r="T76" s="1"/>
      <c r="V76" s="38"/>
      <c r="AH76" s="9">
        <v>3.8057047690006E-2</v>
      </c>
      <c r="AI76" s="10">
        <v>1366</v>
      </c>
      <c r="AJ76">
        <v>39</v>
      </c>
      <c r="AK76" s="26">
        <v>5.3630321226035998E-5</v>
      </c>
      <c r="AL76" s="26">
        <v>8.8442497128160297E-4</v>
      </c>
      <c r="AM76">
        <v>27</v>
      </c>
      <c r="AN76">
        <f t="shared" si="12"/>
        <v>7.3259018794765179E-2</v>
      </c>
      <c r="AO76">
        <f t="shared" si="13"/>
        <v>1.9779935074586599</v>
      </c>
      <c r="AP76">
        <f t="shared" si="14"/>
        <v>1.9762441206076304</v>
      </c>
    </row>
    <row r="77" spans="1:43" x14ac:dyDescent="0.25">
      <c r="C77" s="39"/>
      <c r="P77" s="38"/>
      <c r="T77" s="1"/>
      <c r="V77" s="38"/>
      <c r="AH77" s="15">
        <v>4.0802745096865399E-2</v>
      </c>
      <c r="AI77" s="10">
        <v>1409</v>
      </c>
      <c r="AJ77">
        <v>40</v>
      </c>
      <c r="AK77" s="26">
        <v>5.9205488090417299E-5</v>
      </c>
      <c r="AL77" s="26">
        <v>9.5644122465176403E-4</v>
      </c>
      <c r="AM77">
        <v>26</v>
      </c>
      <c r="AN77">
        <f t="shared" si="12"/>
        <v>8.3420532719397977E-2</v>
      </c>
      <c r="AO77">
        <f t="shared" si="13"/>
        <v>2.1689338507043474</v>
      </c>
      <c r="AP77">
        <f t="shared" si="14"/>
        <v>2.1668593929559909</v>
      </c>
    </row>
    <row r="78" spans="1:43" x14ac:dyDescent="0.25">
      <c r="C78" s="39"/>
      <c r="P78" s="38"/>
      <c r="T78" s="1"/>
      <c r="V78" s="38"/>
      <c r="AH78" s="9">
        <v>4.3441166047490501E-2</v>
      </c>
      <c r="AI78" s="10">
        <v>1467</v>
      </c>
      <c r="AJ78">
        <v>41</v>
      </c>
      <c r="AK78" s="26">
        <v>6.6542152826496305E-5</v>
      </c>
      <c r="AL78" s="26">
        <v>1.0490187091977601E-3</v>
      </c>
      <c r="AM78">
        <v>24</v>
      </c>
      <c r="AN78">
        <f t="shared" si="12"/>
        <v>9.7617338196470074E-2</v>
      </c>
      <c r="AO78">
        <f t="shared" si="13"/>
        <v>2.3428161167152819</v>
      </c>
      <c r="AP78">
        <f t="shared" si="14"/>
        <v>2.3403584587766373</v>
      </c>
    </row>
    <row r="79" spans="1:43" x14ac:dyDescent="0.25">
      <c r="C79" s="39"/>
      <c r="P79" s="38"/>
      <c r="T79" s="1"/>
      <c r="V79" s="38"/>
      <c r="AH79" s="9">
        <v>4.6966792284809399E-2</v>
      </c>
      <c r="AI79" s="10">
        <v>1375</v>
      </c>
      <c r="AJ79">
        <v>42</v>
      </c>
      <c r="AK79" s="26">
        <v>7.4475359120524897E-5</v>
      </c>
      <c r="AL79" s="26">
        <v>1.1316830471840499E-3</v>
      </c>
      <c r="AM79">
        <v>22</v>
      </c>
      <c r="AN79">
        <f t="shared" si="12"/>
        <v>0.10240361879072174</v>
      </c>
      <c r="AO79">
        <f t="shared" si="13"/>
        <v>2.2528796133958782</v>
      </c>
      <c r="AP79">
        <f t="shared" si="14"/>
        <v>2.2503300677300517</v>
      </c>
    </row>
    <row r="80" spans="1:43" x14ac:dyDescent="0.25">
      <c r="C80" s="39"/>
      <c r="P80" s="38"/>
      <c r="T80" s="1"/>
      <c r="V80" s="38"/>
      <c r="AH80" s="9">
        <v>5.0782354890328799E-2</v>
      </c>
      <c r="AI80" s="10">
        <v>1325</v>
      </c>
      <c r="AJ80">
        <v>43</v>
      </c>
      <c r="AK80" s="26">
        <v>8.3462085083400999E-5</v>
      </c>
      <c r="AL80" s="26">
        <v>1.2452410357955801E-3</v>
      </c>
      <c r="AM80">
        <v>20</v>
      </c>
      <c r="AN80">
        <f t="shared" si="12"/>
        <v>0.11058726273550633</v>
      </c>
      <c r="AO80">
        <f t="shared" si="13"/>
        <v>2.2117452547101264</v>
      </c>
      <c r="AP80">
        <f t="shared" si="14"/>
        <v>2.2089910987582355</v>
      </c>
    </row>
    <row r="81" spans="3:42" x14ac:dyDescent="0.25">
      <c r="C81" s="39"/>
      <c r="P81" s="38"/>
      <c r="T81" s="1"/>
      <c r="V81" s="38"/>
      <c r="AH81" s="9">
        <v>5.60707942463071E-2</v>
      </c>
      <c r="AI81" s="10">
        <v>1495</v>
      </c>
      <c r="AJ81">
        <v>44</v>
      </c>
      <c r="AK81" s="26">
        <v>9.3191720750938095E-5</v>
      </c>
      <c r="AL81" s="26">
        <v>1.37964864947727E-3</v>
      </c>
      <c r="AM81">
        <v>19</v>
      </c>
      <c r="AN81">
        <f t="shared" si="12"/>
        <v>0.13932162252265246</v>
      </c>
      <c r="AO81">
        <f t="shared" si="13"/>
        <v>2.6471108279303968</v>
      </c>
      <c r="AP81">
        <f t="shared" si="14"/>
        <v>2.643458745051626</v>
      </c>
    </row>
    <row r="82" spans="3:42" x14ac:dyDescent="0.25">
      <c r="C82" s="39"/>
      <c r="P82" s="38"/>
      <c r="T82" s="1"/>
      <c r="V82" s="38"/>
      <c r="AH82" s="9">
        <v>6.1414321512243499E-2</v>
      </c>
      <c r="AI82" s="10">
        <v>2376</v>
      </c>
      <c r="AJ82">
        <v>45</v>
      </c>
      <c r="AK82" s="26">
        <v>1.04358366694311E-4</v>
      </c>
      <c r="AL82" s="26">
        <v>1.5350607884072199E-3</v>
      </c>
      <c r="AM82">
        <v>17</v>
      </c>
      <c r="AN82">
        <f t="shared" si="12"/>
        <v>0.24795547926568295</v>
      </c>
      <c r="AO82">
        <f t="shared" si="13"/>
        <v>4.2152431475166106</v>
      </c>
      <c r="AP82">
        <f t="shared" si="14"/>
        <v>4.2087724930472552</v>
      </c>
    </row>
    <row r="83" spans="3:42" x14ac:dyDescent="0.25">
      <c r="C83" s="39"/>
      <c r="P83" s="38"/>
      <c r="T83" s="1"/>
      <c r="V83" s="38"/>
      <c r="AH83" s="9">
        <v>6.5007857290025298E-2</v>
      </c>
      <c r="AI83" s="10">
        <v>4140</v>
      </c>
      <c r="AJ83">
        <v>46</v>
      </c>
      <c r="AK83" s="26">
        <v>1.18773358181398E-4</v>
      </c>
      <c r="AL83" s="26">
        <v>1.7116618494147601E-3</v>
      </c>
      <c r="AM83">
        <v>16</v>
      </c>
      <c r="AN83">
        <f t="shared" si="12"/>
        <v>0.49172170287098771</v>
      </c>
      <c r="AO83">
        <f t="shared" si="13"/>
        <v>7.8675472459358033</v>
      </c>
      <c r="AP83">
        <f t="shared" si="14"/>
        <v>7.8540806654664674</v>
      </c>
    </row>
    <row r="84" spans="3:42" x14ac:dyDescent="0.25">
      <c r="C84" s="39"/>
      <c r="J84" s="26"/>
      <c r="K84" s="26"/>
      <c r="P84" s="38"/>
      <c r="T84" s="1"/>
      <c r="V84" s="38"/>
      <c r="AH84" s="9">
        <v>7.1357077171793404E-2</v>
      </c>
      <c r="AI84" s="10">
        <v>7327</v>
      </c>
      <c r="AJ84">
        <v>47</v>
      </c>
      <c r="AK84" s="26">
        <v>1.3444005835258599E-4</v>
      </c>
      <c r="AL84" s="26">
        <v>1.8994034846353701E-3</v>
      </c>
      <c r="AM84">
        <v>15</v>
      </c>
      <c r="AN84">
        <f t="shared" si="12"/>
        <v>0.98504230754939759</v>
      </c>
      <c r="AO84">
        <f t="shared" si="13"/>
        <v>14.775634613240964</v>
      </c>
      <c r="AP84">
        <f t="shared" si="14"/>
        <v>14.747569721368874</v>
      </c>
    </row>
    <row r="85" spans="3:42" x14ac:dyDescent="0.25">
      <c r="C85" s="39"/>
      <c r="J85" s="26"/>
      <c r="K85" s="26"/>
      <c r="P85" s="38"/>
      <c r="T85" s="1"/>
      <c r="V85" s="38"/>
      <c r="AH85" s="9">
        <v>7.5464251333418497E-2</v>
      </c>
      <c r="AI85" s="10">
        <v>9903</v>
      </c>
      <c r="AJ85">
        <v>48</v>
      </c>
      <c r="AK85" s="26">
        <v>1.4763392673084301E-4</v>
      </c>
      <c r="AL85" s="26">
        <v>2.0778686416705202E-3</v>
      </c>
      <c r="AM85">
        <v>14</v>
      </c>
      <c r="AN85">
        <f t="shared" si="12"/>
        <v>1.4620187764155383</v>
      </c>
      <c r="AO85">
        <f t="shared" si="13"/>
        <v>20.468262869817536</v>
      </c>
      <c r="AP85">
        <f t="shared" si="14"/>
        <v>20.425732508250874</v>
      </c>
    </row>
    <row r="86" spans="3:42" x14ac:dyDescent="0.25">
      <c r="C86" s="39"/>
      <c r="J86" s="26"/>
      <c r="K86" s="26"/>
      <c r="P86" s="38"/>
      <c r="T86" s="1"/>
      <c r="V86" s="38"/>
      <c r="AH86" s="9">
        <v>8.06097198447219E-2</v>
      </c>
      <c r="AI86" s="10">
        <v>11994</v>
      </c>
      <c r="AJ86">
        <v>49</v>
      </c>
      <c r="AK86" s="26">
        <v>1.6950786287767001E-4</v>
      </c>
      <c r="AL86" s="26">
        <v>2.2883531073155101E-3</v>
      </c>
      <c r="AM86">
        <v>13</v>
      </c>
      <c r="AN86">
        <f t="shared" si="12"/>
        <v>2.0330773073547741</v>
      </c>
      <c r="AO86">
        <f t="shared" si="13"/>
        <v>26.430004995612062</v>
      </c>
      <c r="AP86">
        <f t="shared" si="14"/>
        <v>26.369523811553993</v>
      </c>
    </row>
    <row r="87" spans="3:42" x14ac:dyDescent="0.25">
      <c r="C87" s="39"/>
      <c r="J87" s="26"/>
      <c r="K87" s="26"/>
      <c r="P87" s="38"/>
      <c r="T87" s="1"/>
      <c r="V87" s="38"/>
      <c r="AH87" s="15">
        <v>8.6589174211578204E-2</v>
      </c>
      <c r="AI87" s="10">
        <v>13273</v>
      </c>
      <c r="AJ87">
        <v>50</v>
      </c>
      <c r="AK87" s="26">
        <v>1.9081351504809E-4</v>
      </c>
      <c r="AL87" s="26">
        <v>2.5105639987188901E-3</v>
      </c>
      <c r="AM87">
        <v>12</v>
      </c>
      <c r="AN87">
        <f t="shared" si="12"/>
        <v>2.5326677852332984</v>
      </c>
      <c r="AO87">
        <f t="shared" si="13"/>
        <v>30.392013422799579</v>
      </c>
      <c r="AP87">
        <f t="shared" si="14"/>
        <v>30.315712328051717</v>
      </c>
    </row>
    <row r="88" spans="3:42" x14ac:dyDescent="0.25">
      <c r="C88" s="39"/>
      <c r="J88" s="26"/>
      <c r="K88" s="26"/>
      <c r="P88" s="38"/>
      <c r="T88" s="1"/>
      <c r="V88" s="38"/>
      <c r="AH88" s="9">
        <v>9.99051913254424E-2</v>
      </c>
      <c r="AI88" s="10">
        <v>14449</v>
      </c>
      <c r="AJ88">
        <v>51</v>
      </c>
      <c r="AK88" s="26">
        <v>2.1757285688840899E-4</v>
      </c>
      <c r="AL88" s="26">
        <v>2.6929610142105501E-3</v>
      </c>
      <c r="AM88">
        <v>10</v>
      </c>
      <c r="AN88">
        <f t="shared" si="12"/>
        <v>3.1437102091806217</v>
      </c>
      <c r="AO88">
        <f t="shared" si="13"/>
        <v>31.437102091806217</v>
      </c>
      <c r="AP88">
        <f t="shared" si="14"/>
        <v>31.352443201473225</v>
      </c>
    </row>
    <row r="89" spans="3:42" x14ac:dyDescent="0.25">
      <c r="C89" s="39"/>
      <c r="J89" s="26"/>
      <c r="K89" s="26"/>
      <c r="AH89" s="9">
        <v>0.112427324004991</v>
      </c>
      <c r="AI89" s="10">
        <v>16288</v>
      </c>
      <c r="AJ89">
        <v>52</v>
      </c>
      <c r="AK89" s="26">
        <v>2.4601838127955201E-4</v>
      </c>
      <c r="AL89" s="26">
        <v>3.0326004548900699E-3</v>
      </c>
      <c r="AM89">
        <v>9</v>
      </c>
      <c r="AN89">
        <f t="shared" si="12"/>
        <v>4.0071473942813434</v>
      </c>
      <c r="AO89">
        <f t="shared" si="13"/>
        <v>36.064326548532094</v>
      </c>
      <c r="AP89">
        <f t="shared" si="14"/>
        <v>35.954957855435708</v>
      </c>
    </row>
    <row r="90" spans="3:42" x14ac:dyDescent="0.25">
      <c r="C90" s="39"/>
      <c r="J90" s="26"/>
      <c r="K90" s="26"/>
      <c r="AH90" s="9">
        <v>0.124155572250224</v>
      </c>
      <c r="AI90" s="10">
        <v>17539</v>
      </c>
      <c r="AJ90">
        <v>53</v>
      </c>
      <c r="AK90" s="26">
        <v>2.7779740222469901E-4</v>
      </c>
      <c r="AL90" s="26">
        <v>3.30225532579822E-3</v>
      </c>
      <c r="AM90">
        <v>8</v>
      </c>
      <c r="AN90">
        <f t="shared" si="12"/>
        <v>4.872288637618996</v>
      </c>
      <c r="AO90">
        <f t="shared" si="13"/>
        <v>38.978309100951968</v>
      </c>
      <c r="AP90">
        <f t="shared" si="14"/>
        <v>38.849592772132738</v>
      </c>
    </row>
    <row r="91" spans="3:42" x14ac:dyDescent="0.25">
      <c r="C91" s="39"/>
      <c r="J91" s="26"/>
      <c r="K91" s="26"/>
      <c r="T91" s="1"/>
      <c r="AH91" s="9">
        <v>0.135089936061142</v>
      </c>
      <c r="AI91" s="10">
        <v>17314</v>
      </c>
      <c r="AJ91">
        <v>54</v>
      </c>
      <c r="AK91" s="26">
        <v>3.10028184403492E-4</v>
      </c>
      <c r="AL91" s="26">
        <v>3.68945839168879E-3</v>
      </c>
      <c r="AM91">
        <v>8</v>
      </c>
      <c r="AN91">
        <f t="shared" si="12"/>
        <v>5.3678279847620605</v>
      </c>
      <c r="AO91">
        <f t="shared" si="13"/>
        <v>42.942623878096484</v>
      </c>
      <c r="AP91">
        <f t="shared" si="14"/>
        <v>42.784188854068304</v>
      </c>
    </row>
    <row r="92" spans="3:42" x14ac:dyDescent="0.25">
      <c r="C92" s="39"/>
      <c r="J92" s="26"/>
      <c r="K92" s="26"/>
      <c r="T92" s="1"/>
      <c r="AH92" s="9">
        <v>0.14523041543774301</v>
      </c>
      <c r="AI92" s="10">
        <v>17455</v>
      </c>
      <c r="AJ92">
        <v>55</v>
      </c>
      <c r="AK92" s="26">
        <v>3.4501174566928602E-4</v>
      </c>
      <c r="AL92" s="26">
        <v>4.1227380015735598E-3</v>
      </c>
      <c r="AM92">
        <v>7</v>
      </c>
      <c r="AN92">
        <f t="shared" si="12"/>
        <v>6.0221800206573874</v>
      </c>
      <c r="AO92">
        <f t="shared" si="13"/>
        <v>42.155260144601712</v>
      </c>
      <c r="AP92">
        <f t="shared" si="14"/>
        <v>41.981465051637343</v>
      </c>
    </row>
    <row r="93" spans="3:42" x14ac:dyDescent="0.25">
      <c r="C93" s="39"/>
      <c r="J93" s="26"/>
      <c r="K93" s="26"/>
      <c r="T93" s="1"/>
      <c r="AH93" s="9">
        <v>0.15457701038002999</v>
      </c>
      <c r="AI93" s="10">
        <v>18458</v>
      </c>
      <c r="AJ93">
        <v>56</v>
      </c>
      <c r="AK93" s="26">
        <v>3.7891198882638498E-4</v>
      </c>
      <c r="AL93" s="26">
        <v>4.6243627017233399E-3</v>
      </c>
      <c r="AM93">
        <v>7</v>
      </c>
      <c r="AN93">
        <f t="shared" si="12"/>
        <v>6.9939574897574142</v>
      </c>
      <c r="AO93">
        <f t="shared" si="13"/>
        <v>48.9577024283019</v>
      </c>
      <c r="AP93">
        <f t="shared" si="14"/>
        <v>48.731304255230384</v>
      </c>
    </row>
    <row r="94" spans="3:42" x14ac:dyDescent="0.25">
      <c r="C94" s="39"/>
      <c r="J94" s="26"/>
      <c r="K94" s="26"/>
      <c r="T94" s="1"/>
      <c r="AH94" s="9">
        <v>0.16312972088800001</v>
      </c>
      <c r="AI94" s="10">
        <v>19447</v>
      </c>
      <c r="AJ94">
        <v>57</v>
      </c>
      <c r="AK94" s="26">
        <v>4.2476423399806599E-4</v>
      </c>
      <c r="AL94" s="26">
        <v>5.1114897399807402E-3</v>
      </c>
      <c r="AM94">
        <v>6</v>
      </c>
      <c r="AN94">
        <f t="shared" si="12"/>
        <v>8.2603900585603895</v>
      </c>
      <c r="AO94">
        <f t="shared" si="13"/>
        <v>49.562340351362337</v>
      </c>
      <c r="AP94">
        <f t="shared" si="14"/>
        <v>49.309002957166918</v>
      </c>
    </row>
    <row r="95" spans="3:42" x14ac:dyDescent="0.25">
      <c r="C95" s="39"/>
      <c r="J95" s="26"/>
      <c r="K95" s="26"/>
      <c r="T95" s="1"/>
      <c r="AH95" s="9">
        <v>0.17088854696165601</v>
      </c>
      <c r="AI95" s="10">
        <v>19790</v>
      </c>
      <c r="AJ95">
        <v>58</v>
      </c>
      <c r="AK95" s="26">
        <v>4.55785635450527E-4</v>
      </c>
      <c r="AL95" s="26">
        <v>5.6482752018380796E-3</v>
      </c>
      <c r="AM95">
        <v>6</v>
      </c>
      <c r="AN95">
        <f t="shared" si="12"/>
        <v>9.0199977255659292</v>
      </c>
      <c r="AO95">
        <f t="shared" si="13"/>
        <v>54.119986353395575</v>
      </c>
      <c r="AP95">
        <f t="shared" si="14"/>
        <v>53.814301776551872</v>
      </c>
    </row>
    <row r="96" spans="3:42" x14ac:dyDescent="0.25">
      <c r="C96" s="39"/>
      <c r="J96" s="26"/>
      <c r="K96" s="26"/>
      <c r="T96" s="1"/>
      <c r="AH96" s="9">
        <v>0.17785348860099501</v>
      </c>
      <c r="AI96" s="10">
        <v>21333</v>
      </c>
      <c r="AJ96">
        <v>59</v>
      </c>
      <c r="AK96" s="26">
        <v>4.9980069217005598E-4</v>
      </c>
      <c r="AL96" s="26">
        <v>6.1190213844820804E-3</v>
      </c>
      <c r="AM96">
        <v>5</v>
      </c>
      <c r="AN96">
        <f t="shared" si="12"/>
        <v>10.662248166063804</v>
      </c>
      <c r="AO96">
        <f t="shared" si="13"/>
        <v>53.311240830319022</v>
      </c>
      <c r="AP96">
        <f t="shared" si="14"/>
        <v>52.98502820764503</v>
      </c>
    </row>
    <row r="97" spans="3:42" x14ac:dyDescent="0.25">
      <c r="C97" s="39"/>
      <c r="J97" s="26"/>
      <c r="K97" s="26"/>
      <c r="T97" s="1"/>
      <c r="AH97" s="15">
        <v>0.18402454580601901</v>
      </c>
      <c r="AI97" s="10">
        <v>22518</v>
      </c>
      <c r="AJ97">
        <v>60</v>
      </c>
      <c r="AK97" s="26">
        <v>5.5599851594504595E-4</v>
      </c>
      <c r="AL97" s="26">
        <v>6.7056303615443402E-3</v>
      </c>
      <c r="AM97">
        <v>5</v>
      </c>
      <c r="AN97">
        <f t="shared" si="12"/>
        <v>12.519974582050544</v>
      </c>
      <c r="AO97">
        <f t="shared" si="13"/>
        <v>62.599872910252721</v>
      </c>
      <c r="AP97">
        <f t="shared" si="14"/>
        <v>62.180101301836913</v>
      </c>
    </row>
    <row r="98" spans="3:42" x14ac:dyDescent="0.25">
      <c r="J98" s="26"/>
      <c r="K98" s="26"/>
      <c r="T98" s="1"/>
      <c r="AH98" s="9">
        <v>0.187348594017894</v>
      </c>
      <c r="AI98" s="10">
        <v>22855</v>
      </c>
      <c r="AJ98">
        <v>61</v>
      </c>
      <c r="AK98" s="26">
        <v>6.3326418561815499E-4</v>
      </c>
      <c r="AL98" s="26">
        <v>7.3468857006631699E-3</v>
      </c>
      <c r="AM98">
        <v>5</v>
      </c>
      <c r="AN98">
        <f t="shared" si="12"/>
        <v>14.473252962302933</v>
      </c>
      <c r="AO98">
        <f t="shared" si="13"/>
        <v>72.366264811514668</v>
      </c>
      <c r="AP98">
        <f t="shared" si="14"/>
        <v>71.834598135360537</v>
      </c>
    </row>
    <row r="99" spans="3:42" x14ac:dyDescent="0.25">
      <c r="J99" s="26"/>
      <c r="K99" s="26"/>
      <c r="T99" s="1"/>
      <c r="AH99" s="9">
        <v>0.19067264222976801</v>
      </c>
      <c r="AI99" s="10">
        <v>23949</v>
      </c>
      <c r="AJ99">
        <v>62</v>
      </c>
      <c r="AK99" s="26">
        <v>7.2467328890153096E-4</v>
      </c>
      <c r="AL99" s="26">
        <v>8.0562408575857499E-3</v>
      </c>
      <c r="AM99">
        <v>5</v>
      </c>
      <c r="AN99">
        <f t="shared" si="12"/>
        <v>17.355200595902765</v>
      </c>
      <c r="AO99">
        <f t="shared" si="13"/>
        <v>86.776002979513834</v>
      </c>
      <c r="AP99">
        <f t="shared" si="14"/>
        <v>86.076914598852298</v>
      </c>
    </row>
    <row r="100" spans="3:42" x14ac:dyDescent="0.25">
      <c r="J100" s="26"/>
      <c r="K100" s="26"/>
      <c r="T100" s="1"/>
      <c r="AH100" s="9">
        <v>0.193996690441643</v>
      </c>
      <c r="AI100" s="10">
        <v>24547</v>
      </c>
      <c r="AJ100">
        <v>63</v>
      </c>
      <c r="AK100" s="26">
        <v>8.3051032159043203E-4</v>
      </c>
      <c r="AL100" s="26">
        <v>8.9470440639168904E-3</v>
      </c>
      <c r="AM100">
        <v>5</v>
      </c>
      <c r="AN100">
        <f t="shared" si="12"/>
        <v>20.386536864080334</v>
      </c>
      <c r="AO100">
        <f t="shared" si="13"/>
        <v>101.93268432040168</v>
      </c>
      <c r="AP100">
        <f t="shared" si="14"/>
        <v>101.02068810223371</v>
      </c>
    </row>
    <row r="101" spans="3:42" x14ac:dyDescent="0.25">
      <c r="J101" s="26"/>
      <c r="K101" s="26"/>
      <c r="T101" s="1"/>
      <c r="AH101" s="9">
        <v>0.19732073865351701</v>
      </c>
      <c r="AI101" s="10">
        <v>23159</v>
      </c>
      <c r="AJ101">
        <v>64</v>
      </c>
      <c r="AK101" s="26">
        <v>9.5430953284123498E-4</v>
      </c>
      <c r="AL101" s="26">
        <v>9.8162234190217103E-3</v>
      </c>
      <c r="AM101">
        <v>4</v>
      </c>
      <c r="AN101">
        <f t="shared" si="12"/>
        <v>22.100854471070161</v>
      </c>
      <c r="AO101">
        <f t="shared" si="13"/>
        <v>88.403417884280643</v>
      </c>
      <c r="AP101">
        <f t="shared" si="14"/>
        <v>87.535630183323406</v>
      </c>
    </row>
    <row r="102" spans="3:42" x14ac:dyDescent="0.25">
      <c r="J102" s="26"/>
      <c r="K102" s="26"/>
      <c r="T102" s="1"/>
      <c r="AH102" s="9">
        <v>0.200644786865392</v>
      </c>
      <c r="AI102" s="10">
        <v>22031</v>
      </c>
      <c r="AJ102">
        <v>65</v>
      </c>
      <c r="AK102" s="26">
        <v>1.0991773137430101E-3</v>
      </c>
      <c r="AL102" s="26">
        <v>1.10124254250213E-2</v>
      </c>
      <c r="AM102">
        <v>4</v>
      </c>
      <c r="AN102">
        <f t="shared" si="12"/>
        <v>24.215975399072256</v>
      </c>
      <c r="AO102">
        <f t="shared" si="13"/>
        <v>96.863901596289026</v>
      </c>
      <c r="AP102">
        <f t="shared" si="14"/>
        <v>95.797195103583292</v>
      </c>
    </row>
    <row r="103" spans="3:42" x14ac:dyDescent="0.25">
      <c r="J103" s="26"/>
      <c r="K103" s="26"/>
      <c r="T103" s="1"/>
      <c r="AH103" s="9">
        <v>0.20396883507726599</v>
      </c>
      <c r="AI103" s="10">
        <v>20626</v>
      </c>
      <c r="AJ103">
        <v>66</v>
      </c>
      <c r="AK103" s="26">
        <v>1.2567893913907201E-3</v>
      </c>
      <c r="AL103" s="26">
        <v>1.2280303889329901E-2</v>
      </c>
      <c r="AM103">
        <v>4</v>
      </c>
      <c r="AN103">
        <f t="shared" si="12"/>
        <v>25.922537986824992</v>
      </c>
      <c r="AO103">
        <f t="shared" si="13"/>
        <v>103.69015194729997</v>
      </c>
      <c r="AP103">
        <f t="shared" si="14"/>
        <v>102.41680537105633</v>
      </c>
    </row>
    <row r="104" spans="3:42" x14ac:dyDescent="0.25">
      <c r="J104" s="26"/>
      <c r="K104" s="26"/>
      <c r="T104" s="1"/>
      <c r="AH104" s="9">
        <v>0.207292883289141</v>
      </c>
      <c r="AI104" s="10">
        <v>20217</v>
      </c>
      <c r="AJ104">
        <v>67</v>
      </c>
      <c r="AK104" s="26">
        <v>1.43825214112169E-3</v>
      </c>
      <c r="AL104" s="26">
        <v>1.37187596863628E-2</v>
      </c>
      <c r="AM104">
        <v>4</v>
      </c>
      <c r="AN104">
        <f t="shared" si="12"/>
        <v>29.077143537057207</v>
      </c>
      <c r="AO104">
        <f t="shared" si="13"/>
        <v>116.30857414822883</v>
      </c>
      <c r="AP104">
        <f t="shared" si="14"/>
        <v>114.71296477002576</v>
      </c>
    </row>
    <row r="105" spans="3:42" x14ac:dyDescent="0.25">
      <c r="J105" s="26"/>
      <c r="K105" s="26"/>
      <c r="T105" s="1"/>
      <c r="AH105" s="9">
        <v>0.21061693150101499</v>
      </c>
      <c r="AI105" s="10">
        <v>20292</v>
      </c>
      <c r="AJ105">
        <v>68</v>
      </c>
      <c r="AK105" s="26">
        <v>1.64667229488369E-3</v>
      </c>
      <c r="AL105" s="26">
        <v>1.4293695874848701E-2</v>
      </c>
      <c r="AM105">
        <v>4</v>
      </c>
      <c r="AN105">
        <f t="shared" si="12"/>
        <v>33.41427420777984</v>
      </c>
      <c r="AO105">
        <f t="shared" si="13"/>
        <v>133.65709683111936</v>
      </c>
      <c r="AP105">
        <f t="shared" si="14"/>
        <v>131.74664293750013</v>
      </c>
    </row>
    <row r="106" spans="3:42" x14ac:dyDescent="0.25">
      <c r="J106" s="26"/>
      <c r="K106" s="26"/>
      <c r="T106" s="1"/>
      <c r="AH106" s="9">
        <v>0.213940979712889</v>
      </c>
      <c r="AI106" s="10">
        <v>19847</v>
      </c>
      <c r="AJ106">
        <v>69</v>
      </c>
      <c r="AK106" s="26">
        <v>1.88276745309684E-3</v>
      </c>
      <c r="AL106" s="26">
        <v>1.53749867151612E-2</v>
      </c>
      <c r="AM106">
        <v>4</v>
      </c>
      <c r="AN106">
        <f t="shared" si="12"/>
        <v>37.367285641612987</v>
      </c>
      <c r="AO106">
        <f t="shared" si="13"/>
        <v>149.46914256645195</v>
      </c>
      <c r="AP106">
        <f t="shared" si="14"/>
        <v>147.17105648516622</v>
      </c>
    </row>
    <row r="107" spans="3:42" x14ac:dyDescent="0.25">
      <c r="T107" s="1"/>
      <c r="AH107" s="15">
        <v>0.21726502792476399</v>
      </c>
      <c r="AI107" s="10">
        <v>20349</v>
      </c>
      <c r="AJ107">
        <v>70</v>
      </c>
      <c r="AK107" s="26">
        <v>2.15401129813059E-3</v>
      </c>
      <c r="AL107" s="26">
        <v>1.6802389033472899E-2</v>
      </c>
      <c r="AM107">
        <v>3</v>
      </c>
      <c r="AN107">
        <f t="shared" ref="AN107:AN133" si="15">AI107*AK107</f>
        <v>43.831975905659377</v>
      </c>
      <c r="AO107">
        <f t="shared" ref="AO107:AO138" si="16">AM107*AN107</f>
        <v>131.49592771697814</v>
      </c>
      <c r="AP107">
        <f t="shared" ref="AP107:AP133" si="17">AI107*AK107*(1-AL107)*AM107</f>
        <v>129.28648198316003</v>
      </c>
    </row>
    <row r="108" spans="3:42" x14ac:dyDescent="0.25">
      <c r="T108" s="1"/>
      <c r="AH108" s="9">
        <v>0.21632259846972801</v>
      </c>
      <c r="AI108" s="10">
        <v>20747</v>
      </c>
      <c r="AJ108">
        <v>71</v>
      </c>
      <c r="AK108" s="26">
        <v>2.4655467223710799E-3</v>
      </c>
      <c r="AL108" s="26">
        <v>1.90046352768968E-2</v>
      </c>
      <c r="AM108">
        <v>3</v>
      </c>
      <c r="AN108">
        <f t="shared" si="15"/>
        <v>51.152697849032798</v>
      </c>
      <c r="AO108">
        <f t="shared" si="16"/>
        <v>153.4580935470984</v>
      </c>
      <c r="AP108">
        <f t="shared" si="17"/>
        <v>150.54167844894789</v>
      </c>
    </row>
    <row r="109" spans="3:42" x14ac:dyDescent="0.25">
      <c r="T109" s="1"/>
      <c r="AH109" s="9">
        <v>0.21538016901469301</v>
      </c>
      <c r="AI109" s="10">
        <v>21414</v>
      </c>
      <c r="AJ109">
        <v>72</v>
      </c>
      <c r="AK109" s="26">
        <v>2.8174895464986799E-3</v>
      </c>
      <c r="AL109" s="26">
        <v>2.1399617020218299E-2</v>
      </c>
      <c r="AM109">
        <v>3</v>
      </c>
      <c r="AN109">
        <f t="shared" si="15"/>
        <v>60.333721148722731</v>
      </c>
      <c r="AO109">
        <f t="shared" si="16"/>
        <v>181.00116344616819</v>
      </c>
      <c r="AP109">
        <f t="shared" si="17"/>
        <v>177.12780786820625</v>
      </c>
    </row>
    <row r="110" spans="3:42" x14ac:dyDescent="0.25">
      <c r="T110" s="1"/>
      <c r="AH110" s="9">
        <v>0.214437739559657</v>
      </c>
      <c r="AI110" s="10">
        <v>21860</v>
      </c>
      <c r="AJ110">
        <v>73</v>
      </c>
      <c r="AK110" s="26">
        <v>3.2176083371860602E-3</v>
      </c>
      <c r="AL110" s="26">
        <v>2.4637552254736302E-2</v>
      </c>
      <c r="AM110">
        <v>3</v>
      </c>
      <c r="AN110">
        <f t="shared" si="15"/>
        <v>70.33691825088728</v>
      </c>
      <c r="AO110">
        <f t="shared" si="16"/>
        <v>211.01075475266185</v>
      </c>
      <c r="AP110">
        <f t="shared" si="17"/>
        <v>205.8119662561318</v>
      </c>
    </row>
    <row r="111" spans="3:42" x14ac:dyDescent="0.25">
      <c r="T111" s="1"/>
      <c r="AH111" s="9">
        <v>0.213495310104622</v>
      </c>
      <c r="AI111" s="10">
        <v>20779</v>
      </c>
      <c r="AJ111">
        <v>74</v>
      </c>
      <c r="AK111" s="26">
        <v>3.6720867881448699E-3</v>
      </c>
      <c r="AL111" s="26">
        <v>2.7162230820338501E-2</v>
      </c>
      <c r="AM111">
        <v>3</v>
      </c>
      <c r="AN111">
        <f t="shared" si="15"/>
        <v>76.30229137086225</v>
      </c>
      <c r="AO111">
        <f t="shared" si="16"/>
        <v>228.90687411258676</v>
      </c>
      <c r="AP111">
        <f t="shared" si="17"/>
        <v>222.68925276157847</v>
      </c>
    </row>
    <row r="112" spans="3:42" x14ac:dyDescent="0.25">
      <c r="T112" s="1"/>
      <c r="AH112" s="9">
        <v>0.212552880649586</v>
      </c>
      <c r="AI112" s="10">
        <v>20141</v>
      </c>
      <c r="AJ112">
        <v>75</v>
      </c>
      <c r="AK112" s="26">
        <v>4.1883488664757997E-3</v>
      </c>
      <c r="AL112" s="26">
        <v>2.9647682686770999E-2</v>
      </c>
      <c r="AM112">
        <v>3</v>
      </c>
      <c r="AN112">
        <f t="shared" si="15"/>
        <v>84.357534519689082</v>
      </c>
      <c r="AO112">
        <f t="shared" si="16"/>
        <v>253.07260355906726</v>
      </c>
      <c r="AP112">
        <f t="shared" si="17"/>
        <v>245.56958731203304</v>
      </c>
    </row>
    <row r="113" spans="20:42" x14ac:dyDescent="0.25">
      <c r="T113" s="1"/>
      <c r="AH113" s="9">
        <v>0.21161045119455099</v>
      </c>
      <c r="AI113" s="10">
        <v>20378</v>
      </c>
      <c r="AJ113">
        <v>76</v>
      </c>
      <c r="AK113" s="26">
        <v>4.7983662526290298E-3</v>
      </c>
      <c r="AL113" s="26">
        <v>3.2306142445109903E-2</v>
      </c>
      <c r="AM113">
        <v>3</v>
      </c>
      <c r="AN113">
        <f t="shared" si="15"/>
        <v>97.78110749607437</v>
      </c>
      <c r="AO113">
        <f t="shared" si="16"/>
        <v>293.34332248822312</v>
      </c>
      <c r="AP113">
        <f t="shared" si="17"/>
        <v>283.86653132659677</v>
      </c>
    </row>
    <row r="114" spans="20:42" x14ac:dyDescent="0.25">
      <c r="T114" s="1"/>
      <c r="AH114" s="9">
        <v>0.21066802173951499</v>
      </c>
      <c r="AI114" s="10">
        <v>20361</v>
      </c>
      <c r="AJ114">
        <v>77</v>
      </c>
      <c r="AK114" s="26">
        <v>5.5944349753602098E-3</v>
      </c>
      <c r="AL114" s="26">
        <v>3.4782236673226698E-2</v>
      </c>
      <c r="AM114">
        <v>3</v>
      </c>
      <c r="AN114">
        <f t="shared" si="15"/>
        <v>113.90829053330923</v>
      </c>
      <c r="AO114">
        <f t="shared" si="16"/>
        <v>341.72487159992767</v>
      </c>
      <c r="AP114">
        <f t="shared" si="17"/>
        <v>329.83891623881101</v>
      </c>
    </row>
    <row r="115" spans="20:42" x14ac:dyDescent="0.25">
      <c r="T115" s="1"/>
      <c r="AH115" s="9">
        <v>0.20972559228447901</v>
      </c>
      <c r="AI115" s="10">
        <v>21842</v>
      </c>
      <c r="AJ115">
        <v>78</v>
      </c>
      <c r="AK115" s="26">
        <v>6.2074071047136603E-3</v>
      </c>
      <c r="AL115" s="26">
        <v>3.8871816086519698E-2</v>
      </c>
      <c r="AM115">
        <v>3</v>
      </c>
      <c r="AN115">
        <f t="shared" si="15"/>
        <v>135.58218598115576</v>
      </c>
      <c r="AO115">
        <f t="shared" si="16"/>
        <v>406.74655794346728</v>
      </c>
      <c r="AP115">
        <f t="shared" si="17"/>
        <v>390.93558054926388</v>
      </c>
    </row>
    <row r="116" spans="20:42" x14ac:dyDescent="0.25">
      <c r="T116" s="1"/>
      <c r="AH116" s="9">
        <v>0.20878316282944401</v>
      </c>
      <c r="AI116" s="10">
        <v>22423</v>
      </c>
      <c r="AJ116">
        <v>79</v>
      </c>
      <c r="AK116" s="26">
        <v>7.1409273161738901E-3</v>
      </c>
      <c r="AL116" s="26">
        <v>4.3902663981676499E-2</v>
      </c>
      <c r="AM116">
        <v>3</v>
      </c>
      <c r="AN116">
        <f t="shared" si="15"/>
        <v>160.12101321056713</v>
      </c>
      <c r="AO116">
        <f t="shared" si="16"/>
        <v>480.36303963170138</v>
      </c>
      <c r="AP116">
        <f t="shared" si="17"/>
        <v>459.27382251353401</v>
      </c>
    </row>
    <row r="117" spans="20:42" x14ac:dyDescent="0.25">
      <c r="T117" s="1"/>
      <c r="AH117" s="9">
        <v>0.207840733374408</v>
      </c>
      <c r="AI117" s="10">
        <v>23377</v>
      </c>
      <c r="AJ117">
        <v>80</v>
      </c>
      <c r="AK117" s="26">
        <v>8.2579296939296904E-3</v>
      </c>
      <c r="AL117" s="26">
        <v>5.05812177436211E-2</v>
      </c>
      <c r="AM117">
        <v>3</v>
      </c>
      <c r="AN117">
        <f t="shared" si="15"/>
        <v>193.04562245499437</v>
      </c>
      <c r="AO117">
        <f t="shared" si="16"/>
        <v>579.13686736498312</v>
      </c>
      <c r="AP117">
        <f t="shared" si="17"/>
        <v>549.84341937343629</v>
      </c>
    </row>
    <row r="118" spans="20:42" x14ac:dyDescent="0.25">
      <c r="T118" s="1"/>
      <c r="AH118" s="9">
        <v>0.21209840987672099</v>
      </c>
      <c r="AI118" s="10">
        <v>23858</v>
      </c>
      <c r="AJ118">
        <v>81</v>
      </c>
      <c r="AK118" s="26">
        <v>9.5154033853168205E-3</v>
      </c>
      <c r="AL118" s="26">
        <v>5.7408003251426698E-2</v>
      </c>
      <c r="AM118">
        <v>3</v>
      </c>
      <c r="AN118">
        <f t="shared" si="15"/>
        <v>227.01849396688871</v>
      </c>
      <c r="AO118">
        <f t="shared" si="16"/>
        <v>681.05548190066611</v>
      </c>
      <c r="AP118">
        <f t="shared" si="17"/>
        <v>641.95744658131071</v>
      </c>
    </row>
    <row r="119" spans="20:42" x14ac:dyDescent="0.25">
      <c r="T119" s="1"/>
      <c r="AH119" s="9">
        <v>0.216356086379034</v>
      </c>
      <c r="AI119" s="10">
        <v>22950</v>
      </c>
      <c r="AJ119">
        <v>82</v>
      </c>
      <c r="AK119" s="26">
        <v>1.10329732119121E-2</v>
      </c>
      <c r="AL119" s="26">
        <v>6.4569447189234797E-2</v>
      </c>
      <c r="AM119">
        <v>3</v>
      </c>
      <c r="AN119">
        <f t="shared" si="15"/>
        <v>253.2067352133827</v>
      </c>
      <c r="AO119">
        <f t="shared" si="16"/>
        <v>759.62020564014813</v>
      </c>
      <c r="AP119">
        <f t="shared" si="17"/>
        <v>710.57194888819083</v>
      </c>
    </row>
    <row r="120" spans="20:42" x14ac:dyDescent="0.25">
      <c r="T120" s="1"/>
      <c r="AH120" s="9">
        <v>0.22061376288134699</v>
      </c>
      <c r="AI120" s="10">
        <v>21895</v>
      </c>
      <c r="AJ120">
        <v>83</v>
      </c>
      <c r="AK120" s="26">
        <v>1.27430059896337E-2</v>
      </c>
      <c r="AL120" s="26">
        <v>7.3672889298609504E-2</v>
      </c>
      <c r="AM120">
        <v>3</v>
      </c>
      <c r="AN120">
        <f t="shared" si="15"/>
        <v>279.00811614302984</v>
      </c>
      <c r="AO120">
        <f t="shared" si="16"/>
        <v>837.02434842908951</v>
      </c>
      <c r="AP120">
        <f t="shared" si="17"/>
        <v>775.35834626703252</v>
      </c>
    </row>
    <row r="121" spans="20:42" x14ac:dyDescent="0.25">
      <c r="T121" s="1"/>
      <c r="AH121" s="9">
        <v>0.224871439383659</v>
      </c>
      <c r="AI121" s="10">
        <v>20764</v>
      </c>
      <c r="AJ121">
        <v>84</v>
      </c>
      <c r="AK121" s="26">
        <v>1.49313115783837E-2</v>
      </c>
      <c r="AL121" s="26">
        <v>8.3595952894344003E-2</v>
      </c>
      <c r="AM121">
        <v>3</v>
      </c>
      <c r="AN121">
        <f t="shared" si="15"/>
        <v>310.03375361355916</v>
      </c>
      <c r="AO121">
        <f t="shared" si="16"/>
        <v>930.10126084067747</v>
      </c>
      <c r="AP121">
        <f t="shared" si="17"/>
        <v>852.34855965247039</v>
      </c>
    </row>
    <row r="122" spans="20:42" x14ac:dyDescent="0.25">
      <c r="T122" s="1"/>
      <c r="AH122" s="9">
        <v>0.22912911588597201</v>
      </c>
      <c r="AI122" s="10">
        <v>18848</v>
      </c>
      <c r="AJ122">
        <v>85</v>
      </c>
      <c r="AK122" s="26">
        <v>1.7564695516359901E-2</v>
      </c>
      <c r="AL122" s="26">
        <v>9.3710407239818994E-2</v>
      </c>
      <c r="AM122">
        <v>3</v>
      </c>
      <c r="AN122">
        <f t="shared" si="15"/>
        <v>331.05938109235143</v>
      </c>
      <c r="AO122">
        <f t="shared" si="16"/>
        <v>993.17814327705423</v>
      </c>
      <c r="AP122">
        <f t="shared" si="17"/>
        <v>900.10701500887433</v>
      </c>
    </row>
    <row r="123" spans="20:42" x14ac:dyDescent="0.25">
      <c r="T123" s="1"/>
      <c r="AH123" s="9">
        <v>0.233386792388285</v>
      </c>
      <c r="AI123" s="10">
        <v>16448</v>
      </c>
      <c r="AJ123">
        <v>86</v>
      </c>
      <c r="AK123" s="26">
        <v>2.08770101638775E-2</v>
      </c>
      <c r="AL123" s="26">
        <v>0.105621848319936</v>
      </c>
      <c r="AM123">
        <v>3</v>
      </c>
      <c r="AN123">
        <f t="shared" si="15"/>
        <v>343.38506317545711</v>
      </c>
      <c r="AO123">
        <f t="shared" si="16"/>
        <v>1030.1551895263713</v>
      </c>
      <c r="AP123">
        <f t="shared" si="17"/>
        <v>921.34829435222196</v>
      </c>
    </row>
    <row r="124" spans="20:42" x14ac:dyDescent="0.25">
      <c r="T124" s="1"/>
      <c r="AH124" s="9">
        <v>0.23764446889059801</v>
      </c>
      <c r="AI124" s="10">
        <v>13558</v>
      </c>
      <c r="AJ124">
        <v>87</v>
      </c>
      <c r="AK124" s="26">
        <v>2.4670039753665499E-2</v>
      </c>
      <c r="AL124" s="26">
        <v>0.118960560471153</v>
      </c>
      <c r="AM124">
        <v>3</v>
      </c>
      <c r="AN124">
        <f t="shared" si="15"/>
        <v>334.47639898019685</v>
      </c>
      <c r="AO124">
        <f t="shared" si="16"/>
        <v>1003.4291969405906</v>
      </c>
      <c r="AP124">
        <f t="shared" si="17"/>
        <v>884.06069727941895</v>
      </c>
    </row>
    <row r="125" spans="20:42" x14ac:dyDescent="0.25">
      <c r="T125" s="1"/>
      <c r="AH125" s="9">
        <v>0.24190214539291099</v>
      </c>
      <c r="AI125" s="10">
        <v>11998</v>
      </c>
      <c r="AJ125">
        <v>88</v>
      </c>
      <c r="AK125" s="26">
        <v>2.9760975561778098E-2</v>
      </c>
      <c r="AL125" s="26">
        <v>0.13340725487090099</v>
      </c>
      <c r="AM125">
        <v>3</v>
      </c>
      <c r="AN125">
        <f t="shared" si="15"/>
        <v>357.07218479021361</v>
      </c>
      <c r="AO125">
        <f t="shared" si="16"/>
        <v>1071.2165543706408</v>
      </c>
      <c r="AP125">
        <f t="shared" si="17"/>
        <v>928.30849447978846</v>
      </c>
    </row>
    <row r="126" spans="20:42" x14ac:dyDescent="0.25">
      <c r="T126" s="1"/>
      <c r="AH126" s="9">
        <v>0.24615982189522301</v>
      </c>
      <c r="AI126" s="10">
        <v>10692</v>
      </c>
      <c r="AJ126">
        <v>89</v>
      </c>
      <c r="AK126" s="26">
        <v>3.7028861102005199E-2</v>
      </c>
      <c r="AL126" s="26">
        <v>0.15039847919865501</v>
      </c>
      <c r="AM126">
        <v>3</v>
      </c>
      <c r="AN126">
        <f t="shared" si="15"/>
        <v>395.9125829026396</v>
      </c>
      <c r="AO126">
        <f t="shared" si="16"/>
        <v>1187.7377487079189</v>
      </c>
      <c r="AP126">
        <f t="shared" si="17"/>
        <v>1009.1037976154134</v>
      </c>
    </row>
    <row r="127" spans="20:42" x14ac:dyDescent="0.25">
      <c r="T127" s="1"/>
      <c r="AH127" s="9">
        <v>0.25041749839753602</v>
      </c>
      <c r="AI127" s="10">
        <v>8713</v>
      </c>
      <c r="AJ127">
        <v>90</v>
      </c>
      <c r="AK127" s="26">
        <v>4.4638111809115297E-2</v>
      </c>
      <c r="AL127" s="26">
        <v>0.16906196213425101</v>
      </c>
      <c r="AM127">
        <v>3</v>
      </c>
      <c r="AN127">
        <f t="shared" si="15"/>
        <v>388.93186819282158</v>
      </c>
      <c r="AO127">
        <f t="shared" si="16"/>
        <v>1166.7956045784647</v>
      </c>
      <c r="AP127">
        <f t="shared" si="17"/>
        <v>969.53485025880968</v>
      </c>
    </row>
    <row r="128" spans="20:42" x14ac:dyDescent="0.25">
      <c r="T128" s="1"/>
      <c r="AH128" s="9">
        <v>0.26271960428674201</v>
      </c>
      <c r="AI128" s="10">
        <v>4161</v>
      </c>
      <c r="AJ128">
        <v>91</v>
      </c>
      <c r="AK128" s="26">
        <v>5.3251470314718302E-2</v>
      </c>
      <c r="AL128" s="26">
        <v>0.18662938221738901</v>
      </c>
      <c r="AM128">
        <v>2</v>
      </c>
      <c r="AN128">
        <f t="shared" si="15"/>
        <v>221.57936797954287</v>
      </c>
      <c r="AO128">
        <f t="shared" si="16"/>
        <v>443.15873595908573</v>
      </c>
      <c r="AP128">
        <f t="shared" si="17"/>
        <v>360.45229484280253</v>
      </c>
    </row>
    <row r="129" spans="20:42" x14ac:dyDescent="0.25">
      <c r="T129" s="1"/>
      <c r="AH129" s="9">
        <v>0.27502171017594901</v>
      </c>
      <c r="AI129" s="10">
        <v>813</v>
      </c>
      <c r="AJ129">
        <v>92</v>
      </c>
      <c r="AK129" s="26">
        <v>6.2663908710302196E-2</v>
      </c>
      <c r="AL129" s="26">
        <v>0.206404787674285</v>
      </c>
      <c r="AM129">
        <v>2</v>
      </c>
      <c r="AN129">
        <f t="shared" si="15"/>
        <v>50.945757781475685</v>
      </c>
      <c r="AO129">
        <f t="shared" si="16"/>
        <v>101.89151556295137</v>
      </c>
      <c r="AP129">
        <f t="shared" si="17"/>
        <v>80.860618927369288</v>
      </c>
    </row>
    <row r="130" spans="20:42" x14ac:dyDescent="0.25">
      <c r="T130" s="1"/>
      <c r="AH130" s="9">
        <v>0.287323816065155</v>
      </c>
      <c r="AI130" s="10">
        <v>593</v>
      </c>
      <c r="AJ130">
        <v>93</v>
      </c>
      <c r="AK130" s="26">
        <v>7.3196535246943903E-2</v>
      </c>
      <c r="AL130" s="26">
        <v>0.22767749699157599</v>
      </c>
      <c r="AM130">
        <v>2</v>
      </c>
      <c r="AN130">
        <f t="shared" si="15"/>
        <v>43.405545401437735</v>
      </c>
      <c r="AO130">
        <f t="shared" si="16"/>
        <v>86.811090802875469</v>
      </c>
      <c r="AP130">
        <f t="shared" si="17"/>
        <v>67.046158937768354</v>
      </c>
    </row>
    <row r="131" spans="20:42" x14ac:dyDescent="0.25">
      <c r="T131" s="1"/>
      <c r="AH131" s="9">
        <v>0.299625921954362</v>
      </c>
      <c r="AI131" s="10">
        <v>588</v>
      </c>
      <c r="AJ131">
        <v>94</v>
      </c>
      <c r="AK131" s="26">
        <v>8.3489351732660005E-2</v>
      </c>
      <c r="AL131" s="26">
        <v>0.242962501298431</v>
      </c>
      <c r="AM131">
        <v>2</v>
      </c>
      <c r="AN131">
        <f t="shared" si="15"/>
        <v>49.091738818804082</v>
      </c>
      <c r="AO131">
        <f t="shared" si="16"/>
        <v>98.183477637608163</v>
      </c>
      <c r="AP131">
        <f t="shared" si="17"/>
        <v>74.328574324596318</v>
      </c>
    </row>
    <row r="132" spans="20:42" x14ac:dyDescent="0.25">
      <c r="T132" s="1"/>
      <c r="AH132" s="9">
        <v>0.31192802784356799</v>
      </c>
      <c r="AI132" s="10">
        <v>484</v>
      </c>
      <c r="AJ132">
        <v>95</v>
      </c>
      <c r="AK132" s="26">
        <v>9.9278518976842395E-2</v>
      </c>
      <c r="AL132" s="26">
        <v>0.25164654226125099</v>
      </c>
      <c r="AM132">
        <v>2</v>
      </c>
      <c r="AN132">
        <f t="shared" si="15"/>
        <v>48.050803184791718</v>
      </c>
      <c r="AO132">
        <f t="shared" si="16"/>
        <v>96.101606369583436</v>
      </c>
      <c r="AP132">
        <f t="shared" si="17"/>
        <v>71.917969420925942</v>
      </c>
    </row>
    <row r="133" spans="20:42" x14ac:dyDescent="0.25">
      <c r="T133" s="1"/>
      <c r="AH133" s="9">
        <v>0.32423013373277498</v>
      </c>
      <c r="AI133" s="10">
        <v>40</v>
      </c>
      <c r="AJ133">
        <v>96</v>
      </c>
      <c r="AK133" s="26">
        <v>0.11471409743864699</v>
      </c>
      <c r="AL133" s="26">
        <v>0.27049330643682401</v>
      </c>
      <c r="AM133">
        <v>2</v>
      </c>
      <c r="AN133">
        <f t="shared" si="15"/>
        <v>4.58856389754588</v>
      </c>
      <c r="AO133">
        <f t="shared" si="16"/>
        <v>9.17712779509176</v>
      </c>
      <c r="AP133">
        <f t="shared" si="17"/>
        <v>6.6947761542041091</v>
      </c>
    </row>
    <row r="134" spans="20:42" x14ac:dyDescent="0.25">
      <c r="T134" s="1"/>
      <c r="AH134" s="9"/>
      <c r="AI134">
        <f>SUM(AI75:AI133)</f>
        <v>851077</v>
      </c>
    </row>
    <row r="135" spans="20:42" x14ac:dyDescent="0.25">
      <c r="T135" s="1"/>
      <c r="AH135" s="9"/>
      <c r="AN135" t="s">
        <v>36</v>
      </c>
      <c r="AO135" t="s">
        <v>47</v>
      </c>
      <c r="AP135" t="s">
        <v>37</v>
      </c>
    </row>
    <row r="136" spans="20:42" x14ac:dyDescent="0.25">
      <c r="T136" s="1"/>
      <c r="AH136" s="9"/>
      <c r="AN136">
        <f>SUM(AN75:AN133)</f>
        <v>5028.1321905515779</v>
      </c>
      <c r="AO136">
        <f>SUM(AO75:AO133)</f>
        <v>15285.290951975419</v>
      </c>
      <c r="AP136">
        <f>SUM(AP75:AP133)</f>
        <v>13914.593118735926</v>
      </c>
    </row>
    <row r="137" spans="20:42" x14ac:dyDescent="0.25">
      <c r="T137" s="1"/>
      <c r="AH137" s="9"/>
      <c r="AM137" s="44"/>
      <c r="AN137" s="44"/>
      <c r="AO137" s="44"/>
      <c r="AP137" s="44"/>
    </row>
    <row r="138" spans="20:42" x14ac:dyDescent="0.25">
      <c r="T138" s="1"/>
      <c r="AH138" s="9"/>
      <c r="AM138" s="44"/>
      <c r="AN138" s="44">
        <f>AN136*AK140</f>
        <v>60337586.286618933</v>
      </c>
      <c r="AO138" s="44">
        <f>AO136*AK140</f>
        <v>183423491.42370504</v>
      </c>
      <c r="AP138" s="44">
        <f>AP136*AK140</f>
        <v>166975117.42483109</v>
      </c>
    </row>
    <row r="139" spans="20:42" x14ac:dyDescent="0.25">
      <c r="T139" s="1"/>
      <c r="AH139" s="9"/>
      <c r="AJ139" t="s">
        <v>48</v>
      </c>
      <c r="AK139">
        <v>1000</v>
      </c>
      <c r="AM139" s="44"/>
      <c r="AN139" s="44"/>
      <c r="AO139" s="44"/>
      <c r="AP139" s="44"/>
    </row>
    <row r="140" spans="20:42" x14ac:dyDescent="0.25">
      <c r="T140" s="1"/>
      <c r="AJ140" t="s">
        <v>49</v>
      </c>
      <c r="AK140">
        <v>12000</v>
      </c>
      <c r="AM140" s="44"/>
      <c r="AN140" s="44">
        <f>AN138/AI134</f>
        <v>70.895566777881356</v>
      </c>
      <c r="AO140" s="44">
        <f>AO138/AI134</f>
        <v>215.51926726219253</v>
      </c>
      <c r="AP140" s="44">
        <f>AP138/AI134</f>
        <v>196.19272689172789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T.I.E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Alessandro Flati</cp:lastModifiedBy>
  <cp:revision>4</cp:revision>
  <dcterms:created xsi:type="dcterms:W3CDTF">2006-09-16T00:00:00Z</dcterms:created>
  <dcterms:modified xsi:type="dcterms:W3CDTF">2018-06-20T17:35:08Z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