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45150524\Desktop\"/>
    </mc:Choice>
  </mc:AlternateContent>
  <bookViews>
    <workbookView xWindow="0" yWindow="0" windowWidth="15330" windowHeight="6000"/>
  </bookViews>
  <sheets>
    <sheet name="Futur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5" i="1"/>
  <c r="E5" i="1" s="1"/>
  <c r="D17" i="1" l="1"/>
  <c r="D23" i="1" s="1"/>
  <c r="E17" i="1"/>
  <c r="E23" i="1" s="1"/>
</calcChain>
</file>

<file path=xl/sharedStrings.xml><?xml version="1.0" encoding="utf-8"?>
<sst xmlns="http://schemas.openxmlformats.org/spreadsheetml/2006/main" count="30" uniqueCount="24">
  <si>
    <t>r</t>
  </si>
  <si>
    <t>d</t>
  </si>
  <si>
    <t>Quote</t>
  </si>
  <si>
    <t>nDays</t>
  </si>
  <si>
    <t>Geometric</t>
  </si>
  <si>
    <t>Arithmetic</t>
  </si>
  <si>
    <r>
      <t>R</t>
    </r>
    <r>
      <rPr>
        <vertAlign val="subscript"/>
        <sz val="11"/>
        <color theme="1"/>
        <rFont val="Calibri"/>
        <family val="2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</si>
  <si>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</si>
  <si>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t>Future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</si>
  <si>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</si>
  <si>
    <r>
      <t>F</t>
    </r>
    <r>
      <rPr>
        <vertAlign val="subscript"/>
        <sz val="11"/>
        <color theme="1"/>
        <rFont val="Calibri"/>
        <family val="2"/>
        <scheme val="minor"/>
      </rPr>
      <t>A</t>
    </r>
  </si>
  <si>
    <t>Mon</t>
  </si>
  <si>
    <t>Tues</t>
  </si>
  <si>
    <t>Wed</t>
  </si>
  <si>
    <t>Thurs</t>
  </si>
  <si>
    <t>Fri</t>
  </si>
  <si>
    <t>Weekday</t>
  </si>
  <si>
    <t>Monthly</t>
  </si>
  <si>
    <t>Quarterly</t>
  </si>
  <si>
    <t>Frequency</t>
  </si>
  <si>
    <t>Compounding</t>
  </si>
  <si>
    <t>https://www.cmegroup.com/education/files/sofr-futures-contract-specifications.pdf</t>
  </si>
  <si>
    <t>r %</t>
  </si>
  <si>
    <t>https://www.cmegroup.com/markets/interest-rates/stirs/eurodollar.contractSpecs.html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</si>
</sst>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#,##0.0000"/>
    <numFmt numFmtId="168" formatCode="#,##0.00000"/>
  </numFmts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5</xdr:row>
      <xdr:rowOff>42862</xdr:rowOff>
    </xdr:from>
    <xdr:ext cx="2978444" cy="3054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4152900" y="1052512"/>
              <a:ext cx="2978444" cy="305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𝐺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nary>
                        <m:naryPr>
                          <m:chr m:val="∏"/>
                          <m:limLoc m:val="subSup"/>
                          <m:supHide m:val="on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9"/>
                            </m:r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/>
                        <m:e>
                          <m:d>
                            <m:dPr>
                              <m:begChr m:val="{"/>
                              <m:endChr m:val="}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1+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360</m:t>
                                      </m:r>
                                    </m:den>
                                  </m:f>
                                </m:e>
                              </m:d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100</m:t>
                                      </m:r>
                                    </m:den>
                                  </m:f>
                                </m:e>
                              </m:d>
                            </m:e>
                          </m:d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nary>
                      <m:r>
                        <m:rPr>
                          <m:nor/>
                        </m:rPr>
                        <a:rPr lang="en-GB">
                          <a:effectLst/>
                        </a:rPr>
                        <m:t> </m:t>
                      </m:r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360</m:t>
                          </m:r>
                        </m:num>
                        <m:den>
                          <m:nary>
                            <m:naryPr>
                              <m:chr m:val="∑"/>
                              <m:limLoc m:val="subSup"/>
                              <m:supHide m:val="on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9"/>
                                </m:r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/>
                            <m:e>
                              <m:sSub>
                                <m:sSub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</m:den>
                      </m:f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4152900" y="1052512"/>
              <a:ext cx="2978444" cy="305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𝑅_𝐺=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∏2_𝑖▒〖{1+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/360)∗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)}−1〗 "</a:t>
              </a:r>
              <a:r>
                <a:rPr lang="en-GB" i="0">
                  <a:effectLst/>
                </a:rPr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]∗ (360/(∑10_𝑖▒𝑑_𝑖 ))∗100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38100</xdr:colOff>
      <xdr:row>8</xdr:row>
      <xdr:rowOff>71437</xdr:rowOff>
    </xdr:from>
    <xdr:ext cx="2124171" cy="2533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4162425" y="1652587"/>
              <a:ext cx="2124171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limLoc m:val="subSup"/>
                              <m:supHide m:val="on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9"/>
                                </m:r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/>
                            <m:e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360</m:t>
                                      </m:r>
                                    </m:den>
                                  </m:f>
                                </m:e>
                              </m:d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100</m:t>
                                      </m:r>
                                    </m:den>
                                  </m:f>
                                </m:e>
                              </m:d>
                            </m:e>
                          </m:nary>
                        </m:e>
                      </m:d>
                    </m:num>
                    <m:den>
                      <m:nary>
                        <m:naryPr>
                          <m:chr m:val="∑"/>
                          <m:limLoc m:val="subSup"/>
                          <m:supHide m:val="on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9"/>
                            </m:r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/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4162425" y="1652587"/>
              <a:ext cx="2124171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𝑅_𝐴=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∑2_𝑖▒〖(𝑑_𝑖/360)∗(𝑟_𝑖/100)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∕〖∑2_𝑖▒𝑑_𝑖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12</xdr:col>
      <xdr:colOff>38100</xdr:colOff>
      <xdr:row>5</xdr:row>
      <xdr:rowOff>28575</xdr:rowOff>
    </xdr:from>
    <xdr:to>
      <xdr:col>18</xdr:col>
      <xdr:colOff>105295</xdr:colOff>
      <xdr:row>14</xdr:row>
      <xdr:rowOff>235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0025" y="1038225"/>
          <a:ext cx="3724795" cy="1686160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14</xdr:row>
      <xdr:rowOff>57150</xdr:rowOff>
    </xdr:from>
    <xdr:to>
      <xdr:col>18</xdr:col>
      <xdr:colOff>124696</xdr:colOff>
      <xdr:row>23</xdr:row>
      <xdr:rowOff>246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4475" y="2781300"/>
          <a:ext cx="6239746" cy="1762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G24"/>
  <sheetViews>
    <sheetView tabSelected="1" workbookViewId="0"/>
  </sheetViews>
  <sheetFormatPr defaultRowHeight="15" x14ac:dyDescent="0.25"/>
  <cols>
    <col min="2" max="2" width="9.28515625" bestFit="1" customWidth="1"/>
    <col min="3" max="3" width="13.5703125" bestFit="1" customWidth="1"/>
    <col min="4" max="4" width="10.42578125" bestFit="1" customWidth="1"/>
    <col min="5" max="5" width="10.28515625" bestFit="1" customWidth="1"/>
  </cols>
  <sheetData>
    <row r="2" spans="2:7" x14ac:dyDescent="0.25">
      <c r="C2" s="1" t="s">
        <v>0</v>
      </c>
      <c r="D2" s="7">
        <v>5</v>
      </c>
    </row>
    <row r="3" spans="2:7" x14ac:dyDescent="0.25">
      <c r="G3" s="8" t="s">
        <v>23</v>
      </c>
    </row>
    <row r="4" spans="2:7" ht="18.75" thickBot="1" x14ac:dyDescent="0.3">
      <c r="B4" s="5" t="s">
        <v>16</v>
      </c>
      <c r="C4" s="5" t="s">
        <v>1</v>
      </c>
      <c r="D4" s="5" t="s">
        <v>22</v>
      </c>
      <c r="E4" s="5" t="s">
        <v>6</v>
      </c>
      <c r="G4" s="8" t="s">
        <v>21</v>
      </c>
    </row>
    <row r="5" spans="2:7" ht="15.75" thickTop="1" x14ac:dyDescent="0.25">
      <c r="B5" s="1" t="s">
        <v>11</v>
      </c>
      <c r="C5" s="1">
        <v>1</v>
      </c>
      <c r="D5" s="2">
        <f ca="1">2*RAND()*$D$2</f>
        <v>5.8047406423133801</v>
      </c>
      <c r="E5" s="3">
        <f ca="1">(1+C5/360*D5/100)</f>
        <v>1.0001612427956199</v>
      </c>
      <c r="G5" s="4"/>
    </row>
    <row r="6" spans="2:7" x14ac:dyDescent="0.25">
      <c r="B6" s="1" t="s">
        <v>12</v>
      </c>
      <c r="C6" s="1">
        <v>1</v>
      </c>
      <c r="D6" s="2">
        <f ca="1">2*RAND()*$D$2</f>
        <v>0.75604963741233933</v>
      </c>
      <c r="E6" s="3">
        <f ca="1">(1+C6/360*D6/100)</f>
        <v>1.0000210013788171</v>
      </c>
    </row>
    <row r="7" spans="2:7" x14ac:dyDescent="0.25">
      <c r="B7" s="1" t="s">
        <v>13</v>
      </c>
      <c r="C7" s="1">
        <v>1</v>
      </c>
      <c r="D7" s="2">
        <f ca="1">2*RAND()*$D$2</f>
        <v>3.1108086479912278</v>
      </c>
      <c r="E7" s="3">
        <f ca="1">(1+C7/360*D7/100)</f>
        <v>1.000086411351333</v>
      </c>
    </row>
    <row r="8" spans="2:7" x14ac:dyDescent="0.25">
      <c r="B8" s="1" t="s">
        <v>14</v>
      </c>
      <c r="C8" s="1">
        <v>1</v>
      </c>
      <c r="D8" s="2">
        <f ca="1">2*RAND()*$D$2</f>
        <v>3.4360372864293529</v>
      </c>
      <c r="E8" s="3">
        <f ca="1">(1+C8/360*D8/100)</f>
        <v>1.0000954454801787</v>
      </c>
    </row>
    <row r="9" spans="2:7" x14ac:dyDescent="0.25">
      <c r="B9" s="1" t="s">
        <v>15</v>
      </c>
      <c r="C9" s="1">
        <v>3</v>
      </c>
      <c r="D9" s="2">
        <f ca="1">2*RAND()*$D$2</f>
        <v>2.9432584131931359</v>
      </c>
      <c r="E9" s="3">
        <f ca="1">(1+C9/360*D9/100)</f>
        <v>1.0002452715344328</v>
      </c>
    </row>
    <row r="10" spans="2:7" x14ac:dyDescent="0.25">
      <c r="B10" s="1" t="s">
        <v>11</v>
      </c>
      <c r="C10" s="1">
        <v>1</v>
      </c>
      <c r="D10" s="2">
        <f ca="1">2*RAND()*$D$2</f>
        <v>5.6695358356025372</v>
      </c>
      <c r="E10" s="3">
        <f ca="1">(1+C10/360*D10/100)</f>
        <v>1.0001574871065446</v>
      </c>
    </row>
    <row r="11" spans="2:7" x14ac:dyDescent="0.25">
      <c r="B11" s="1" t="s">
        <v>12</v>
      </c>
      <c r="C11" s="1">
        <v>1</v>
      </c>
      <c r="D11" s="2">
        <f ca="1">2*RAND()*$D$2</f>
        <v>6.0490464718273422</v>
      </c>
      <c r="E11" s="3">
        <f ca="1">(1+C11/360*D11/100)</f>
        <v>1.0001680290686619</v>
      </c>
    </row>
    <row r="12" spans="2:7" x14ac:dyDescent="0.25">
      <c r="B12" s="1" t="s">
        <v>13</v>
      </c>
      <c r="C12" s="1">
        <v>1</v>
      </c>
      <c r="D12" s="2">
        <f ca="1">2*RAND()*$D$2</f>
        <v>9.2121665890841324</v>
      </c>
      <c r="E12" s="3">
        <f ca="1">(1+C12/360*D12/100)</f>
        <v>1.0002558935163635</v>
      </c>
    </row>
    <row r="13" spans="2:7" x14ac:dyDescent="0.25">
      <c r="B13" s="1" t="s">
        <v>14</v>
      </c>
      <c r="C13" s="1">
        <v>1</v>
      </c>
      <c r="D13" s="2">
        <f ca="1">2*RAND()*$D$2</f>
        <v>6.2615880268468302</v>
      </c>
      <c r="E13" s="3">
        <f ca="1">(1+C13/360*D13/100)</f>
        <v>1.0001739330007458</v>
      </c>
    </row>
    <row r="14" spans="2:7" x14ac:dyDescent="0.25">
      <c r="B14" s="1" t="s">
        <v>15</v>
      </c>
      <c r="C14" s="1">
        <v>3</v>
      </c>
      <c r="D14" s="2">
        <f ca="1">2*RAND()*$D$2</f>
        <v>2.5755551845812876</v>
      </c>
      <c r="E14" s="3">
        <f ca="1">(1+C14/360*D14/100)</f>
        <v>1.0002146295987151</v>
      </c>
    </row>
    <row r="16" spans="2:7" ht="18" x14ac:dyDescent="0.25">
      <c r="C16" s="1" t="s">
        <v>3</v>
      </c>
      <c r="D16" s="1" t="s">
        <v>7</v>
      </c>
      <c r="E16" s="1" t="s">
        <v>6</v>
      </c>
    </row>
    <row r="17" spans="3:5" ht="15.75" thickBot="1" x14ac:dyDescent="0.3">
      <c r="C17" s="5">
        <f>SUM(C5:C15)</f>
        <v>14</v>
      </c>
      <c r="D17" s="6">
        <f ca="1">SUMPRODUCT(D5:D14,C5:C14)/C17</f>
        <v>4.0611724236307438</v>
      </c>
      <c r="E17" s="6">
        <f ca="1">(PRODUCT(E5:E15)-1)*(360/C17)*100</f>
        <v>4.063997398011221</v>
      </c>
    </row>
    <row r="18" spans="3:5" ht="15.75" thickTop="1" x14ac:dyDescent="0.25"/>
    <row r="19" spans="3:5" x14ac:dyDescent="0.25">
      <c r="C19" s="1" t="s">
        <v>19</v>
      </c>
      <c r="D19" s="1" t="s">
        <v>17</v>
      </c>
      <c r="E19" s="1" t="s">
        <v>18</v>
      </c>
    </row>
    <row r="20" spans="3:5" x14ac:dyDescent="0.25">
      <c r="C20" s="1" t="s">
        <v>20</v>
      </c>
      <c r="D20" t="s">
        <v>5</v>
      </c>
      <c r="E20" t="s">
        <v>4</v>
      </c>
    </row>
    <row r="22" spans="3:5" ht="18" x14ac:dyDescent="0.25">
      <c r="C22" s="1" t="s">
        <v>8</v>
      </c>
      <c r="D22" s="1" t="s">
        <v>10</v>
      </c>
      <c r="E22" s="1" t="s">
        <v>9</v>
      </c>
    </row>
    <row r="23" spans="3:5" ht="15.75" thickBot="1" x14ac:dyDescent="0.3">
      <c r="C23" s="1" t="s">
        <v>2</v>
      </c>
      <c r="D23" s="6">
        <f ca="1">100-D17</f>
        <v>95.938827576369249</v>
      </c>
      <c r="E23" s="6">
        <f ca="1">100-E17</f>
        <v>95.936002601988775</v>
      </c>
    </row>
    <row r="24" spans="3:5" ht="15.75" thickTop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Futures</vt:lpstr>
    </vt:vector>
  </TitlesOfParts>
  <Company>HSBC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nicholas.burgess@hsbc.com</dc:creator>
  <cp:lastModifiedBy>nicholas.burgess@hsbc.com</cp:lastModifiedBy>
  <dcterms:created xsi:type="dcterms:W3CDTF">2022-03-22T14:04:43Z</dcterms:created>
  <dcterms:modified xsi:type="dcterms:W3CDTF">2022-03-22T18:16:57Z</dcterms:modified>
</cp:coreProperties>
</file>