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10 Asset Swap Pricing Examples\"/>
    </mc:Choice>
  </mc:AlternateContent>
  <xr:revisionPtr revIDLastSave="0" documentId="13_ncr:1_{52FE9EB2-DAC7-4919-9C54-E99FD6933E17}" xr6:coauthVersionLast="47" xr6:coauthVersionMax="47" xr10:uidLastSave="{00000000-0000-0000-0000-000000000000}"/>
  <bookViews>
    <workbookView xWindow="-108" yWindow="-108" windowWidth="23256" windowHeight="12456" activeTab="1" xr2:uid="{04F0DFD9-E694-4A57-B6D9-D4AB214DD37F}"/>
  </bookViews>
  <sheets>
    <sheet name="Yield-Yield Spread" sheetId="1" r:id="rId1"/>
    <sheet name="Par-Par Spread" sheetId="2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4" i="2"/>
  <c r="G25" i="2"/>
  <c r="G26" i="2"/>
  <c r="C21" i="2"/>
  <c r="C22" i="2"/>
  <c r="C24" i="2"/>
  <c r="C25" i="2"/>
  <c r="C26" i="2"/>
  <c r="G16" i="1"/>
  <c r="G17" i="1"/>
  <c r="C16" i="1"/>
  <c r="C17" i="1"/>
</calcChain>
</file>

<file path=xl/sharedStrings.xml><?xml version="1.0" encoding="utf-8"?>
<sst xmlns="http://schemas.openxmlformats.org/spreadsheetml/2006/main" count="60" uniqueCount="22">
  <si>
    <t>Example 1:    German Government Bond</t>
  </si>
  <si>
    <t>Bond</t>
  </si>
  <si>
    <t>DBR 0.5% 2026</t>
  </si>
  <si>
    <t>Coupon</t>
  </si>
  <si>
    <t>Maturity</t>
  </si>
  <si>
    <t>Clean Price</t>
  </si>
  <si>
    <t>Yield</t>
  </si>
  <si>
    <t>10Y Swap Rate</t>
  </si>
  <si>
    <t>Yield-Yield Spread</t>
  </si>
  <si>
    <t>Yield-Yield Asset Swap Spread</t>
  </si>
  <si>
    <t>Example 2:    Greek Government Bond</t>
  </si>
  <si>
    <t>Basis Points</t>
  </si>
  <si>
    <t>GGB 3.0% 2026</t>
  </si>
  <si>
    <t>Term</t>
  </si>
  <si>
    <t>10 years</t>
  </si>
  <si>
    <t>Par-Par Asset Swap Spread</t>
  </si>
  <si>
    <t>10Y Annuity(Fixed)</t>
  </si>
  <si>
    <t>10Y Annuity(Float)</t>
  </si>
  <si>
    <t>Par-Par Spread</t>
  </si>
  <si>
    <t>Swap Component</t>
  </si>
  <si>
    <t>Par-Par Adjustment</t>
  </si>
  <si>
    <t>Par-Par Spread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</si>
</sst>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2" fillId="0" borderId="0" xfId="0" applyFont="1"/>
    <xf numFmtId="16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2</xdr:row>
      <xdr:rowOff>22860</xdr:rowOff>
    </xdr:from>
    <xdr:to>
      <xdr:col>7</xdr:col>
      <xdr:colOff>297181</xdr:colOff>
      <xdr:row>3</xdr:row>
      <xdr:rowOff>180467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A8147-8F19-F120-053E-6DCCDD08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1" y="434340"/>
          <a:ext cx="4518660" cy="340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2</xdr:row>
      <xdr:rowOff>129540</xdr:rowOff>
    </xdr:from>
    <xdr:to>
      <xdr:col>5</xdr:col>
      <xdr:colOff>15240</xdr:colOff>
      <xdr:row>6</xdr:row>
      <xdr:rowOff>150558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339FA-7A38-17C0-515A-3F64D7FA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609600"/>
          <a:ext cx="3246120" cy="752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8515-2C24-4582-9380-E99C21EB9331}">
  <dimension ref="B2:G17"/>
  <sheetViews>
    <sheetView showGridLines="0" workbookViewId="0"/>
  </sheetViews>
  <sheetFormatPr defaultRowHeight="14.4" x14ac:dyDescent="0.3"/>
  <cols>
    <col min="2" max="2" width="15.77734375" customWidth="1"/>
    <col min="6" max="6" width="15.77734375" customWidth="1"/>
  </cols>
  <sheetData>
    <row r="2" spans="2:7" ht="23.4" x14ac:dyDescent="0.45">
      <c r="B2" s="7" t="s">
        <v>9</v>
      </c>
    </row>
    <row r="7" spans="2:7" x14ac:dyDescent="0.3">
      <c r="B7" s="1" t="s">
        <v>0</v>
      </c>
      <c r="F7" s="1" t="s">
        <v>10</v>
      </c>
    </row>
    <row r="8" spans="2:7" x14ac:dyDescent="0.3">
      <c r="B8" t="s">
        <v>1</v>
      </c>
      <c r="C8" s="2" t="s">
        <v>2</v>
      </c>
      <c r="F8" t="s">
        <v>1</v>
      </c>
      <c r="G8" s="2" t="s">
        <v>12</v>
      </c>
    </row>
    <row r="9" spans="2:7" x14ac:dyDescent="0.3">
      <c r="B9" t="s">
        <v>3</v>
      </c>
      <c r="C9" s="3">
        <v>5.0000000000000001E-3</v>
      </c>
      <c r="F9" t="s">
        <v>3</v>
      </c>
      <c r="G9" s="3">
        <v>0.03</v>
      </c>
    </row>
    <row r="10" spans="2:7" x14ac:dyDescent="0.3">
      <c r="B10" t="s">
        <v>4</v>
      </c>
      <c r="C10" s="2">
        <v>2026</v>
      </c>
      <c r="F10" t="s">
        <v>4</v>
      </c>
      <c r="G10" s="2">
        <v>2026</v>
      </c>
    </row>
    <row r="11" spans="2:7" x14ac:dyDescent="0.3">
      <c r="B11" t="s">
        <v>13</v>
      </c>
      <c r="C11" s="2" t="s">
        <v>14</v>
      </c>
      <c r="F11" t="s">
        <v>13</v>
      </c>
      <c r="G11" s="2" t="s">
        <v>14</v>
      </c>
    </row>
    <row r="12" spans="2:7" x14ac:dyDescent="0.3">
      <c r="B12" t="s">
        <v>5</v>
      </c>
      <c r="C12" s="8">
        <v>99.02</v>
      </c>
      <c r="F12" t="s">
        <v>5</v>
      </c>
      <c r="G12" s="8">
        <v>65.397999999999996</v>
      </c>
    </row>
    <row r="13" spans="2:7" x14ac:dyDescent="0.3">
      <c r="B13" t="s">
        <v>6</v>
      </c>
      <c r="C13" s="4">
        <v>6.4000000000000003E-3</v>
      </c>
      <c r="F13" t="s">
        <v>6</v>
      </c>
      <c r="G13" s="4">
        <v>9.1880000000000003E-2</v>
      </c>
    </row>
    <row r="14" spans="2:7" x14ac:dyDescent="0.3">
      <c r="C14" s="2"/>
      <c r="G14" s="2"/>
    </row>
    <row r="15" spans="2:7" x14ac:dyDescent="0.3">
      <c r="B15" t="s">
        <v>7</v>
      </c>
      <c r="C15" s="4">
        <v>9.1999999999999998E-3</v>
      </c>
      <c r="F15" t="s">
        <v>7</v>
      </c>
      <c r="G15" s="4">
        <v>9.1999999999999998E-3</v>
      </c>
    </row>
    <row r="16" spans="2:7" x14ac:dyDescent="0.3">
      <c r="B16" s="1" t="s">
        <v>8</v>
      </c>
      <c r="C16" s="5">
        <f>C13-C15</f>
        <v>-2.7999999999999995E-3</v>
      </c>
      <c r="F16" s="1" t="s">
        <v>8</v>
      </c>
      <c r="G16" s="5">
        <f>G13-G15</f>
        <v>8.2680000000000003E-2</v>
      </c>
    </row>
    <row r="17" spans="2:7" x14ac:dyDescent="0.3">
      <c r="B17" t="s">
        <v>11</v>
      </c>
      <c r="C17" s="6">
        <f>C16*10000</f>
        <v>-27.999999999999996</v>
      </c>
      <c r="F17" t="s">
        <v>11</v>
      </c>
      <c r="G17" s="6">
        <f>G16*10000</f>
        <v>826.80000000000007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D0F-45FF-4830-9332-6222390A0C05}">
  <dimension ref="B2:G28"/>
  <sheetViews>
    <sheetView showGridLines="0" tabSelected="1" workbookViewId="0"/>
  </sheetViews>
  <sheetFormatPr defaultRowHeight="14.4" x14ac:dyDescent="0.3"/>
  <cols>
    <col min="2" max="2" width="20.77734375" customWidth="1"/>
    <col min="3" max="3" width="10" bestFit="1" customWidth="1"/>
    <col min="6" max="6" width="20.77734375" customWidth="1"/>
  </cols>
  <sheetData>
    <row r="2" spans="2:7" ht="23.4" x14ac:dyDescent="0.45">
      <c r="B2" s="7" t="s">
        <v>15</v>
      </c>
    </row>
    <row r="9" spans="2:7" x14ac:dyDescent="0.3">
      <c r="B9" s="1" t="s">
        <v>0</v>
      </c>
      <c r="F9" s="1" t="s">
        <v>10</v>
      </c>
    </row>
    <row r="10" spans="2:7" x14ac:dyDescent="0.3">
      <c r="B10" t="s">
        <v>1</v>
      </c>
      <c r="C10" s="2" t="s">
        <v>2</v>
      </c>
      <c r="F10" t="s">
        <v>1</v>
      </c>
      <c r="G10" s="2" t="s">
        <v>12</v>
      </c>
    </row>
    <row r="11" spans="2:7" x14ac:dyDescent="0.3">
      <c r="B11" t="s">
        <v>3</v>
      </c>
      <c r="C11" s="3">
        <v>5.0000000000000001E-3</v>
      </c>
      <c r="F11" t="s">
        <v>3</v>
      </c>
      <c r="G11" s="3">
        <v>0.03</v>
      </c>
    </row>
    <row r="12" spans="2:7" x14ac:dyDescent="0.3">
      <c r="B12" t="s">
        <v>4</v>
      </c>
      <c r="C12" s="2">
        <v>2026</v>
      </c>
      <c r="F12" t="s">
        <v>4</v>
      </c>
      <c r="G12" s="2">
        <v>2026</v>
      </c>
    </row>
    <row r="13" spans="2:7" x14ac:dyDescent="0.3">
      <c r="B13" t="s">
        <v>13</v>
      </c>
      <c r="C13" s="2" t="s">
        <v>14</v>
      </c>
      <c r="F13" t="s">
        <v>13</v>
      </c>
      <c r="G13" s="2" t="s">
        <v>14</v>
      </c>
    </row>
    <row r="14" spans="2:7" x14ac:dyDescent="0.3">
      <c r="B14" t="s">
        <v>5</v>
      </c>
      <c r="C14" s="8">
        <v>104.58</v>
      </c>
      <c r="F14" t="s">
        <v>5</v>
      </c>
      <c r="G14" s="8">
        <v>75.28</v>
      </c>
    </row>
    <row r="15" spans="2:7" x14ac:dyDescent="0.3">
      <c r="B15" t="s">
        <v>6</v>
      </c>
      <c r="C15" s="4">
        <v>6.4000000000000003E-3</v>
      </c>
      <c r="F15" t="s">
        <v>6</v>
      </c>
      <c r="G15" s="4">
        <v>4.58E-2</v>
      </c>
    </row>
    <row r="17" spans="2:7" x14ac:dyDescent="0.3">
      <c r="B17" t="s">
        <v>7</v>
      </c>
      <c r="C17" s="4">
        <v>4.4000000000000003E-3</v>
      </c>
      <c r="F17" t="s">
        <v>7</v>
      </c>
      <c r="G17" s="4">
        <v>4.4000000000000003E-3</v>
      </c>
    </row>
    <row r="18" spans="2:7" x14ac:dyDescent="0.3">
      <c r="B18" t="s">
        <v>16</v>
      </c>
      <c r="C18" s="6">
        <v>10</v>
      </c>
      <c r="F18" t="s">
        <v>16</v>
      </c>
      <c r="G18" s="6">
        <v>10</v>
      </c>
    </row>
    <row r="19" spans="2:7" x14ac:dyDescent="0.3">
      <c r="B19" t="s">
        <v>17</v>
      </c>
      <c r="C19" s="6">
        <v>10</v>
      </c>
      <c r="F19" t="s">
        <v>17</v>
      </c>
      <c r="G19" s="6">
        <v>10</v>
      </c>
    </row>
    <row r="21" spans="2:7" x14ac:dyDescent="0.3">
      <c r="B21" s="1" t="s">
        <v>18</v>
      </c>
      <c r="C21" s="5">
        <f>((C11-C17)*C18+(100-C14)/100)/C19</f>
        <v>-3.9799999999999983E-3</v>
      </c>
      <c r="F21" s="1" t="s">
        <v>18</v>
      </c>
      <c r="G21" s="5">
        <f>((G11-G17)*G18+(100-G14)/100)/G19</f>
        <v>5.0319999999999997E-2</v>
      </c>
    </row>
    <row r="22" spans="2:7" x14ac:dyDescent="0.3">
      <c r="B22" t="s">
        <v>11</v>
      </c>
      <c r="C22" s="10">
        <f>C21*10000</f>
        <v>-39.799999999999983</v>
      </c>
      <c r="F22" t="s">
        <v>11</v>
      </c>
      <c r="G22" s="10">
        <f>G21*10000</f>
        <v>503.2</v>
      </c>
    </row>
    <row r="24" spans="2:7" x14ac:dyDescent="0.3">
      <c r="B24" t="s">
        <v>19</v>
      </c>
      <c r="C24" s="4">
        <f>(C11-C17)*C18</f>
        <v>5.9999999999999984E-3</v>
      </c>
      <c r="F24" t="s">
        <v>19</v>
      </c>
      <c r="G24" s="4">
        <f>(G11-G17)*G18</f>
        <v>0.25600000000000001</v>
      </c>
    </row>
    <row r="25" spans="2:7" x14ac:dyDescent="0.3">
      <c r="B25" t="s">
        <v>20</v>
      </c>
      <c r="C25" s="4">
        <f>(100-C14)/100</f>
        <v>-4.579999999999998E-2</v>
      </c>
      <c r="F25" t="s">
        <v>20</v>
      </c>
      <c r="G25" s="4">
        <f>(100-G14)/100</f>
        <v>0.24719999999999998</v>
      </c>
    </row>
    <row r="26" spans="2:7" x14ac:dyDescent="0.3">
      <c r="B26" t="s">
        <v>21</v>
      </c>
      <c r="C26" s="11">
        <f>(C24+C25)/C19</f>
        <v>-3.9799999999999983E-3</v>
      </c>
      <c r="F26" t="s">
        <v>21</v>
      </c>
      <c r="G26" s="11">
        <f>(G24+G25)/G19</f>
        <v>5.0319999999999997E-2</v>
      </c>
    </row>
    <row r="28" spans="2:7" x14ac:dyDescent="0.3">
      <c r="C2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Yield-Yield Spread</vt:lpstr>
      <vt:lpstr>Par-Par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2022-08-13T18:06:57Z</dcterms:created>
  <dcterms:modified xsi:type="dcterms:W3CDTF">2022-08-13T19:48:04Z</dcterms:modified>
</cp:coreProperties>
</file>