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1-03 Swaps\"/>
    </mc:Choice>
  </mc:AlternateContent>
  <xr:revisionPtr revIDLastSave="0" documentId="8_{FD843F29-EBAD-4B06-BCB6-808A977869AC}" xr6:coauthVersionLast="47" xr6:coauthVersionMax="47" xr10:uidLastSave="{00000000-0000-0000-0000-000000000000}"/>
  <bookViews>
    <workbookView xWindow="9165" yWindow="1905" windowWidth="26325" windowHeight="18180" activeTab="1" xr2:uid="{00000000-000D-0000-FFFF-FFFF00000000}"/>
  </bookViews>
  <sheets>
    <sheet name="CompoundRates" sheetId="2" r:id="rId1"/>
    <sheet name="Example" sheetId="3" r:id="rId2"/>
  </sheets>
  <calcPr calcId="191029" calcMode="manual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D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H30" i="3"/>
  <c r="H6" i="3"/>
  <c r="G6" i="3"/>
  <c r="F6" i="3"/>
  <c r="J6" i="3"/>
  <c r="H29" i="3"/>
  <c r="H28" i="3"/>
  <c r="H27" i="3"/>
  <c r="H26" i="3"/>
  <c r="H25" i="3"/>
  <c r="H24" i="3"/>
  <c r="Q6" i="3"/>
  <c r="H23" i="3"/>
  <c r="H22" i="3"/>
  <c r="H21" i="3"/>
  <c r="H20" i="3"/>
  <c r="H19" i="3"/>
  <c r="H18" i="3"/>
  <c r="H17" i="3"/>
  <c r="M6" i="3"/>
  <c r="H16" i="3"/>
  <c r="H15" i="3"/>
  <c r="H14" i="3"/>
  <c r="H13" i="3"/>
  <c r="H12" i="3"/>
  <c r="H11" i="3"/>
  <c r="H10" i="3"/>
  <c r="H9" i="3"/>
  <c r="D6" i="2"/>
  <c r="J23" i="2"/>
  <c r="H6" i="2"/>
  <c r="B10" i="2"/>
  <c r="C10" i="2"/>
  <c r="D10" i="2"/>
  <c r="F10" i="2"/>
  <c r="C9" i="2"/>
  <c r="D9" i="2"/>
  <c r="F9" i="2"/>
  <c r="G9" i="2"/>
  <c r="G10" i="2"/>
  <c r="H10" i="2"/>
  <c r="B11" i="2"/>
  <c r="C11" i="2"/>
  <c r="D11" i="2"/>
  <c r="F11" i="2"/>
  <c r="G11" i="2"/>
  <c r="H11" i="2"/>
  <c r="B12" i="2"/>
  <c r="C12" i="2"/>
  <c r="D12" i="2"/>
  <c r="F12" i="2"/>
  <c r="G12" i="2"/>
  <c r="H12" i="2"/>
  <c r="B13" i="2"/>
  <c r="C13" i="2"/>
  <c r="D13" i="2"/>
  <c r="F13" i="2"/>
  <c r="G13" i="2"/>
  <c r="H13" i="2"/>
  <c r="B14" i="2"/>
  <c r="C14" i="2"/>
  <c r="D14" i="2"/>
  <c r="F14" i="2"/>
  <c r="G14" i="2"/>
  <c r="H14" i="2"/>
  <c r="B15" i="2"/>
  <c r="C15" i="2"/>
  <c r="D15" i="2"/>
  <c r="F15" i="2"/>
  <c r="G15" i="2"/>
  <c r="H15" i="2"/>
  <c r="B16" i="2"/>
  <c r="C16" i="2"/>
  <c r="D16" i="2"/>
  <c r="F16" i="2"/>
  <c r="G16" i="2"/>
  <c r="H16" i="2"/>
  <c r="B17" i="2"/>
  <c r="C17" i="2"/>
  <c r="D17" i="2"/>
  <c r="F17" i="2"/>
  <c r="G17" i="2"/>
  <c r="H17" i="2"/>
  <c r="B18" i="2"/>
  <c r="C18" i="2"/>
  <c r="D18" i="2"/>
  <c r="F18" i="2"/>
  <c r="G18" i="2"/>
  <c r="H18" i="2"/>
  <c r="B19" i="2"/>
  <c r="C19" i="2"/>
  <c r="D19" i="2"/>
  <c r="F19" i="2"/>
  <c r="G19" i="2"/>
  <c r="H19" i="2"/>
  <c r="B20" i="2"/>
  <c r="C20" i="2"/>
  <c r="D20" i="2"/>
  <c r="F20" i="2"/>
  <c r="G20" i="2"/>
  <c r="H20" i="2"/>
  <c r="B21" i="2"/>
  <c r="C21" i="2"/>
  <c r="D21" i="2"/>
  <c r="F21" i="2"/>
  <c r="G21" i="2"/>
  <c r="H21" i="2"/>
  <c r="B22" i="2"/>
  <c r="C22" i="2"/>
  <c r="D22" i="2"/>
  <c r="F22" i="2"/>
  <c r="G22" i="2"/>
  <c r="H22" i="2"/>
  <c r="B23" i="2"/>
  <c r="C23" i="2"/>
  <c r="D23" i="2"/>
  <c r="F23" i="2"/>
  <c r="G23" i="2"/>
  <c r="H23" i="2"/>
  <c r="B24" i="2"/>
  <c r="C24" i="2"/>
  <c r="D24" i="2"/>
  <c r="F24" i="2"/>
  <c r="G24" i="2"/>
  <c r="H24" i="2"/>
  <c r="B25" i="2"/>
  <c r="C25" i="2"/>
  <c r="D25" i="2"/>
  <c r="F25" i="2"/>
  <c r="G25" i="2"/>
  <c r="H25" i="2"/>
  <c r="B26" i="2"/>
  <c r="C26" i="2"/>
  <c r="D26" i="2"/>
  <c r="F26" i="2"/>
  <c r="G26" i="2"/>
  <c r="H26" i="2"/>
  <c r="B27" i="2"/>
  <c r="C27" i="2"/>
  <c r="D27" i="2"/>
  <c r="F27" i="2"/>
  <c r="G27" i="2"/>
  <c r="H27" i="2"/>
  <c r="B28" i="2"/>
  <c r="C28" i="2"/>
  <c r="D28" i="2"/>
  <c r="F28" i="2"/>
  <c r="G28" i="2"/>
  <c r="H28" i="2"/>
  <c r="B29" i="2"/>
  <c r="C29" i="2"/>
  <c r="D29" i="2"/>
  <c r="F29" i="2"/>
  <c r="G29" i="2"/>
  <c r="H29" i="2"/>
  <c r="B30" i="2"/>
  <c r="C30" i="2"/>
  <c r="D30" i="2"/>
  <c r="F30" i="2"/>
  <c r="G30" i="2"/>
  <c r="H30" i="2"/>
  <c r="B31" i="2"/>
  <c r="C31" i="2"/>
  <c r="D31" i="2"/>
  <c r="F31" i="2"/>
  <c r="G31" i="2"/>
  <c r="H31" i="2"/>
  <c r="B32" i="2"/>
  <c r="C32" i="2"/>
  <c r="D32" i="2"/>
  <c r="F32" i="2"/>
  <c r="G32" i="2"/>
  <c r="H32" i="2"/>
  <c r="B33" i="2"/>
  <c r="C33" i="2"/>
  <c r="D33" i="2"/>
  <c r="F33" i="2"/>
  <c r="G33" i="2"/>
  <c r="H33" i="2"/>
  <c r="B34" i="2"/>
  <c r="C34" i="2"/>
  <c r="D34" i="2"/>
  <c r="F34" i="2"/>
  <c r="G34" i="2"/>
  <c r="H34" i="2"/>
  <c r="B35" i="2"/>
  <c r="C35" i="2"/>
  <c r="D35" i="2"/>
  <c r="F35" i="2"/>
  <c r="G35" i="2"/>
  <c r="H35" i="2"/>
  <c r="B36" i="2"/>
  <c r="C36" i="2"/>
  <c r="D36" i="2"/>
  <c r="F36" i="2"/>
  <c r="G36" i="2"/>
  <c r="H36" i="2"/>
  <c r="B37" i="2"/>
  <c r="C37" i="2"/>
  <c r="D37" i="2"/>
  <c r="F37" i="2"/>
  <c r="G37" i="2"/>
  <c r="H37" i="2"/>
  <c r="B38" i="2"/>
  <c r="C38" i="2"/>
  <c r="D38" i="2"/>
  <c r="F38" i="2"/>
  <c r="G38" i="2"/>
  <c r="H38" i="2"/>
  <c r="B39" i="2"/>
  <c r="C39" i="2"/>
  <c r="D39" i="2"/>
  <c r="F39" i="2"/>
  <c r="G39" i="2"/>
  <c r="H39" i="2"/>
  <c r="B40" i="2"/>
  <c r="C40" i="2"/>
  <c r="D40" i="2"/>
  <c r="F40" i="2"/>
  <c r="G40" i="2"/>
  <c r="H40" i="2"/>
  <c r="B41" i="2"/>
  <c r="C41" i="2"/>
  <c r="D41" i="2"/>
  <c r="F41" i="2"/>
  <c r="G41" i="2"/>
  <c r="H41" i="2"/>
  <c r="B42" i="2"/>
  <c r="C42" i="2"/>
  <c r="D42" i="2"/>
  <c r="F42" i="2"/>
  <c r="G42" i="2"/>
  <c r="H42" i="2"/>
  <c r="B43" i="2"/>
  <c r="C43" i="2"/>
  <c r="D43" i="2"/>
  <c r="F43" i="2"/>
  <c r="G43" i="2"/>
  <c r="H43" i="2"/>
  <c r="B44" i="2"/>
  <c r="C44" i="2"/>
  <c r="D44" i="2"/>
  <c r="F44" i="2"/>
  <c r="G44" i="2"/>
  <c r="H44" i="2"/>
  <c r="B45" i="2"/>
  <c r="C45" i="2"/>
  <c r="D45" i="2"/>
  <c r="F45" i="2"/>
  <c r="G45" i="2"/>
  <c r="H45" i="2"/>
  <c r="B46" i="2"/>
  <c r="C46" i="2"/>
  <c r="D46" i="2"/>
  <c r="F46" i="2"/>
  <c r="G46" i="2"/>
  <c r="H46" i="2"/>
  <c r="B47" i="2"/>
  <c r="C47" i="2"/>
  <c r="D47" i="2"/>
  <c r="F47" i="2"/>
  <c r="G47" i="2"/>
  <c r="H47" i="2"/>
  <c r="B48" i="2"/>
  <c r="C48" i="2"/>
  <c r="D48" i="2"/>
  <c r="F48" i="2"/>
  <c r="G48" i="2"/>
  <c r="H48" i="2"/>
  <c r="B49" i="2"/>
  <c r="C49" i="2"/>
  <c r="D49" i="2"/>
  <c r="F49" i="2"/>
  <c r="G49" i="2"/>
  <c r="H49" i="2"/>
  <c r="B50" i="2"/>
  <c r="C50" i="2"/>
  <c r="D50" i="2"/>
  <c r="F50" i="2"/>
  <c r="G50" i="2"/>
  <c r="H50" i="2"/>
  <c r="B51" i="2"/>
  <c r="C51" i="2"/>
  <c r="D51" i="2"/>
  <c r="F51" i="2"/>
  <c r="G51" i="2"/>
  <c r="H51" i="2"/>
  <c r="B52" i="2"/>
  <c r="C52" i="2"/>
  <c r="D52" i="2"/>
  <c r="F52" i="2"/>
  <c r="G52" i="2"/>
  <c r="H52" i="2"/>
  <c r="B53" i="2"/>
  <c r="C53" i="2"/>
  <c r="D53" i="2"/>
  <c r="F53" i="2"/>
  <c r="G53" i="2"/>
  <c r="H53" i="2"/>
  <c r="B54" i="2"/>
  <c r="C54" i="2"/>
  <c r="D54" i="2"/>
  <c r="F54" i="2"/>
  <c r="G54" i="2"/>
  <c r="H54" i="2"/>
  <c r="B55" i="2"/>
  <c r="C55" i="2"/>
  <c r="D55" i="2"/>
  <c r="F55" i="2"/>
  <c r="G55" i="2"/>
  <c r="H55" i="2"/>
  <c r="B56" i="2"/>
  <c r="C56" i="2"/>
  <c r="D56" i="2"/>
  <c r="F56" i="2"/>
  <c r="G56" i="2"/>
  <c r="H56" i="2"/>
  <c r="B57" i="2"/>
  <c r="C57" i="2"/>
  <c r="D57" i="2"/>
  <c r="F57" i="2"/>
  <c r="G57" i="2"/>
  <c r="H57" i="2"/>
  <c r="B58" i="2"/>
  <c r="C58" i="2"/>
  <c r="D58" i="2"/>
  <c r="F58" i="2"/>
  <c r="G58" i="2"/>
  <c r="H58" i="2"/>
  <c r="B59" i="2"/>
  <c r="C59" i="2"/>
  <c r="D59" i="2"/>
  <c r="F59" i="2"/>
  <c r="G59" i="2"/>
  <c r="H59" i="2"/>
  <c r="B60" i="2"/>
  <c r="C60" i="2"/>
  <c r="D60" i="2"/>
  <c r="F60" i="2"/>
  <c r="G60" i="2"/>
  <c r="H60" i="2"/>
  <c r="B61" i="2"/>
  <c r="C61" i="2"/>
  <c r="D61" i="2"/>
  <c r="F61" i="2"/>
  <c r="G61" i="2"/>
  <c r="H61" i="2"/>
  <c r="B62" i="2"/>
  <c r="C62" i="2"/>
  <c r="D62" i="2"/>
  <c r="F62" i="2"/>
  <c r="G62" i="2"/>
  <c r="H62" i="2"/>
  <c r="B63" i="2"/>
  <c r="C63" i="2"/>
  <c r="D63" i="2"/>
  <c r="F63" i="2"/>
  <c r="G63" i="2"/>
  <c r="H63" i="2"/>
  <c r="B64" i="2"/>
  <c r="C64" i="2"/>
  <c r="D64" i="2"/>
  <c r="F64" i="2"/>
  <c r="G64" i="2"/>
  <c r="H64" i="2"/>
  <c r="B65" i="2"/>
  <c r="C65" i="2"/>
  <c r="D65" i="2"/>
  <c r="F65" i="2"/>
  <c r="G65" i="2"/>
  <c r="H65" i="2"/>
  <c r="B66" i="2"/>
  <c r="C66" i="2"/>
  <c r="D66" i="2"/>
  <c r="F66" i="2"/>
  <c r="G66" i="2"/>
  <c r="H66" i="2"/>
  <c r="B67" i="2"/>
  <c r="C67" i="2"/>
  <c r="D67" i="2"/>
  <c r="F67" i="2"/>
  <c r="G67" i="2"/>
  <c r="H67" i="2"/>
  <c r="B68" i="2"/>
  <c r="C68" i="2"/>
  <c r="D68" i="2"/>
  <c r="F68" i="2"/>
  <c r="G68" i="2"/>
  <c r="H68" i="2"/>
  <c r="B69" i="2"/>
  <c r="C69" i="2"/>
  <c r="D69" i="2"/>
  <c r="F69" i="2"/>
  <c r="G69" i="2"/>
  <c r="H69" i="2"/>
  <c r="B70" i="2"/>
  <c r="C70" i="2"/>
  <c r="D70" i="2"/>
  <c r="F70" i="2"/>
  <c r="G70" i="2"/>
  <c r="H70" i="2"/>
  <c r="B71" i="2"/>
  <c r="C71" i="2"/>
  <c r="D71" i="2"/>
  <c r="F71" i="2"/>
  <c r="G71" i="2"/>
  <c r="H71" i="2"/>
  <c r="B72" i="2"/>
  <c r="C72" i="2"/>
  <c r="D72" i="2"/>
  <c r="F72" i="2"/>
  <c r="G72" i="2"/>
  <c r="H72" i="2"/>
  <c r="B73" i="2"/>
  <c r="C73" i="2"/>
  <c r="D73" i="2"/>
  <c r="F73" i="2"/>
  <c r="G73" i="2"/>
  <c r="H73" i="2"/>
  <c r="B74" i="2"/>
  <c r="C74" i="2"/>
  <c r="D74" i="2"/>
  <c r="F74" i="2"/>
  <c r="G74" i="2"/>
  <c r="H74" i="2"/>
  <c r="B75" i="2"/>
  <c r="C75" i="2"/>
  <c r="D75" i="2"/>
  <c r="F75" i="2"/>
  <c r="G75" i="2"/>
  <c r="H75" i="2"/>
  <c r="B76" i="2"/>
  <c r="C76" i="2"/>
  <c r="D76" i="2"/>
  <c r="F76" i="2"/>
  <c r="G76" i="2"/>
  <c r="H76" i="2"/>
  <c r="B77" i="2"/>
  <c r="C77" i="2"/>
  <c r="D77" i="2"/>
  <c r="F77" i="2"/>
  <c r="G77" i="2"/>
  <c r="H77" i="2"/>
  <c r="B78" i="2"/>
  <c r="C78" i="2"/>
  <c r="D78" i="2"/>
  <c r="F78" i="2"/>
  <c r="G78" i="2"/>
  <c r="H78" i="2"/>
  <c r="B79" i="2"/>
  <c r="C79" i="2"/>
  <c r="D79" i="2"/>
  <c r="F79" i="2"/>
  <c r="G79" i="2"/>
  <c r="H79" i="2"/>
  <c r="B80" i="2"/>
  <c r="C80" i="2"/>
  <c r="D80" i="2"/>
  <c r="F80" i="2"/>
  <c r="G80" i="2"/>
  <c r="H80" i="2"/>
  <c r="B81" i="2"/>
  <c r="C81" i="2"/>
  <c r="D81" i="2"/>
  <c r="F81" i="2"/>
  <c r="G81" i="2"/>
  <c r="H81" i="2"/>
  <c r="B82" i="2"/>
  <c r="C82" i="2"/>
  <c r="D82" i="2"/>
  <c r="F82" i="2"/>
  <c r="G82" i="2"/>
  <c r="H82" i="2"/>
  <c r="B83" i="2"/>
  <c r="C83" i="2"/>
  <c r="D83" i="2"/>
  <c r="F83" i="2"/>
  <c r="G83" i="2"/>
  <c r="H83" i="2"/>
  <c r="B84" i="2"/>
  <c r="C84" i="2"/>
  <c r="D84" i="2"/>
  <c r="F84" i="2"/>
  <c r="G84" i="2"/>
  <c r="H84" i="2"/>
  <c r="B85" i="2"/>
  <c r="C85" i="2"/>
  <c r="D85" i="2"/>
  <c r="F85" i="2"/>
  <c r="G85" i="2"/>
  <c r="H85" i="2"/>
  <c r="B86" i="2"/>
  <c r="C86" i="2"/>
  <c r="D86" i="2"/>
  <c r="F86" i="2"/>
  <c r="G86" i="2"/>
  <c r="H86" i="2"/>
  <c r="B87" i="2"/>
  <c r="C87" i="2"/>
  <c r="D87" i="2"/>
  <c r="F87" i="2"/>
  <c r="G87" i="2"/>
  <c r="H87" i="2"/>
  <c r="B88" i="2"/>
  <c r="C88" i="2"/>
  <c r="D88" i="2"/>
  <c r="F88" i="2"/>
  <c r="G88" i="2"/>
  <c r="H88" i="2"/>
  <c r="B89" i="2"/>
  <c r="C89" i="2"/>
  <c r="D89" i="2"/>
  <c r="F89" i="2"/>
  <c r="G89" i="2"/>
  <c r="H89" i="2"/>
  <c r="B90" i="2"/>
  <c r="C90" i="2"/>
  <c r="D90" i="2"/>
  <c r="F90" i="2"/>
  <c r="G90" i="2"/>
  <c r="H90" i="2"/>
  <c r="B91" i="2"/>
  <c r="C91" i="2"/>
  <c r="D91" i="2"/>
  <c r="F91" i="2"/>
  <c r="G91" i="2"/>
  <c r="H91" i="2"/>
  <c r="B92" i="2"/>
  <c r="C92" i="2"/>
  <c r="D92" i="2"/>
  <c r="F92" i="2"/>
  <c r="G92" i="2"/>
  <c r="H92" i="2"/>
  <c r="B93" i="2"/>
  <c r="C93" i="2"/>
  <c r="D93" i="2"/>
  <c r="F93" i="2"/>
  <c r="G93" i="2"/>
  <c r="H93" i="2"/>
  <c r="B94" i="2"/>
  <c r="C94" i="2"/>
  <c r="D94" i="2"/>
  <c r="F94" i="2"/>
  <c r="G94" i="2"/>
  <c r="H94" i="2"/>
  <c r="B95" i="2"/>
  <c r="C95" i="2"/>
  <c r="D95" i="2"/>
  <c r="F95" i="2"/>
  <c r="G95" i="2"/>
  <c r="H95" i="2"/>
  <c r="B96" i="2"/>
  <c r="C96" i="2"/>
  <c r="D96" i="2"/>
  <c r="F96" i="2"/>
  <c r="G96" i="2"/>
  <c r="H96" i="2"/>
  <c r="B97" i="2"/>
  <c r="C97" i="2"/>
  <c r="D97" i="2"/>
  <c r="F97" i="2"/>
  <c r="G97" i="2"/>
  <c r="H97" i="2"/>
  <c r="B98" i="2"/>
  <c r="C98" i="2"/>
  <c r="D98" i="2"/>
  <c r="F98" i="2"/>
  <c r="G98" i="2"/>
  <c r="H98" i="2"/>
  <c r="B99" i="2"/>
  <c r="C99" i="2"/>
  <c r="D99" i="2"/>
  <c r="F99" i="2"/>
  <c r="G99" i="2"/>
  <c r="H99" i="2"/>
  <c r="B100" i="2"/>
  <c r="C100" i="2"/>
  <c r="D100" i="2"/>
  <c r="F100" i="2"/>
  <c r="G100" i="2"/>
  <c r="H100" i="2"/>
  <c r="B101" i="2"/>
  <c r="C101" i="2"/>
  <c r="D101" i="2"/>
  <c r="F101" i="2"/>
  <c r="G101" i="2"/>
  <c r="H101" i="2"/>
  <c r="B102" i="2"/>
  <c r="C102" i="2"/>
  <c r="D102" i="2"/>
  <c r="F102" i="2"/>
  <c r="G102" i="2"/>
  <c r="H102" i="2"/>
  <c r="B103" i="2"/>
  <c r="C103" i="2"/>
  <c r="D103" i="2"/>
  <c r="F103" i="2"/>
  <c r="G103" i="2"/>
  <c r="H103" i="2"/>
  <c r="B104" i="2"/>
  <c r="C104" i="2"/>
  <c r="D104" i="2"/>
  <c r="F104" i="2"/>
  <c r="G104" i="2"/>
  <c r="H104" i="2"/>
  <c r="B105" i="2"/>
  <c r="C105" i="2"/>
  <c r="D105" i="2"/>
  <c r="F105" i="2"/>
  <c r="G105" i="2"/>
  <c r="H105" i="2"/>
  <c r="B106" i="2"/>
  <c r="C106" i="2"/>
  <c r="D106" i="2"/>
  <c r="F106" i="2"/>
  <c r="G106" i="2"/>
  <c r="H106" i="2"/>
  <c r="B107" i="2"/>
  <c r="C107" i="2"/>
  <c r="D107" i="2"/>
  <c r="F107" i="2"/>
  <c r="G107" i="2"/>
  <c r="H107" i="2"/>
  <c r="B108" i="2"/>
  <c r="C108" i="2"/>
  <c r="D108" i="2"/>
  <c r="F108" i="2"/>
  <c r="G108" i="2"/>
  <c r="H108" i="2"/>
  <c r="H9" i="2"/>
  <c r="G6" i="2"/>
  <c r="F6" i="2"/>
  <c r="J16" i="2"/>
  <c r="J9" i="2"/>
</calcChain>
</file>

<file path=xl/sharedStrings.xml><?xml version="1.0" encoding="utf-8"?>
<sst xmlns="http://schemas.openxmlformats.org/spreadsheetml/2006/main" count="32" uniqueCount="17">
  <si>
    <t>Start</t>
  </si>
  <si>
    <t>nDays</t>
  </si>
  <si>
    <t>End</t>
  </si>
  <si>
    <r>
      <t>DailyRate, r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</si>
  <si>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Cpn YearFrac, </t>
    </r>
    <r>
      <rPr>
        <sz val="11"/>
        <color theme="1"/>
        <rFont val="Symbol"/>
        <family val="1"/>
        <charset val="2"/>
      </rPr>
      <t>t</t>
    </r>
    <r>
      <rPr>
        <vertAlign val="subscript"/>
        <sz val="11"/>
        <color theme="1"/>
        <rFont val="Calibri"/>
        <family val="2"/>
        <scheme val="minor"/>
      </rPr>
      <t>C</t>
    </r>
  </si>
  <si>
    <r>
      <t xml:space="preserve">DailyYearFrac, </t>
    </r>
    <r>
      <rPr>
        <sz val="11"/>
        <color theme="1"/>
        <rFont val="Symbol"/>
        <family val="1"/>
        <charset val="2"/>
      </rPr>
      <t>t</t>
    </r>
    <r>
      <rPr>
        <vertAlign val="subscript"/>
        <sz val="11"/>
        <color theme="1"/>
        <rFont val="Calibri"/>
        <family val="2"/>
        <scheme val="minor"/>
      </rPr>
      <t>i</t>
    </r>
  </si>
  <si>
    <t>Arithmetic Rate</t>
  </si>
  <si>
    <t>Geometric Rate</t>
  </si>
  <si>
    <t>Total GF</t>
  </si>
  <si>
    <t>Total DF</t>
  </si>
  <si>
    <t>GrowthFactor, GF</t>
  </si>
  <si>
    <t>DiscountFactor, DF</t>
  </si>
  <si>
    <t>Fast Geometric Rate</t>
  </si>
  <si>
    <t>We compound daily interest rates for a term coupon rate</t>
  </si>
  <si>
    <t>No. Coupon Term Days</t>
  </si>
  <si>
    <t>OIS and RFR Daily Rate Compounding</t>
  </si>
  <si>
    <t>OIS and RFR Daily Rate Compounding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</si>
</sst>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d\-mmm\-yy"/>
    <numFmt numFmtId="165" formatCode="#,##0.0000"/>
    <numFmt numFmtId="166" formatCode="#,##0.000000"/>
    <numFmt numFmtId="167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/>
    <xf numFmtId="167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9</xdr:row>
      <xdr:rowOff>66675</xdr:rowOff>
    </xdr:from>
    <xdr:to>
      <xdr:col>11</xdr:col>
      <xdr:colOff>400268</xdr:colOff>
      <xdr:row>12</xdr:row>
      <xdr:rowOff>162018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78405-0CD0-F06A-32AB-EE2BF846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5" y="1285875"/>
          <a:ext cx="1562318" cy="66684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16</xdr:row>
      <xdr:rowOff>66675</xdr:rowOff>
    </xdr:from>
    <xdr:to>
      <xdr:col>12</xdr:col>
      <xdr:colOff>390831</xdr:colOff>
      <xdr:row>19</xdr:row>
      <xdr:rowOff>104860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AA5EC-2B16-5D17-5AFE-1335FBFC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2809875"/>
          <a:ext cx="2191056" cy="60968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23</xdr:row>
      <xdr:rowOff>57150</xdr:rowOff>
    </xdr:from>
    <xdr:to>
      <xdr:col>11</xdr:col>
      <xdr:colOff>400269</xdr:colOff>
      <xdr:row>25</xdr:row>
      <xdr:rowOff>114361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D4AC9C-FEE7-6702-3A37-773FF6CED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133850"/>
          <a:ext cx="1571844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7</xdr:row>
      <xdr:rowOff>76200</xdr:rowOff>
    </xdr:from>
    <xdr:to>
      <xdr:col>11</xdr:col>
      <xdr:colOff>381218</xdr:colOff>
      <xdr:row>10</xdr:row>
      <xdr:rowOff>133443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4E2FCE-B40D-4752-8C63-D331C8B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447800"/>
          <a:ext cx="1562318" cy="66684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7</xdr:row>
      <xdr:rowOff>76200</xdr:rowOff>
    </xdr:from>
    <xdr:to>
      <xdr:col>15</xdr:col>
      <xdr:colOff>381306</xdr:colOff>
      <xdr:row>10</xdr:row>
      <xdr:rowOff>76285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A4DB2-688A-4367-AD16-80AF75098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1447800"/>
          <a:ext cx="2191056" cy="6096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7</xdr:row>
      <xdr:rowOff>76200</xdr:rowOff>
    </xdr:from>
    <xdr:to>
      <xdr:col>18</xdr:col>
      <xdr:colOff>400269</xdr:colOff>
      <xdr:row>9</xdr:row>
      <xdr:rowOff>95311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752DE8-6D74-468E-9059-92A3AEE5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0" y="1447800"/>
          <a:ext cx="1571844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2842-E2B2-4503-A587-49E02903BA6D}">
  <dimension ref="B2:J108"/>
  <sheetViews>
    <sheetView showGridLines="0" workbookViewId="0"/>
  </sheetViews>
  <sheetFormatPr defaultRowHeight="15" x14ac:dyDescent="0.25"/>
  <cols>
    <col min="2" max="3" width="15.7109375" customWidth="1"/>
    <col min="5" max="6" width="15.7109375" customWidth="1"/>
    <col min="7" max="7" width="16.7109375" customWidth="1"/>
    <col min="8" max="8" width="18" customWidth="1"/>
  </cols>
  <sheetData>
    <row r="2" spans="2:10" x14ac:dyDescent="0.25">
      <c r="B2" s="6" t="s">
        <v>15</v>
      </c>
    </row>
    <row r="3" spans="2:10" x14ac:dyDescent="0.25">
      <c r="B3" s="11" t="s">
        <v>13</v>
      </c>
    </row>
    <row r="4" spans="2:10" x14ac:dyDescent="0.25">
      <c r="B4" s="11"/>
    </row>
    <row r="5" spans="2:10" ht="18" x14ac:dyDescent="0.25">
      <c r="D5" t="s">
        <v>14</v>
      </c>
      <c r="F5" s="2" t="s">
        <v>4</v>
      </c>
      <c r="G5" s="2" t="s">
        <v>8</v>
      </c>
      <c r="H5" s="8" t="s">
        <v>9</v>
      </c>
    </row>
    <row r="6" spans="2:10" x14ac:dyDescent="0.25">
      <c r="D6" s="13">
        <f ca="1">SUM(D9:D108)</f>
        <v>140</v>
      </c>
      <c r="F6" s="7">
        <f ca="1">SUM(F9:F108)</f>
        <v>0.38356164383561597</v>
      </c>
      <c r="G6" s="9">
        <f ca="1">G108</f>
        <v>1.0108247069056382</v>
      </c>
      <c r="H6" s="9">
        <f ca="1">H108</f>
        <v>0.98929121257950348</v>
      </c>
    </row>
    <row r="8" spans="2:10" ht="18" x14ac:dyDescent="0.25">
      <c r="B8" s="1" t="s">
        <v>0</v>
      </c>
      <c r="C8" s="1" t="s">
        <v>2</v>
      </c>
      <c r="D8" s="2" t="s">
        <v>1</v>
      </c>
      <c r="E8" s="2" t="s">
        <v>3</v>
      </c>
      <c r="F8" s="2" t="s">
        <v>5</v>
      </c>
      <c r="G8" s="2" t="s">
        <v>10</v>
      </c>
      <c r="H8" s="2" t="s">
        <v>11</v>
      </c>
      <c r="J8" s="5" t="s">
        <v>6</v>
      </c>
    </row>
    <row r="9" spans="2:10" x14ac:dyDescent="0.25">
      <c r="B9" s="1">
        <v>44174</v>
      </c>
      <c r="C9" s="1">
        <f ca="1">IF(WEEKDAY(B9,2)=5,B9+3,B9+1)</f>
        <v>44175</v>
      </c>
      <c r="D9" s="2">
        <f ca="1">C9-B9</f>
        <v>1</v>
      </c>
      <c r="E9" s="3">
        <v>4.8876706744153155E-2</v>
      </c>
      <c r="F9" s="4">
        <f ca="1">D9/365</f>
        <v>2.7397260273972603E-3</v>
      </c>
      <c r="G9" s="10">
        <f ca="1">(1+E9*F9)</f>
        <v>1.0001339087856005</v>
      </c>
      <c r="H9" s="10">
        <f ca="1">1/G9</f>
        <v>0.99986610914356155</v>
      </c>
      <c r="J9" s="12">
        <f ca="1">SUMPRODUCT(E9:E108,F9:F108)/$F$6</f>
        <v>2.807283063166684E-2</v>
      </c>
    </row>
    <row r="10" spans="2:10" x14ac:dyDescent="0.25">
      <c r="B10" s="1">
        <f ca="1">IF(WEEKDAY(B9,2)=6,B9+3,IF(WEEKDAY(B9,2)=7,B9+2, B9+1))</f>
        <v>44175</v>
      </c>
      <c r="C10" s="1">
        <f t="shared" ref="C10:C73" ca="1" si="0">IF(WEEKDAY(B10,2)=5,B10+3,B10+1)</f>
        <v>44176</v>
      </c>
      <c r="D10" s="2">
        <f t="shared" ref="D10:D73" ca="1" si="1">C10-B10</f>
        <v>1</v>
      </c>
      <c r="E10" s="3">
        <v>4.1847016069459154E-2</v>
      </c>
      <c r="F10" s="4">
        <f t="shared" ref="F10:F73" ca="1" si="2">D10/365</f>
        <v>2.7397260273972603E-3</v>
      </c>
      <c r="G10" s="10">
        <f ca="1">(1+E10*F10)*G9</f>
        <v>1.0002485734972513</v>
      </c>
      <c r="H10" s="10">
        <f t="shared" ref="H10:H73" ca="1" si="3">1/G10</f>
        <v>0.99975148827617699</v>
      </c>
    </row>
    <row r="11" spans="2:10" x14ac:dyDescent="0.25">
      <c r="B11" s="1">
        <f t="shared" ref="B11" ca="1" si="4">IF(WEEKDAY(B10,2)=6,B10+3,IF(WEEKDAY(B10,2)=7,B10+2, B10+1))</f>
        <v>44176</v>
      </c>
      <c r="C11" s="1">
        <f t="shared" ca="1" si="0"/>
        <v>44179</v>
      </c>
      <c r="D11" s="2">
        <f t="shared" ca="1" si="1"/>
        <v>3</v>
      </c>
      <c r="E11" s="3">
        <v>1.8123166963661754E-2</v>
      </c>
      <c r="F11" s="4">
        <f t="shared" ca="1" si="2"/>
        <v>8.21917808219178E-3</v>
      </c>
      <c r="G11" s="10">
        <f t="shared" ref="G11:G74" ca="1" si="5">(1+E11*F11)*G10</f>
        <v>1.0003975680608346</v>
      </c>
      <c r="H11" s="10">
        <f t="shared" ca="1" si="3"/>
        <v>0.99960258993671369</v>
      </c>
    </row>
    <row r="12" spans="2:10" x14ac:dyDescent="0.25">
      <c r="B12" s="1">
        <f ca="1">IF(WEEKDAY(B11,2)=5,B11+3,IF(WEEKDAY(B11,2)=6,B11+2, B11+1))</f>
        <v>44179</v>
      </c>
      <c r="C12" s="1">
        <f t="shared" ca="1" si="0"/>
        <v>44180</v>
      </c>
      <c r="D12" s="2">
        <f t="shared" ca="1" si="1"/>
        <v>1</v>
      </c>
      <c r="E12" s="3">
        <v>3.1134569864692804E-2</v>
      </c>
      <c r="F12" s="4">
        <f t="shared" ca="1" si="2"/>
        <v>2.7397260273972603E-3</v>
      </c>
      <c r="G12" s="10">
        <f t="shared" ca="1" si="5"/>
        <v>1.0004829021648762</v>
      </c>
      <c r="H12" s="10">
        <f t="shared" ca="1" si="3"/>
        <v>0.99951733091706885</v>
      </c>
    </row>
    <row r="13" spans="2:10" x14ac:dyDescent="0.25">
      <c r="B13" s="1">
        <f t="shared" ref="B13:B76" ca="1" si="6">IF(WEEKDAY(B12,2)=5,B12+3,IF(WEEKDAY(B12,2)=6,B12+2, B12+1))</f>
        <v>44180</v>
      </c>
      <c r="C13" s="1">
        <f t="shared" ca="1" si="0"/>
        <v>44181</v>
      </c>
      <c r="D13" s="2">
        <f t="shared" ca="1" si="1"/>
        <v>1</v>
      </c>
      <c r="E13" s="3">
        <v>1.4569802820406937E-2</v>
      </c>
      <c r="F13" s="4">
        <f t="shared" ca="1" si="2"/>
        <v>2.7397260273972603E-3</v>
      </c>
      <c r="G13" s="10">
        <f t="shared" ca="1" si="5"/>
        <v>1.0005228387090124</v>
      </c>
      <c r="H13" s="10">
        <f t="shared" ca="1" si="3"/>
        <v>0.99947743450845461</v>
      </c>
    </row>
    <row r="14" spans="2:10" x14ac:dyDescent="0.25">
      <c r="B14" s="1">
        <f t="shared" ca="1" si="6"/>
        <v>44181</v>
      </c>
      <c r="C14" s="1">
        <f t="shared" ca="1" si="0"/>
        <v>44182</v>
      </c>
      <c r="D14" s="2">
        <f t="shared" ca="1" si="1"/>
        <v>1</v>
      </c>
      <c r="E14" s="3">
        <v>8.5446580608477766E-3</v>
      </c>
      <c r="F14" s="4">
        <f t="shared" ca="1" si="2"/>
        <v>2.7397260273972603E-3</v>
      </c>
      <c r="G14" s="10">
        <f t="shared" ca="1" si="5"/>
        <v>1.0005462609707627</v>
      </c>
      <c r="H14" s="10">
        <f t="shared" ca="1" si="3"/>
        <v>0.99945403726736959</v>
      </c>
    </row>
    <row r="15" spans="2:10" x14ac:dyDescent="0.25">
      <c r="B15" s="1">
        <f t="shared" ca="1" si="6"/>
        <v>44182</v>
      </c>
      <c r="C15" s="1">
        <f t="shared" ca="1" si="0"/>
        <v>44183</v>
      </c>
      <c r="D15" s="2">
        <f t="shared" ca="1" si="1"/>
        <v>1</v>
      </c>
      <c r="E15" s="3">
        <v>1.4767949516011854E-2</v>
      </c>
      <c r="F15" s="4">
        <f t="shared" ca="1" si="2"/>
        <v>2.7397260273972603E-3</v>
      </c>
      <c r="G15" s="10">
        <f t="shared" ca="1" si="5"/>
        <v>1.0005867432082161</v>
      </c>
      <c r="H15" s="10">
        <f t="shared" ca="1" si="3"/>
        <v>0.99941360085749809</v>
      </c>
      <c r="J15" s="6" t="s">
        <v>7</v>
      </c>
    </row>
    <row r="16" spans="2:10" x14ac:dyDescent="0.25">
      <c r="B16" s="1">
        <f t="shared" ca="1" si="6"/>
        <v>44183</v>
      </c>
      <c r="C16" s="1">
        <f t="shared" ca="1" si="0"/>
        <v>44186</v>
      </c>
      <c r="D16" s="2">
        <f t="shared" ca="1" si="1"/>
        <v>3</v>
      </c>
      <c r="E16" s="3">
        <v>4.0559261230101893E-3</v>
      </c>
      <c r="F16" s="4">
        <f t="shared" ca="1" si="2"/>
        <v>8.21917808219178E-3</v>
      </c>
      <c r="G16" s="10">
        <f t="shared" ca="1" si="5"/>
        <v>1.0006200991472032</v>
      </c>
      <c r="H16" s="10">
        <f t="shared" ca="1" si="3"/>
        <v>0.99938028513745458</v>
      </c>
      <c r="J16" s="12">
        <f ca="1">(G6-1)/F6</f>
        <v>2.8221557289699609E-2</v>
      </c>
    </row>
    <row r="17" spans="2:10" x14ac:dyDescent="0.25">
      <c r="B17" s="1">
        <f t="shared" ca="1" si="6"/>
        <v>44186</v>
      </c>
      <c r="C17" s="1">
        <f t="shared" ca="1" si="0"/>
        <v>44187</v>
      </c>
      <c r="D17" s="2">
        <f t="shared" ca="1" si="1"/>
        <v>1</v>
      </c>
      <c r="E17" s="3">
        <v>4.5146470003764851E-2</v>
      </c>
      <c r="F17" s="4">
        <f t="shared" ca="1" si="2"/>
        <v>2.7397260273972603E-3</v>
      </c>
      <c r="G17" s="10">
        <f t="shared" ca="1" si="5"/>
        <v>1.0007438648055356</v>
      </c>
      <c r="H17" s="10">
        <f t="shared" ca="1" si="3"/>
        <v>0.99925668811801294</v>
      </c>
    </row>
    <row r="18" spans="2:10" x14ac:dyDescent="0.25">
      <c r="B18" s="1">
        <f t="shared" ca="1" si="6"/>
        <v>44187</v>
      </c>
      <c r="C18" s="1">
        <f t="shared" ca="1" si="0"/>
        <v>44188</v>
      </c>
      <c r="D18" s="2">
        <f t="shared" ca="1" si="1"/>
        <v>1</v>
      </c>
      <c r="E18" s="3">
        <v>1.2515448278385894E-2</v>
      </c>
      <c r="F18" s="4">
        <f t="shared" ca="1" si="2"/>
        <v>2.7397260273972603E-3</v>
      </c>
      <c r="G18" s="10">
        <f t="shared" ca="1" si="5"/>
        <v>1.000778179211234</v>
      </c>
      <c r="H18" s="10">
        <f t="shared" ca="1" si="3"/>
        <v>0.9992224258807807</v>
      </c>
    </row>
    <row r="19" spans="2:10" x14ac:dyDescent="0.25">
      <c r="B19" s="1">
        <f t="shared" ca="1" si="6"/>
        <v>44188</v>
      </c>
      <c r="C19" s="1">
        <f t="shared" ca="1" si="0"/>
        <v>44189</v>
      </c>
      <c r="D19" s="2">
        <f t="shared" ca="1" si="1"/>
        <v>1</v>
      </c>
      <c r="E19" s="3">
        <v>4.2995041230944414E-2</v>
      </c>
      <c r="F19" s="4">
        <f t="shared" ca="1" si="2"/>
        <v>2.7397260273972603E-3</v>
      </c>
      <c r="G19" s="10">
        <f t="shared" ca="1" si="5"/>
        <v>1.0008960655100785</v>
      </c>
      <c r="H19" s="10">
        <f t="shared" ca="1" si="3"/>
        <v>0.99910473670448308</v>
      </c>
    </row>
    <row r="20" spans="2:10" x14ac:dyDescent="0.25">
      <c r="B20" s="1">
        <f t="shared" ca="1" si="6"/>
        <v>44189</v>
      </c>
      <c r="C20" s="1">
        <f t="shared" ca="1" si="0"/>
        <v>44190</v>
      </c>
      <c r="D20" s="2">
        <f t="shared" ca="1" si="1"/>
        <v>1</v>
      </c>
      <c r="E20" s="3">
        <v>2.5662360698550608E-2</v>
      </c>
      <c r="F20" s="4">
        <f t="shared" ca="1" si="2"/>
        <v>2.7397260273972603E-3</v>
      </c>
      <c r="G20" s="10">
        <f t="shared" ca="1" si="5"/>
        <v>1.0009664363480371</v>
      </c>
      <c r="H20" s="10">
        <f t="shared" ca="1" si="3"/>
        <v>0.99903449674939848</v>
      </c>
    </row>
    <row r="21" spans="2:10" x14ac:dyDescent="0.25">
      <c r="B21" s="1">
        <f t="shared" ca="1" si="6"/>
        <v>44190</v>
      </c>
      <c r="C21" s="1">
        <f t="shared" ca="1" si="0"/>
        <v>44193</v>
      </c>
      <c r="D21" s="2">
        <f t="shared" ca="1" si="1"/>
        <v>3</v>
      </c>
      <c r="E21" s="3">
        <v>3.704502283244273E-2</v>
      </c>
      <c r="F21" s="4">
        <f t="shared" ca="1" si="2"/>
        <v>8.21917808219178E-3</v>
      </c>
      <c r="G21" s="10">
        <f t="shared" ca="1" si="5"/>
        <v>1.0012712102479469</v>
      </c>
      <c r="H21" s="10">
        <f t="shared" ca="1" si="3"/>
        <v>0.99873040367591104</v>
      </c>
    </row>
    <row r="22" spans="2:10" x14ac:dyDescent="0.25">
      <c r="B22" s="1">
        <f t="shared" ca="1" si="6"/>
        <v>44193</v>
      </c>
      <c r="C22" s="1">
        <f t="shared" ca="1" si="0"/>
        <v>44194</v>
      </c>
      <c r="D22" s="2">
        <f t="shared" ca="1" si="1"/>
        <v>1</v>
      </c>
      <c r="E22" s="3">
        <v>2.0898989436203864E-2</v>
      </c>
      <c r="F22" s="4">
        <f t="shared" ca="1" si="2"/>
        <v>2.7397260273972603E-3</v>
      </c>
      <c r="G22" s="10">
        <f t="shared" ca="1" si="5"/>
        <v>1.0013285405395789</v>
      </c>
      <c r="H22" s="10">
        <f t="shared" ca="1" si="3"/>
        <v>0.99867322213859699</v>
      </c>
      <c r="J22" s="6" t="s">
        <v>12</v>
      </c>
    </row>
    <row r="23" spans="2:10" x14ac:dyDescent="0.25">
      <c r="B23" s="1">
        <f t="shared" ca="1" si="6"/>
        <v>44194</v>
      </c>
      <c r="C23" s="1">
        <f t="shared" ca="1" si="0"/>
        <v>44195</v>
      </c>
      <c r="D23" s="2">
        <f t="shared" ca="1" si="1"/>
        <v>1</v>
      </c>
      <c r="E23" s="3">
        <v>3.0952164858440236E-2</v>
      </c>
      <c r="F23" s="4">
        <f t="shared" ca="1" si="2"/>
        <v>2.7397260273972603E-3</v>
      </c>
      <c r="G23" s="10">
        <f t="shared" ca="1" si="5"/>
        <v>1.0014134536520836</v>
      </c>
      <c r="H23" s="10">
        <f t="shared" ca="1" si="3"/>
        <v>0.99858854137925868</v>
      </c>
      <c r="J23" s="12">
        <f ca="1">(1/H6-1)/F6</f>
        <v>2.8221557289699609E-2</v>
      </c>
    </row>
    <row r="24" spans="2:10" x14ac:dyDescent="0.25">
      <c r="B24" s="1">
        <f t="shared" ca="1" si="6"/>
        <v>44195</v>
      </c>
      <c r="C24" s="1">
        <f t="shared" ca="1" si="0"/>
        <v>44196</v>
      </c>
      <c r="D24" s="2">
        <f t="shared" ca="1" si="1"/>
        <v>1</v>
      </c>
      <c r="E24" s="3">
        <v>4.2413177509071337E-2</v>
      </c>
      <c r="F24" s="4">
        <f t="shared" ca="1" si="2"/>
        <v>2.7397260273972603E-3</v>
      </c>
      <c r="G24" s="10">
        <f t="shared" ca="1" si="5"/>
        <v>1.0015298183824115</v>
      </c>
      <c r="H24" s="10">
        <f t="shared" ca="1" si="3"/>
        <v>0.99847251838703877</v>
      </c>
      <c r="J24" s="6"/>
    </row>
    <row r="25" spans="2:10" x14ac:dyDescent="0.25">
      <c r="B25" s="1">
        <f t="shared" ca="1" si="6"/>
        <v>44196</v>
      </c>
      <c r="C25" s="1">
        <f t="shared" ca="1" si="0"/>
        <v>44197</v>
      </c>
      <c r="D25" s="2">
        <f t="shared" ca="1" si="1"/>
        <v>1</v>
      </c>
      <c r="E25" s="3">
        <v>2.6222466969374227E-2</v>
      </c>
      <c r="F25" s="4">
        <f t="shared" ca="1" si="2"/>
        <v>2.7397260273972603E-3</v>
      </c>
      <c r="G25" s="10">
        <f t="shared" ca="1" si="5"/>
        <v>1.0016017706634563</v>
      </c>
      <c r="H25" s="10">
        <f t="shared" ca="1" si="3"/>
        <v>0.99840079090276035</v>
      </c>
    </row>
    <row r="26" spans="2:10" x14ac:dyDescent="0.25">
      <c r="B26" s="1">
        <f t="shared" ca="1" si="6"/>
        <v>44197</v>
      </c>
      <c r="C26" s="1">
        <f t="shared" ca="1" si="0"/>
        <v>44200</v>
      </c>
      <c r="D26" s="2">
        <f t="shared" ca="1" si="1"/>
        <v>3</v>
      </c>
      <c r="E26" s="3">
        <v>4.7327989507291224E-2</v>
      </c>
      <c r="F26" s="4">
        <f t="shared" ca="1" si="2"/>
        <v>8.21917808219178E-3</v>
      </c>
      <c r="G26" s="10">
        <f t="shared" ca="1" si="5"/>
        <v>1.0019913909217504</v>
      </c>
      <c r="H26" s="10">
        <f t="shared" ca="1" si="3"/>
        <v>0.99801256683461281</v>
      </c>
    </row>
    <row r="27" spans="2:10" x14ac:dyDescent="0.25">
      <c r="B27" s="1">
        <f t="shared" ca="1" si="6"/>
        <v>44200</v>
      </c>
      <c r="C27" s="1">
        <f t="shared" ca="1" si="0"/>
        <v>44201</v>
      </c>
      <c r="D27" s="2">
        <f t="shared" ca="1" si="1"/>
        <v>1</v>
      </c>
      <c r="E27" s="3">
        <v>3.9933542314862652E-2</v>
      </c>
      <c r="F27" s="4">
        <f t="shared" ca="1" si="2"/>
        <v>2.7397260273972603E-3</v>
      </c>
      <c r="G27" s="10">
        <f t="shared" ca="1" si="5"/>
        <v>1.002101015759034</v>
      </c>
      <c r="H27" s="10">
        <f t="shared" ca="1" si="3"/>
        <v>0.99790338925318567</v>
      </c>
    </row>
    <row r="28" spans="2:10" x14ac:dyDescent="0.25">
      <c r="B28" s="1">
        <f t="shared" ca="1" si="6"/>
        <v>44201</v>
      </c>
      <c r="C28" s="1">
        <f t="shared" ca="1" si="0"/>
        <v>44202</v>
      </c>
      <c r="D28" s="2">
        <f t="shared" ca="1" si="1"/>
        <v>1</v>
      </c>
      <c r="E28" s="3">
        <v>8.2111204113671961E-3</v>
      </c>
      <c r="F28" s="4">
        <f t="shared" ca="1" si="2"/>
        <v>2.7397260273972603E-3</v>
      </c>
      <c r="G28" s="10">
        <f t="shared" ca="1" si="5"/>
        <v>1.0021235592442523</v>
      </c>
      <c r="H28" s="10">
        <f t="shared" ca="1" si="3"/>
        <v>0.99788094070370548</v>
      </c>
    </row>
    <row r="29" spans="2:10" x14ac:dyDescent="0.25">
      <c r="B29" s="1">
        <f t="shared" ca="1" si="6"/>
        <v>44202</v>
      </c>
      <c r="C29" s="1">
        <f t="shared" ca="1" si="0"/>
        <v>44203</v>
      </c>
      <c r="D29" s="2">
        <f t="shared" ca="1" si="1"/>
        <v>1</v>
      </c>
      <c r="E29" s="3">
        <v>1.3466728733289036E-2</v>
      </c>
      <c r="F29" s="4">
        <f t="shared" ca="1" si="2"/>
        <v>2.7397260273972603E-3</v>
      </c>
      <c r="G29" s="10">
        <f t="shared" ca="1" si="5"/>
        <v>1.0021605327404979</v>
      </c>
      <c r="H29" s="10">
        <f t="shared" ca="1" si="3"/>
        <v>0.99784412509781273</v>
      </c>
    </row>
    <row r="30" spans="2:10" x14ac:dyDescent="0.25">
      <c r="B30" s="1">
        <f t="shared" ca="1" si="6"/>
        <v>44203</v>
      </c>
      <c r="C30" s="1">
        <f t="shared" ca="1" si="0"/>
        <v>44204</v>
      </c>
      <c r="D30" s="2">
        <f t="shared" ca="1" si="1"/>
        <v>1</v>
      </c>
      <c r="E30" s="3">
        <v>1.1563613670707247E-2</v>
      </c>
      <c r="F30" s="4">
        <f t="shared" ca="1" si="2"/>
        <v>2.7397260273972603E-3</v>
      </c>
      <c r="G30" s="10">
        <f t="shared" ca="1" si="5"/>
        <v>1.0021922823219682</v>
      </c>
      <c r="H30" s="10">
        <f t="shared" ca="1" si="3"/>
        <v>0.99781251326652709</v>
      </c>
    </row>
    <row r="31" spans="2:10" x14ac:dyDescent="0.25">
      <c r="B31" s="1">
        <f t="shared" ca="1" si="6"/>
        <v>44204</v>
      </c>
      <c r="C31" s="1">
        <f t="shared" ca="1" si="0"/>
        <v>44207</v>
      </c>
      <c r="D31" s="2">
        <f t="shared" ca="1" si="1"/>
        <v>3</v>
      </c>
      <c r="E31" s="3">
        <v>4.934038122089511E-2</v>
      </c>
      <c r="F31" s="4">
        <f t="shared" ca="1" si="2"/>
        <v>8.21917808219178E-3</v>
      </c>
      <c r="G31" s="10">
        <f t="shared" ca="1" si="5"/>
        <v>1.0025987087542947</v>
      </c>
      <c r="H31" s="10">
        <f t="shared" ca="1" si="3"/>
        <v>0.99740802702855713</v>
      </c>
    </row>
    <row r="32" spans="2:10" x14ac:dyDescent="0.25">
      <c r="B32" s="1">
        <f t="shared" ca="1" si="6"/>
        <v>44207</v>
      </c>
      <c r="C32" s="1">
        <f t="shared" ca="1" si="0"/>
        <v>44208</v>
      </c>
      <c r="D32" s="2">
        <f t="shared" ca="1" si="1"/>
        <v>1</v>
      </c>
      <c r="E32" s="3">
        <v>5.5477475791115118E-3</v>
      </c>
      <c r="F32" s="4">
        <f t="shared" ca="1" si="2"/>
        <v>2.7397260273972603E-3</v>
      </c>
      <c r="G32" s="10">
        <f t="shared" ca="1" si="5"/>
        <v>1.0026139475613065</v>
      </c>
      <c r="H32" s="10">
        <f t="shared" ca="1" si="3"/>
        <v>0.99739286734673449</v>
      </c>
    </row>
    <row r="33" spans="2:8" x14ac:dyDescent="0.25">
      <c r="B33" s="1">
        <f t="shared" ca="1" si="6"/>
        <v>44208</v>
      </c>
      <c r="C33" s="1">
        <f t="shared" ca="1" si="0"/>
        <v>44209</v>
      </c>
      <c r="D33" s="2">
        <f t="shared" ca="1" si="1"/>
        <v>1</v>
      </c>
      <c r="E33" s="3">
        <v>2.8568023623739232E-2</v>
      </c>
      <c r="F33" s="4">
        <f t="shared" ca="1" si="2"/>
        <v>2.7397260273972603E-3</v>
      </c>
      <c r="G33" s="10">
        <f t="shared" ca="1" si="5"/>
        <v>1.0026924207090857</v>
      </c>
      <c r="H33" s="10">
        <f t="shared" ca="1" si="3"/>
        <v>0.997314808954892</v>
      </c>
    </row>
    <row r="34" spans="2:8" x14ac:dyDescent="0.25">
      <c r="B34" s="1">
        <f t="shared" ca="1" si="6"/>
        <v>44209</v>
      </c>
      <c r="C34" s="1">
        <f t="shared" ca="1" si="0"/>
        <v>44210</v>
      </c>
      <c r="D34" s="2">
        <f t="shared" ca="1" si="1"/>
        <v>1</v>
      </c>
      <c r="E34" s="3">
        <v>2.4882220784381764E-2</v>
      </c>
      <c r="F34" s="4">
        <f t="shared" ca="1" si="2"/>
        <v>2.7397260273972603E-3</v>
      </c>
      <c r="G34" s="10">
        <f t="shared" ca="1" si="5"/>
        <v>1.0027607747205676</v>
      </c>
      <c r="H34" s="10">
        <f t="shared" ca="1" si="3"/>
        <v>0.99724682617213767</v>
      </c>
    </row>
    <row r="35" spans="2:8" x14ac:dyDescent="0.25">
      <c r="B35" s="1">
        <f t="shared" ca="1" si="6"/>
        <v>44210</v>
      </c>
      <c r="C35" s="1">
        <f t="shared" ca="1" si="0"/>
        <v>44211</v>
      </c>
      <c r="D35" s="2">
        <f t="shared" ca="1" si="1"/>
        <v>1</v>
      </c>
      <c r="E35" s="3">
        <v>3.4169129395649311E-2</v>
      </c>
      <c r="F35" s="4">
        <f t="shared" ca="1" si="2"/>
        <v>2.7397260273972603E-3</v>
      </c>
      <c r="G35" s="10">
        <f t="shared" ca="1" si="5"/>
        <v>1.0028546472210176</v>
      </c>
      <c r="H35" s="10">
        <f t="shared" ca="1" si="3"/>
        <v>0.99715347859340531</v>
      </c>
    </row>
    <row r="36" spans="2:8" x14ac:dyDescent="0.25">
      <c r="B36" s="1">
        <f t="shared" ca="1" si="6"/>
        <v>44211</v>
      </c>
      <c r="C36" s="1">
        <f t="shared" ca="1" si="0"/>
        <v>44214</v>
      </c>
      <c r="D36" s="2">
        <f t="shared" ca="1" si="1"/>
        <v>3</v>
      </c>
      <c r="E36" s="3">
        <v>4.7879189681248928E-2</v>
      </c>
      <c r="F36" s="4">
        <f t="shared" ca="1" si="2"/>
        <v>8.21917808219178E-3</v>
      </c>
      <c r="G36" s="10">
        <f t="shared" ca="1" si="5"/>
        <v>1.00324929818987</v>
      </c>
      <c r="H36" s="10">
        <f t="shared" ca="1" si="3"/>
        <v>0.99676122555407454</v>
      </c>
    </row>
    <row r="37" spans="2:8" x14ac:dyDescent="0.25">
      <c r="B37" s="1">
        <f t="shared" ca="1" si="6"/>
        <v>44214</v>
      </c>
      <c r="C37" s="1">
        <f t="shared" ca="1" si="0"/>
        <v>44215</v>
      </c>
      <c r="D37" s="2">
        <f t="shared" ca="1" si="1"/>
        <v>1</v>
      </c>
      <c r="E37" s="3">
        <v>3.1746716283424128E-3</v>
      </c>
      <c r="F37" s="4">
        <f t="shared" ca="1" si="2"/>
        <v>2.7397260273972603E-3</v>
      </c>
      <c r="G37" s="10">
        <f t="shared" ca="1" si="5"/>
        <v>1.0032580241818785</v>
      </c>
      <c r="H37" s="10">
        <f t="shared" ca="1" si="3"/>
        <v>0.99675255606897806</v>
      </c>
    </row>
    <row r="38" spans="2:8" x14ac:dyDescent="0.25">
      <c r="B38" s="1">
        <f t="shared" ca="1" si="6"/>
        <v>44215</v>
      </c>
      <c r="C38" s="1">
        <f t="shared" ca="1" si="0"/>
        <v>44216</v>
      </c>
      <c r="D38" s="2">
        <f t="shared" ca="1" si="1"/>
        <v>1</v>
      </c>
      <c r="E38" s="3">
        <v>2.0044954805657541E-2</v>
      </c>
      <c r="F38" s="4">
        <f t="shared" ca="1" si="2"/>
        <v>2.7397260273972603E-3</v>
      </c>
      <c r="G38" s="10">
        <f t="shared" ca="1" si="5"/>
        <v>1.0033131207894215</v>
      </c>
      <c r="H38" s="10">
        <f t="shared" ca="1" si="3"/>
        <v>0.99669781973267257</v>
      </c>
    </row>
    <row r="39" spans="2:8" x14ac:dyDescent="0.25">
      <c r="B39" s="1">
        <f t="shared" ca="1" si="6"/>
        <v>44216</v>
      </c>
      <c r="C39" s="1">
        <f t="shared" ca="1" si="0"/>
        <v>44217</v>
      </c>
      <c r="D39" s="2">
        <f t="shared" ca="1" si="1"/>
        <v>1</v>
      </c>
      <c r="E39" s="3">
        <v>1.4109037055046804E-2</v>
      </c>
      <c r="F39" s="4">
        <f t="shared" ca="1" si="2"/>
        <v>2.7397260273972603E-3</v>
      </c>
      <c r="G39" s="10">
        <f t="shared" ca="1" si="5"/>
        <v>1.0033519037538023</v>
      </c>
      <c r="H39" s="10">
        <f t="shared" ca="1" si="3"/>
        <v>0.99665929397127573</v>
      </c>
    </row>
    <row r="40" spans="2:8" x14ac:dyDescent="0.25">
      <c r="B40" s="1">
        <f t="shared" ca="1" si="6"/>
        <v>44217</v>
      </c>
      <c r="C40" s="1">
        <f t="shared" ca="1" si="0"/>
        <v>44218</v>
      </c>
      <c r="D40" s="2">
        <f t="shared" ca="1" si="1"/>
        <v>1</v>
      </c>
      <c r="E40" s="3">
        <v>2.309685008888035E-3</v>
      </c>
      <c r="F40" s="4">
        <f t="shared" ca="1" si="2"/>
        <v>2.7397260273972603E-3</v>
      </c>
      <c r="G40" s="10">
        <f t="shared" ca="1" si="5"/>
        <v>1.0033582528684619</v>
      </c>
      <c r="H40" s="10">
        <f t="shared" ca="1" si="3"/>
        <v>0.99665298724671758</v>
      </c>
    </row>
    <row r="41" spans="2:8" x14ac:dyDescent="0.25">
      <c r="B41" s="1">
        <f t="shared" ca="1" si="6"/>
        <v>44218</v>
      </c>
      <c r="C41" s="1">
        <f t="shared" ca="1" si="0"/>
        <v>44221</v>
      </c>
      <c r="D41" s="2">
        <f t="shared" ca="1" si="1"/>
        <v>3</v>
      </c>
      <c r="E41" s="3">
        <v>1.0783959079934975E-2</v>
      </c>
      <c r="F41" s="4">
        <f t="shared" ca="1" si="2"/>
        <v>8.21917808219178E-3</v>
      </c>
      <c r="G41" s="10">
        <f t="shared" ca="1" si="5"/>
        <v>1.0034471858082545</v>
      </c>
      <c r="H41" s="10">
        <f t="shared" ca="1" si="3"/>
        <v>0.99656465645924563</v>
      </c>
    </row>
    <row r="42" spans="2:8" x14ac:dyDescent="0.25">
      <c r="B42" s="1">
        <f t="shared" ca="1" si="6"/>
        <v>44221</v>
      </c>
      <c r="C42" s="1">
        <f t="shared" ca="1" si="0"/>
        <v>44222</v>
      </c>
      <c r="D42" s="2">
        <f t="shared" ca="1" si="1"/>
        <v>1</v>
      </c>
      <c r="E42" s="3">
        <v>2.5754389490010361E-2</v>
      </c>
      <c r="F42" s="4">
        <f t="shared" ca="1" si="2"/>
        <v>2.7397260273972603E-3</v>
      </c>
      <c r="G42" s="10">
        <f t="shared" ca="1" si="5"/>
        <v>1.0035179890127914</v>
      </c>
      <c r="H42" s="10">
        <f t="shared" ca="1" si="3"/>
        <v>0.99649434384703728</v>
      </c>
    </row>
    <row r="43" spans="2:8" x14ac:dyDescent="0.25">
      <c r="B43" s="1">
        <f t="shared" ca="1" si="6"/>
        <v>44222</v>
      </c>
      <c r="C43" s="1">
        <f t="shared" ca="1" si="0"/>
        <v>44223</v>
      </c>
      <c r="D43" s="2">
        <f t="shared" ca="1" si="1"/>
        <v>1</v>
      </c>
      <c r="E43" s="3">
        <v>3.3551832674221842E-2</v>
      </c>
      <c r="F43" s="4">
        <f t="shared" ca="1" si="2"/>
        <v>2.7397260273972603E-3</v>
      </c>
      <c r="G43" s="10">
        <f t="shared" ca="1" si="5"/>
        <v>1.0036102352255392</v>
      </c>
      <c r="H43" s="10">
        <f t="shared" ca="1" si="3"/>
        <v>0.99640275168703529</v>
      </c>
    </row>
    <row r="44" spans="2:8" x14ac:dyDescent="0.25">
      <c r="B44" s="1">
        <f t="shared" ca="1" si="6"/>
        <v>44223</v>
      </c>
      <c r="C44" s="1">
        <f t="shared" ca="1" si="0"/>
        <v>44224</v>
      </c>
      <c r="D44" s="2">
        <f t="shared" ca="1" si="1"/>
        <v>1</v>
      </c>
      <c r="E44" s="3">
        <v>1.7623063112286792E-2</v>
      </c>
      <c r="F44" s="4">
        <f t="shared" ca="1" si="2"/>
        <v>2.7397260273972603E-3</v>
      </c>
      <c r="G44" s="10">
        <f t="shared" ca="1" si="5"/>
        <v>1.0036586919009243</v>
      </c>
      <c r="H44" s="10">
        <f t="shared" ca="1" si="3"/>
        <v>0.99635464532868767</v>
      </c>
    </row>
    <row r="45" spans="2:8" x14ac:dyDescent="0.25">
      <c r="B45" s="1">
        <f t="shared" ca="1" si="6"/>
        <v>44224</v>
      </c>
      <c r="C45" s="1">
        <f t="shared" ca="1" si="0"/>
        <v>44225</v>
      </c>
      <c r="D45" s="2">
        <f t="shared" ca="1" si="1"/>
        <v>1</v>
      </c>
      <c r="E45" s="3">
        <v>3.9411017277684014E-2</v>
      </c>
      <c r="F45" s="4">
        <f t="shared" ca="1" si="2"/>
        <v>2.7397260273972603E-3</v>
      </c>
      <c r="G45" s="10">
        <f t="shared" ca="1" si="5"/>
        <v>1.0037670623394104</v>
      </c>
      <c r="H45" s="10">
        <f t="shared" ca="1" si="3"/>
        <v>0.99624707516240796</v>
      </c>
    </row>
    <row r="46" spans="2:8" x14ac:dyDescent="0.25">
      <c r="B46" s="1">
        <f t="shared" ca="1" si="6"/>
        <v>44225</v>
      </c>
      <c r="C46" s="1">
        <f t="shared" ca="1" si="0"/>
        <v>44228</v>
      </c>
      <c r="D46" s="2">
        <f t="shared" ca="1" si="1"/>
        <v>3</v>
      </c>
      <c r="E46" s="3">
        <v>4.7707484819105681E-2</v>
      </c>
      <c r="F46" s="4">
        <f t="shared" ca="1" si="2"/>
        <v>8.21917808219178E-3</v>
      </c>
      <c r="G46" s="10">
        <f t="shared" ca="1" si="5"/>
        <v>1.0041606557795895</v>
      </c>
      <c r="H46" s="10">
        <f t="shared" ca="1" si="3"/>
        <v>0.99585658355001039</v>
      </c>
    </row>
    <row r="47" spans="2:8" x14ac:dyDescent="0.25">
      <c r="B47" s="1">
        <f t="shared" ca="1" si="6"/>
        <v>44228</v>
      </c>
      <c r="C47" s="1">
        <f t="shared" ca="1" si="0"/>
        <v>44229</v>
      </c>
      <c r="D47" s="2">
        <f t="shared" ca="1" si="1"/>
        <v>1</v>
      </c>
      <c r="E47" s="3">
        <v>3.7391355744775923E-2</v>
      </c>
      <c r="F47" s="4">
        <f t="shared" ca="1" si="2"/>
        <v>2.7397260273972603E-3</v>
      </c>
      <c r="G47" s="10">
        <f t="shared" ca="1" si="5"/>
        <v>1.0042635240763158</v>
      </c>
      <c r="H47" s="10">
        <f t="shared" ca="1" si="3"/>
        <v>0.99575457638946185</v>
      </c>
    </row>
    <row r="48" spans="2:8" x14ac:dyDescent="0.25">
      <c r="B48" s="1">
        <f t="shared" ca="1" si="6"/>
        <v>44229</v>
      </c>
      <c r="C48" s="1">
        <f t="shared" ca="1" si="0"/>
        <v>44230</v>
      </c>
      <c r="D48" s="2">
        <f t="shared" ca="1" si="1"/>
        <v>1</v>
      </c>
      <c r="E48" s="3">
        <v>2.4793632630845171E-2</v>
      </c>
      <c r="F48" s="4">
        <f t="shared" ca="1" si="2"/>
        <v>2.7397260273972603E-3</v>
      </c>
      <c r="G48" s="10">
        <f t="shared" ca="1" si="5"/>
        <v>1.0043317414485911</v>
      </c>
      <c r="H48" s="10">
        <f t="shared" ca="1" si="3"/>
        <v>0.99568694160522775</v>
      </c>
    </row>
    <row r="49" spans="2:8" x14ac:dyDescent="0.25">
      <c r="B49" s="1">
        <f t="shared" ca="1" si="6"/>
        <v>44230</v>
      </c>
      <c r="C49" s="1">
        <f t="shared" ca="1" si="0"/>
        <v>44231</v>
      </c>
      <c r="D49" s="2">
        <f t="shared" ca="1" si="1"/>
        <v>1</v>
      </c>
      <c r="E49" s="3">
        <v>9.5668996685972021E-3</v>
      </c>
      <c r="F49" s="4">
        <f t="shared" ca="1" si="2"/>
        <v>2.7397260273972603E-3</v>
      </c>
      <c r="G49" s="10">
        <f t="shared" ca="1" si="5"/>
        <v>1.0043580656705211</v>
      </c>
      <c r="H49" s="10">
        <f t="shared" ca="1" si="3"/>
        <v>0.99566084465343385</v>
      </c>
    </row>
    <row r="50" spans="2:8" x14ac:dyDescent="0.25">
      <c r="B50" s="1">
        <f t="shared" ca="1" si="6"/>
        <v>44231</v>
      </c>
      <c r="C50" s="1">
        <f t="shared" ca="1" si="0"/>
        <v>44232</v>
      </c>
      <c r="D50" s="2">
        <f t="shared" ca="1" si="1"/>
        <v>1</v>
      </c>
      <c r="E50" s="3">
        <v>1.9990405051298704E-2</v>
      </c>
      <c r="F50" s="4">
        <f t="shared" ca="1" si="2"/>
        <v>2.7397260273972603E-3</v>
      </c>
      <c r="G50" s="10">
        <f t="shared" ca="1" si="5"/>
        <v>1.0044130725870946</v>
      </c>
      <c r="H50" s="10">
        <f t="shared" ca="1" si="3"/>
        <v>0.99560631705466784</v>
      </c>
    </row>
    <row r="51" spans="2:8" x14ac:dyDescent="0.25">
      <c r="B51" s="1">
        <f t="shared" ca="1" si="6"/>
        <v>44232</v>
      </c>
      <c r="C51" s="1">
        <f t="shared" ca="1" si="0"/>
        <v>44235</v>
      </c>
      <c r="D51" s="2">
        <f t="shared" ca="1" si="1"/>
        <v>3</v>
      </c>
      <c r="E51" s="3">
        <v>8.5464490206465134E-3</v>
      </c>
      <c r="F51" s="4">
        <f t="shared" ca="1" si="2"/>
        <v>8.21917808219178E-3</v>
      </c>
      <c r="G51" s="10">
        <f t="shared" ca="1" si="5"/>
        <v>1.0044836273689073</v>
      </c>
      <c r="H51" s="10">
        <f t="shared" ca="1" si="3"/>
        <v>0.99553638581382209</v>
      </c>
    </row>
    <row r="52" spans="2:8" x14ac:dyDescent="0.25">
      <c r="B52" s="1">
        <f t="shared" ca="1" si="6"/>
        <v>44235</v>
      </c>
      <c r="C52" s="1">
        <f t="shared" ca="1" si="0"/>
        <v>44236</v>
      </c>
      <c r="D52" s="2">
        <f t="shared" ca="1" si="1"/>
        <v>1</v>
      </c>
      <c r="E52" s="3">
        <v>4.5232613469759157E-3</v>
      </c>
      <c r="F52" s="4">
        <f t="shared" ca="1" si="2"/>
        <v>2.7397260273972603E-3</v>
      </c>
      <c r="G52" s="10">
        <f t="shared" ca="1" si="5"/>
        <v>1.0044960754290861</v>
      </c>
      <c r="H52" s="10">
        <f t="shared" ca="1" si="3"/>
        <v>0.99552404878519252</v>
      </c>
    </row>
    <row r="53" spans="2:8" x14ac:dyDescent="0.25">
      <c r="B53" s="1">
        <f t="shared" ca="1" si="6"/>
        <v>44236</v>
      </c>
      <c r="C53" s="1">
        <f t="shared" ca="1" si="0"/>
        <v>44237</v>
      </c>
      <c r="D53" s="2">
        <f t="shared" ca="1" si="1"/>
        <v>1</v>
      </c>
      <c r="E53" s="3">
        <v>8.8800134163780249E-3</v>
      </c>
      <c r="F53" s="4">
        <f t="shared" ca="1" si="2"/>
        <v>2.7397260273972603E-3</v>
      </c>
      <c r="G53" s="10">
        <f t="shared" ca="1" si="5"/>
        <v>1.004520513617104</v>
      </c>
      <c r="H53" s="10">
        <f t="shared" ca="1" si="3"/>
        <v>0.99549982946507831</v>
      </c>
    </row>
    <row r="54" spans="2:8" x14ac:dyDescent="0.25">
      <c r="B54" s="1">
        <f t="shared" ca="1" si="6"/>
        <v>44237</v>
      </c>
      <c r="C54" s="1">
        <f t="shared" ca="1" si="0"/>
        <v>44238</v>
      </c>
      <c r="D54" s="2">
        <f t="shared" ca="1" si="1"/>
        <v>1</v>
      </c>
      <c r="E54" s="3">
        <v>4.3382072842874611E-2</v>
      </c>
      <c r="F54" s="4">
        <f t="shared" ca="1" si="2"/>
        <v>2.7397260273972603E-3</v>
      </c>
      <c r="G54" s="10">
        <f t="shared" ca="1" si="5"/>
        <v>1.0046399058968134</v>
      </c>
      <c r="H54" s="10">
        <f t="shared" ca="1" si="3"/>
        <v>0.99538152339999719</v>
      </c>
    </row>
    <row r="55" spans="2:8" x14ac:dyDescent="0.25">
      <c r="B55" s="1">
        <f t="shared" ca="1" si="6"/>
        <v>44238</v>
      </c>
      <c r="C55" s="1">
        <f t="shared" ca="1" si="0"/>
        <v>44239</v>
      </c>
      <c r="D55" s="2">
        <f t="shared" ca="1" si="1"/>
        <v>1</v>
      </c>
      <c r="E55" s="3">
        <v>1.8712521219097389E-3</v>
      </c>
      <c r="F55" s="4">
        <f t="shared" ca="1" si="2"/>
        <v>2.7397260273972603E-3</v>
      </c>
      <c r="G55" s="10">
        <f t="shared" ca="1" si="5"/>
        <v>1.0046450564024454</v>
      </c>
      <c r="H55" s="10">
        <f t="shared" ca="1" si="3"/>
        <v>0.99537642038564444</v>
      </c>
    </row>
    <row r="56" spans="2:8" x14ac:dyDescent="0.25">
      <c r="B56" s="1">
        <f t="shared" ca="1" si="6"/>
        <v>44239</v>
      </c>
      <c r="C56" s="1">
        <f t="shared" ca="1" si="0"/>
        <v>44242</v>
      </c>
      <c r="D56" s="2">
        <f t="shared" ca="1" si="1"/>
        <v>3</v>
      </c>
      <c r="E56" s="3">
        <v>4.3430067255730544E-2</v>
      </c>
      <c r="F56" s="4">
        <f t="shared" ca="1" si="2"/>
        <v>8.21917808219178E-3</v>
      </c>
      <c r="G56" s="10">
        <f t="shared" ca="1" si="5"/>
        <v>1.0050036739561525</v>
      </c>
      <c r="H56" s="10">
        <f t="shared" ca="1" si="3"/>
        <v>0.99502123814487586</v>
      </c>
    </row>
    <row r="57" spans="2:8" x14ac:dyDescent="0.25">
      <c r="B57" s="1">
        <f t="shared" ca="1" si="6"/>
        <v>44242</v>
      </c>
      <c r="C57" s="1">
        <f t="shared" ca="1" si="0"/>
        <v>44243</v>
      </c>
      <c r="D57" s="2">
        <f t="shared" ca="1" si="1"/>
        <v>1</v>
      </c>
      <c r="E57" s="3">
        <v>1.7724531747896472E-2</v>
      </c>
      <c r="F57" s="4">
        <f t="shared" ca="1" si="2"/>
        <v>2.7397260273972603E-3</v>
      </c>
      <c r="G57" s="10">
        <f t="shared" ca="1" si="5"/>
        <v>1.0050524772973193</v>
      </c>
      <c r="H57" s="10">
        <f t="shared" ca="1" si="3"/>
        <v>0.99497292190064957</v>
      </c>
    </row>
    <row r="58" spans="2:8" x14ac:dyDescent="0.25">
      <c r="B58" s="1">
        <f t="shared" ca="1" si="6"/>
        <v>44243</v>
      </c>
      <c r="C58" s="1">
        <f t="shared" ca="1" si="0"/>
        <v>44244</v>
      </c>
      <c r="D58" s="2">
        <f t="shared" ca="1" si="1"/>
        <v>1</v>
      </c>
      <c r="E58" s="3">
        <v>1.5851830955533271E-2</v>
      </c>
      <c r="F58" s="4">
        <f t="shared" ca="1" si="2"/>
        <v>2.7397260273972603E-3</v>
      </c>
      <c r="G58" s="10">
        <f t="shared" ca="1" si="5"/>
        <v>1.0050961263986111</v>
      </c>
      <c r="H58" s="10">
        <f t="shared" ca="1" si="3"/>
        <v>0.99492971242773443</v>
      </c>
    </row>
    <row r="59" spans="2:8" x14ac:dyDescent="0.25">
      <c r="B59" s="1">
        <f t="shared" ca="1" si="6"/>
        <v>44244</v>
      </c>
      <c r="C59" s="1">
        <f t="shared" ca="1" si="0"/>
        <v>44245</v>
      </c>
      <c r="D59" s="2">
        <f t="shared" ca="1" si="1"/>
        <v>1</v>
      </c>
      <c r="E59" s="3">
        <v>1.213355596448777E-2</v>
      </c>
      <c r="F59" s="4">
        <f t="shared" ca="1" si="2"/>
        <v>2.7397260273972603E-3</v>
      </c>
      <c r="G59" s="10">
        <f t="shared" ca="1" si="5"/>
        <v>1.0051295384262806</v>
      </c>
      <c r="H59" s="10">
        <f t="shared" ca="1" si="3"/>
        <v>0.99489663945772411</v>
      </c>
    </row>
    <row r="60" spans="2:8" x14ac:dyDescent="0.25">
      <c r="B60" s="1">
        <f t="shared" ca="1" si="6"/>
        <v>44245</v>
      </c>
      <c r="C60" s="1">
        <f t="shared" ca="1" si="0"/>
        <v>44246</v>
      </c>
      <c r="D60" s="2">
        <f t="shared" ca="1" si="1"/>
        <v>1</v>
      </c>
      <c r="E60" s="3">
        <v>3.1136914695594157E-3</v>
      </c>
      <c r="F60" s="4">
        <f t="shared" ca="1" si="2"/>
        <v>2.7397260273972603E-3</v>
      </c>
      <c r="G60" s="10">
        <f t="shared" ca="1" si="5"/>
        <v>1.0051381128461974</v>
      </c>
      <c r="H60" s="10">
        <f t="shared" ca="1" si="3"/>
        <v>0.99488815240360551</v>
      </c>
    </row>
    <row r="61" spans="2:8" x14ac:dyDescent="0.25">
      <c r="B61" s="1">
        <f t="shared" ca="1" si="6"/>
        <v>44246</v>
      </c>
      <c r="C61" s="1">
        <f t="shared" ca="1" si="0"/>
        <v>44249</v>
      </c>
      <c r="D61" s="2">
        <f t="shared" ca="1" si="1"/>
        <v>3</v>
      </c>
      <c r="E61" s="3">
        <v>2.5687215490545791E-2</v>
      </c>
      <c r="F61" s="4">
        <f t="shared" ca="1" si="2"/>
        <v>8.21917808219178E-3</v>
      </c>
      <c r="G61" s="10">
        <f t="shared" ca="1" si="5"/>
        <v>1.0053503254432037</v>
      </c>
      <c r="H61" s="10">
        <f t="shared" ca="1" si="3"/>
        <v>0.99467814819590872</v>
      </c>
    </row>
    <row r="62" spans="2:8" x14ac:dyDescent="0.25">
      <c r="B62" s="1">
        <f t="shared" ca="1" si="6"/>
        <v>44249</v>
      </c>
      <c r="C62" s="1">
        <f t="shared" ca="1" si="0"/>
        <v>44250</v>
      </c>
      <c r="D62" s="2">
        <f t="shared" ca="1" si="1"/>
        <v>1</v>
      </c>
      <c r="E62" s="3">
        <v>2.6650091879350985E-2</v>
      </c>
      <c r="F62" s="4">
        <f t="shared" ca="1" si="2"/>
        <v>2.7397260273972603E-3</v>
      </c>
      <c r="G62" s="10">
        <f t="shared" ca="1" si="5"/>
        <v>1.0054237300419544</v>
      </c>
      <c r="H62" s="10">
        <f t="shared" ca="1" si="3"/>
        <v>0.99460552811725655</v>
      </c>
    </row>
    <row r="63" spans="2:8" x14ac:dyDescent="0.25">
      <c r="B63" s="1">
        <f t="shared" ca="1" si="6"/>
        <v>44250</v>
      </c>
      <c r="C63" s="1">
        <f t="shared" ca="1" si="0"/>
        <v>44251</v>
      </c>
      <c r="D63" s="2">
        <f t="shared" ca="1" si="1"/>
        <v>1</v>
      </c>
      <c r="E63" s="3">
        <v>3.788065107626027E-2</v>
      </c>
      <c r="F63" s="4">
        <f t="shared" ca="1" si="2"/>
        <v>2.7397260273972603E-3</v>
      </c>
      <c r="G63" s="10">
        <f t="shared" ca="1" si="5"/>
        <v>1.005528075536479</v>
      </c>
      <c r="H63" s="10">
        <f t="shared" ca="1" si="3"/>
        <v>0.99450231607553108</v>
      </c>
    </row>
    <row r="64" spans="2:8" x14ac:dyDescent="0.25">
      <c r="B64" s="1">
        <f t="shared" ca="1" si="6"/>
        <v>44251</v>
      </c>
      <c r="C64" s="1">
        <f t="shared" ca="1" si="0"/>
        <v>44252</v>
      </c>
      <c r="D64" s="2">
        <f t="shared" ca="1" si="1"/>
        <v>1</v>
      </c>
      <c r="E64" s="3">
        <v>1.7775255377965905E-2</v>
      </c>
      <c r="F64" s="4">
        <f t="shared" ca="1" si="2"/>
        <v>2.7397260273972603E-3</v>
      </c>
      <c r="G64" s="10">
        <f t="shared" ca="1" si="5"/>
        <v>1.0055770440798553</v>
      </c>
      <c r="H64" s="10">
        <f t="shared" ca="1" si="3"/>
        <v>0.99445388683772262</v>
      </c>
    </row>
    <row r="65" spans="2:8" x14ac:dyDescent="0.25">
      <c r="B65" s="1">
        <f t="shared" ca="1" si="6"/>
        <v>44252</v>
      </c>
      <c r="C65" s="1">
        <f t="shared" ca="1" si="0"/>
        <v>44253</v>
      </c>
      <c r="D65" s="2">
        <f t="shared" ca="1" si="1"/>
        <v>1</v>
      </c>
      <c r="E65" s="3">
        <v>1.0953520691771157E-2</v>
      </c>
      <c r="F65" s="4">
        <f t="shared" ca="1" si="2"/>
        <v>2.7397260273972603E-3</v>
      </c>
      <c r="G65" s="10">
        <f t="shared" ca="1" si="5"/>
        <v>1.0056072210907032</v>
      </c>
      <c r="H65" s="10">
        <f t="shared" ca="1" si="3"/>
        <v>0.99442404452444011</v>
      </c>
    </row>
    <row r="66" spans="2:8" x14ac:dyDescent="0.25">
      <c r="B66" s="1">
        <f t="shared" ca="1" si="6"/>
        <v>44253</v>
      </c>
      <c r="C66" s="1">
        <f t="shared" ca="1" si="0"/>
        <v>44256</v>
      </c>
      <c r="D66" s="2">
        <f t="shared" ca="1" si="1"/>
        <v>3</v>
      </c>
      <c r="E66" s="3">
        <v>4.6423368753688986E-2</v>
      </c>
      <c r="F66" s="4">
        <f t="shared" ca="1" si="2"/>
        <v>8.21917808219178E-3</v>
      </c>
      <c r="G66" s="10">
        <f t="shared" ca="1" si="5"/>
        <v>1.0059909225277941</v>
      </c>
      <c r="H66" s="10">
        <f t="shared" ca="1" si="3"/>
        <v>0.99404475488432797</v>
      </c>
    </row>
    <row r="67" spans="2:8" x14ac:dyDescent="0.25">
      <c r="B67" s="1">
        <f t="shared" ca="1" si="6"/>
        <v>44256</v>
      </c>
      <c r="C67" s="1">
        <f t="shared" ca="1" si="0"/>
        <v>44257</v>
      </c>
      <c r="D67" s="2">
        <f t="shared" ca="1" si="1"/>
        <v>1</v>
      </c>
      <c r="E67" s="3">
        <v>3.2915102142467977E-2</v>
      </c>
      <c r="F67" s="4">
        <f t="shared" ca="1" si="2"/>
        <v>2.7397260273972603E-3</v>
      </c>
      <c r="G67" s="10">
        <f t="shared" ca="1" si="5"/>
        <v>1.0060816411414089</v>
      </c>
      <c r="H67" s="10">
        <f t="shared" ca="1" si="3"/>
        <v>0.99395512163952304</v>
      </c>
    </row>
    <row r="68" spans="2:8" x14ac:dyDescent="0.25">
      <c r="B68" s="1">
        <f t="shared" ca="1" si="6"/>
        <v>44257</v>
      </c>
      <c r="C68" s="1">
        <f t="shared" ca="1" si="0"/>
        <v>44258</v>
      </c>
      <c r="D68" s="2">
        <f t="shared" ca="1" si="1"/>
        <v>1</v>
      </c>
      <c r="E68" s="3">
        <v>1.8124592058796737E-2</v>
      </c>
      <c r="F68" s="4">
        <f t="shared" ca="1" si="2"/>
        <v>2.7397260273972603E-3</v>
      </c>
      <c r="G68" s="10">
        <f t="shared" ca="1" si="5"/>
        <v>1.0061315995505145</v>
      </c>
      <c r="H68" s="10">
        <f t="shared" ca="1" si="3"/>
        <v>0.99390576784065454</v>
      </c>
    </row>
    <row r="69" spans="2:8" x14ac:dyDescent="0.25">
      <c r="B69" s="1">
        <f t="shared" ca="1" si="6"/>
        <v>44258</v>
      </c>
      <c r="C69" s="1">
        <f t="shared" ca="1" si="0"/>
        <v>44259</v>
      </c>
      <c r="D69" s="2">
        <f t="shared" ca="1" si="1"/>
        <v>1</v>
      </c>
      <c r="E69" s="3">
        <v>4.2009997621812727E-2</v>
      </c>
      <c r="F69" s="4">
        <f t="shared" ca="1" si="2"/>
        <v>2.7397260273972603E-3</v>
      </c>
      <c r="G69" s="10">
        <f t="shared" ca="1" si="5"/>
        <v>1.0062474011562799</v>
      </c>
      <c r="H69" s="10">
        <f t="shared" ca="1" si="3"/>
        <v>0.99379138654261268</v>
      </c>
    </row>
    <row r="70" spans="2:8" x14ac:dyDescent="0.25">
      <c r="B70" s="1">
        <f t="shared" ca="1" si="6"/>
        <v>44259</v>
      </c>
      <c r="C70" s="1">
        <f t="shared" ca="1" si="0"/>
        <v>44260</v>
      </c>
      <c r="D70" s="2">
        <f t="shared" ca="1" si="1"/>
        <v>1</v>
      </c>
      <c r="E70" s="3">
        <v>3.6861452524659659E-2</v>
      </c>
      <c r="F70" s="4">
        <f t="shared" ca="1" si="2"/>
        <v>2.7397260273972603E-3</v>
      </c>
      <c r="G70" s="10">
        <f t="shared" ca="1" si="5"/>
        <v>1.0063490223639671</v>
      </c>
      <c r="H70" s="10">
        <f t="shared" ca="1" si="3"/>
        <v>0.9936910334060316</v>
      </c>
    </row>
    <row r="71" spans="2:8" x14ac:dyDescent="0.25">
      <c r="B71" s="1">
        <f t="shared" ca="1" si="6"/>
        <v>44260</v>
      </c>
      <c r="C71" s="1">
        <f t="shared" ca="1" si="0"/>
        <v>44263</v>
      </c>
      <c r="D71" s="2">
        <f t="shared" ca="1" si="1"/>
        <v>3</v>
      </c>
      <c r="E71" s="3">
        <v>4.0547860061561344E-2</v>
      </c>
      <c r="F71" s="4">
        <f t="shared" ca="1" si="2"/>
        <v>8.21917808219178E-3</v>
      </c>
      <c r="G71" s="10">
        <f t="shared" ca="1" si="5"/>
        <v>1.006684408385873</v>
      </c>
      <c r="H71" s="10">
        <f t="shared" ca="1" si="3"/>
        <v>0.99335997624459993</v>
      </c>
    </row>
    <row r="72" spans="2:8" x14ac:dyDescent="0.25">
      <c r="B72" s="1">
        <f t="shared" ca="1" si="6"/>
        <v>44263</v>
      </c>
      <c r="C72" s="1">
        <f t="shared" ca="1" si="0"/>
        <v>44264</v>
      </c>
      <c r="D72" s="2">
        <f t="shared" ca="1" si="1"/>
        <v>1</v>
      </c>
      <c r="E72" s="3">
        <v>1.8512959434623805E-2</v>
      </c>
      <c r="F72" s="4">
        <f t="shared" ca="1" si="2"/>
        <v>2.7397260273972603E-3</v>
      </c>
      <c r="G72" s="10">
        <f t="shared" ca="1" si="5"/>
        <v>1.0067354678587934</v>
      </c>
      <c r="H72" s="10">
        <f t="shared" ca="1" si="3"/>
        <v>0.99330959514804917</v>
      </c>
    </row>
    <row r="73" spans="2:8" x14ac:dyDescent="0.25">
      <c r="B73" s="1">
        <f t="shared" ca="1" si="6"/>
        <v>44264</v>
      </c>
      <c r="C73" s="1">
        <f t="shared" ca="1" si="0"/>
        <v>44265</v>
      </c>
      <c r="D73" s="2">
        <f t="shared" ca="1" si="1"/>
        <v>1</v>
      </c>
      <c r="E73" s="3">
        <v>4.3967293722779521E-2</v>
      </c>
      <c r="F73" s="4">
        <f t="shared" ca="1" si="2"/>
        <v>2.7397260273972603E-3</v>
      </c>
      <c r="G73" s="10">
        <f t="shared" ca="1" si="5"/>
        <v>1.0068567375410302</v>
      </c>
      <c r="H73" s="10">
        <f t="shared" ca="1" si="3"/>
        <v>0.9931899571355346</v>
      </c>
    </row>
    <row r="74" spans="2:8" x14ac:dyDescent="0.25">
      <c r="B74" s="1">
        <f t="shared" ca="1" si="6"/>
        <v>44265</v>
      </c>
      <c r="C74" s="1">
        <f t="shared" ref="C74:C108" ca="1" si="7">IF(WEEKDAY(B74,2)=5,B74+3,B74+1)</f>
        <v>44266</v>
      </c>
      <c r="D74" s="2">
        <f t="shared" ref="D74:D108" ca="1" si="8">C74-B74</f>
        <v>1</v>
      </c>
      <c r="E74" s="3">
        <v>2.2218563726562609E-2</v>
      </c>
      <c r="F74" s="4">
        <f t="shared" ref="F74:F108" ca="1" si="9">D74/365</f>
        <v>2.7397260273972603E-3</v>
      </c>
      <c r="G74" s="10">
        <f t="shared" ca="1" si="5"/>
        <v>1.0069180277070209</v>
      </c>
      <c r="H74" s="10">
        <f t="shared" ref="H74:H108" ca="1" si="10">1/G74</f>
        <v>0.99312950258446087</v>
      </c>
    </row>
    <row r="75" spans="2:8" x14ac:dyDescent="0.25">
      <c r="B75" s="1">
        <f t="shared" ca="1" si="6"/>
        <v>44266</v>
      </c>
      <c r="C75" s="1">
        <f t="shared" ca="1" si="7"/>
        <v>44267</v>
      </c>
      <c r="D75" s="2">
        <f t="shared" ca="1" si="8"/>
        <v>1</v>
      </c>
      <c r="E75" s="3">
        <v>3.8646341253787506E-2</v>
      </c>
      <c r="F75" s="4">
        <f t="shared" ca="1" si="9"/>
        <v>2.7397260273972603E-3</v>
      </c>
      <c r="G75" s="10">
        <f t="shared" ref="G75:G108" ca="1" si="11">(1+E75*F75)*G74</f>
        <v>1.0070246405774683</v>
      </c>
      <c r="H75" s="10">
        <f t="shared" ca="1" si="10"/>
        <v>0.99302436078084433</v>
      </c>
    </row>
    <row r="76" spans="2:8" x14ac:dyDescent="0.25">
      <c r="B76" s="1">
        <f t="shared" ca="1" si="6"/>
        <v>44267</v>
      </c>
      <c r="C76" s="1">
        <f t="shared" ca="1" si="7"/>
        <v>44270</v>
      </c>
      <c r="D76" s="2">
        <f t="shared" ca="1" si="8"/>
        <v>3</v>
      </c>
      <c r="E76" s="3">
        <v>2.3200360248911679E-2</v>
      </c>
      <c r="F76" s="4">
        <f t="shared" ca="1" si="9"/>
        <v>8.21917808219178E-3</v>
      </c>
      <c r="G76" s="10">
        <f t="shared" ca="1" si="11"/>
        <v>1.0072166679838321</v>
      </c>
      <c r="H76" s="10">
        <f t="shared" ca="1" si="10"/>
        <v>0.99283503915966964</v>
      </c>
    </row>
    <row r="77" spans="2:8" x14ac:dyDescent="0.25">
      <c r="B77" s="1">
        <f t="shared" ref="B77:B108" ca="1" si="12">IF(WEEKDAY(B76,2)=5,B76+3,IF(WEEKDAY(B76,2)=6,B76+2, B76+1))</f>
        <v>44270</v>
      </c>
      <c r="C77" s="1">
        <f t="shared" ca="1" si="7"/>
        <v>44271</v>
      </c>
      <c r="D77" s="2">
        <f t="shared" ca="1" si="8"/>
        <v>1</v>
      </c>
      <c r="E77" s="3">
        <v>1.8906815918159278E-2</v>
      </c>
      <c r="F77" s="4">
        <f t="shared" ca="1" si="9"/>
        <v>2.7397260273972603E-3</v>
      </c>
      <c r="G77" s="10">
        <f t="shared" ca="1" si="11"/>
        <v>1.0072688412992603</v>
      </c>
      <c r="H77" s="10">
        <f t="shared" ca="1" si="10"/>
        <v>0.99278361346918631</v>
      </c>
    </row>
    <row r="78" spans="2:8" x14ac:dyDescent="0.25">
      <c r="B78" s="1">
        <f t="shared" ca="1" si="12"/>
        <v>44271</v>
      </c>
      <c r="C78" s="1">
        <f t="shared" ca="1" si="7"/>
        <v>44272</v>
      </c>
      <c r="D78" s="2">
        <f t="shared" ca="1" si="8"/>
        <v>1</v>
      </c>
      <c r="E78" s="3">
        <v>1.5533865886345489E-2</v>
      </c>
      <c r="F78" s="4">
        <f t="shared" ca="1" si="9"/>
        <v>2.7397260273972603E-3</v>
      </c>
      <c r="G78" s="10">
        <f t="shared" ca="1" si="11"/>
        <v>1.0073117091871844</v>
      </c>
      <c r="H78" s="10">
        <f t="shared" ca="1" si="10"/>
        <v>0.99274136384944411</v>
      </c>
    </row>
    <row r="79" spans="2:8" x14ac:dyDescent="0.25">
      <c r="B79" s="1">
        <f t="shared" ca="1" si="12"/>
        <v>44272</v>
      </c>
      <c r="C79" s="1">
        <f t="shared" ca="1" si="7"/>
        <v>44273</v>
      </c>
      <c r="D79" s="2">
        <f t="shared" ca="1" si="8"/>
        <v>1</v>
      </c>
      <c r="E79" s="3">
        <v>3.4187124099118511E-2</v>
      </c>
      <c r="F79" s="4">
        <f t="shared" ca="1" si="9"/>
        <v>2.7397260273972603E-3</v>
      </c>
      <c r="G79" s="10">
        <f t="shared" ca="1" si="11"/>
        <v>1.0074060573800845</v>
      </c>
      <c r="H79" s="10">
        <f t="shared" ca="1" si="10"/>
        <v>0.99264838907228226</v>
      </c>
    </row>
    <row r="80" spans="2:8" x14ac:dyDescent="0.25">
      <c r="B80" s="1">
        <f t="shared" ca="1" si="12"/>
        <v>44273</v>
      </c>
      <c r="C80" s="1">
        <f t="shared" ca="1" si="7"/>
        <v>44274</v>
      </c>
      <c r="D80" s="2">
        <f t="shared" ca="1" si="8"/>
        <v>1</v>
      </c>
      <c r="E80" s="3">
        <v>8.7845026746132264E-4</v>
      </c>
      <c r="F80" s="4">
        <f t="shared" ca="1" si="9"/>
        <v>2.7397260273972603E-3</v>
      </c>
      <c r="G80" s="10">
        <f t="shared" ca="1" si="11"/>
        <v>1.007408481917401</v>
      </c>
      <c r="H80" s="10">
        <f t="shared" ca="1" si="10"/>
        <v>0.99264600005818848</v>
      </c>
    </row>
    <row r="81" spans="2:8" x14ac:dyDescent="0.25">
      <c r="B81" s="1">
        <f t="shared" ca="1" si="12"/>
        <v>44274</v>
      </c>
      <c r="C81" s="1">
        <f t="shared" ca="1" si="7"/>
        <v>44277</v>
      </c>
      <c r="D81" s="2">
        <f t="shared" ca="1" si="8"/>
        <v>3</v>
      </c>
      <c r="E81" s="3">
        <v>4.638528212658654E-2</v>
      </c>
      <c r="F81" s="4">
        <f t="shared" ca="1" si="9"/>
        <v>8.21917808219178E-3</v>
      </c>
      <c r="G81" s="10">
        <f t="shared" ca="1" si="11"/>
        <v>1.0077925552871307</v>
      </c>
      <c r="H81" s="10">
        <f t="shared" ca="1" si="10"/>
        <v>0.99226769909516688</v>
      </c>
    </row>
    <row r="82" spans="2:8" x14ac:dyDescent="0.25">
      <c r="B82" s="1">
        <f t="shared" ca="1" si="12"/>
        <v>44277</v>
      </c>
      <c r="C82" s="1">
        <f t="shared" ca="1" si="7"/>
        <v>44278</v>
      </c>
      <c r="D82" s="2">
        <f t="shared" ca="1" si="8"/>
        <v>1</v>
      </c>
      <c r="E82" s="3">
        <v>3.0058613071615448E-2</v>
      </c>
      <c r="F82" s="4">
        <f t="shared" ca="1" si="9"/>
        <v>2.7397260273972603E-3</v>
      </c>
      <c r="G82" s="10">
        <f t="shared" ca="1" si="11"/>
        <v>1.0078755493870646</v>
      </c>
      <c r="H82" s="10">
        <f t="shared" ca="1" si="10"/>
        <v>0.99218599023276821</v>
      </c>
    </row>
    <row r="83" spans="2:8" x14ac:dyDescent="0.25">
      <c r="B83" s="1">
        <f t="shared" ca="1" si="12"/>
        <v>44278</v>
      </c>
      <c r="C83" s="1">
        <f t="shared" ca="1" si="7"/>
        <v>44279</v>
      </c>
      <c r="D83" s="2">
        <f t="shared" ca="1" si="8"/>
        <v>1</v>
      </c>
      <c r="E83" s="3">
        <v>3.2854328677965977E-2</v>
      </c>
      <c r="F83" s="4">
        <f t="shared" ca="1" si="9"/>
        <v>2.7397260273972603E-3</v>
      </c>
      <c r="G83" s="10">
        <f t="shared" ca="1" si="11"/>
        <v>1.0079662701393002</v>
      </c>
      <c r="H83" s="10">
        <f t="shared" ca="1" si="10"/>
        <v>0.9920966897650263</v>
      </c>
    </row>
    <row r="84" spans="2:8" x14ac:dyDescent="0.25">
      <c r="B84" s="1">
        <f t="shared" ca="1" si="12"/>
        <v>44279</v>
      </c>
      <c r="C84" s="1">
        <f t="shared" ca="1" si="7"/>
        <v>44280</v>
      </c>
      <c r="D84" s="2">
        <f t="shared" ca="1" si="8"/>
        <v>1</v>
      </c>
      <c r="E84" s="3">
        <v>2.4308365213780398E-2</v>
      </c>
      <c r="F84" s="4">
        <f t="shared" ca="1" si="9"/>
        <v>2.7397260273972603E-3</v>
      </c>
      <c r="G84" s="10">
        <f t="shared" ca="1" si="11"/>
        <v>1.0080333989398966</v>
      </c>
      <c r="H84" s="10">
        <f t="shared" ca="1" si="10"/>
        <v>0.99203062225086491</v>
      </c>
    </row>
    <row r="85" spans="2:8" x14ac:dyDescent="0.25">
      <c r="B85" s="1">
        <f t="shared" ca="1" si="12"/>
        <v>44280</v>
      </c>
      <c r="C85" s="1">
        <f t="shared" ca="1" si="7"/>
        <v>44281</v>
      </c>
      <c r="D85" s="2">
        <f t="shared" ca="1" si="8"/>
        <v>1</v>
      </c>
      <c r="E85" s="3">
        <v>4.6410960819532714E-2</v>
      </c>
      <c r="F85" s="4">
        <f t="shared" ca="1" si="9"/>
        <v>2.7397260273972603E-3</v>
      </c>
      <c r="G85" s="10">
        <f t="shared" ca="1" si="11"/>
        <v>1.0081615737305349</v>
      </c>
      <c r="H85" s="10">
        <f t="shared" ca="1" si="10"/>
        <v>0.99190449830344718</v>
      </c>
    </row>
    <row r="86" spans="2:8" x14ac:dyDescent="0.25">
      <c r="B86" s="1">
        <f t="shared" ca="1" si="12"/>
        <v>44281</v>
      </c>
      <c r="C86" s="1">
        <f t="shared" ca="1" si="7"/>
        <v>44284</v>
      </c>
      <c r="D86" s="2">
        <f t="shared" ca="1" si="8"/>
        <v>3</v>
      </c>
      <c r="E86" s="3">
        <v>4.328795132438587E-2</v>
      </c>
      <c r="F86" s="4">
        <f t="shared" ca="1" si="9"/>
        <v>8.21917808219178E-3</v>
      </c>
      <c r="G86" s="10">
        <f t="shared" ca="1" si="11"/>
        <v>1.0085202689288699</v>
      </c>
      <c r="H86" s="10">
        <f t="shared" ca="1" si="10"/>
        <v>0.99155171275048426</v>
      </c>
    </row>
    <row r="87" spans="2:8" x14ac:dyDescent="0.25">
      <c r="B87" s="1">
        <f t="shared" ca="1" si="12"/>
        <v>44284</v>
      </c>
      <c r="C87" s="1">
        <f t="shared" ca="1" si="7"/>
        <v>44285</v>
      </c>
      <c r="D87" s="2">
        <f t="shared" ca="1" si="8"/>
        <v>1</v>
      </c>
      <c r="E87" s="3">
        <v>1.4731841823376713E-2</v>
      </c>
      <c r="F87" s="4">
        <f t="shared" ca="1" si="9"/>
        <v>2.7397260273972603E-3</v>
      </c>
      <c r="G87" s="10">
        <f t="shared" ca="1" si="11"/>
        <v>1.0085609740277124</v>
      </c>
      <c r="H87" s="10">
        <f t="shared" ca="1" si="10"/>
        <v>0.99151169413830886</v>
      </c>
    </row>
    <row r="88" spans="2:8" x14ac:dyDescent="0.25">
      <c r="B88" s="1">
        <f t="shared" ca="1" si="12"/>
        <v>44285</v>
      </c>
      <c r="C88" s="1">
        <f t="shared" ca="1" si="7"/>
        <v>44286</v>
      </c>
      <c r="D88" s="2">
        <f t="shared" ca="1" si="8"/>
        <v>1</v>
      </c>
      <c r="E88" s="3">
        <v>2.1790061592364698E-2</v>
      </c>
      <c r="F88" s="4">
        <f t="shared" ca="1" si="9"/>
        <v>2.7397260273972603E-3</v>
      </c>
      <c r="G88" s="10">
        <f t="shared" ca="1" si="11"/>
        <v>1.0086211839064623</v>
      </c>
      <c r="H88" s="10">
        <f t="shared" ca="1" si="10"/>
        <v>0.99145250561457399</v>
      </c>
    </row>
    <row r="89" spans="2:8" x14ac:dyDescent="0.25">
      <c r="B89" s="1">
        <f t="shared" ca="1" si="12"/>
        <v>44286</v>
      </c>
      <c r="C89" s="1">
        <f t="shared" ca="1" si="7"/>
        <v>44287</v>
      </c>
      <c r="D89" s="2">
        <f t="shared" ca="1" si="8"/>
        <v>1</v>
      </c>
      <c r="E89" s="3">
        <v>6.9829778550586363E-3</v>
      </c>
      <c r="F89" s="4">
        <f t="shared" ca="1" si="9"/>
        <v>2.7397260273972603E-3</v>
      </c>
      <c r="G89" s="10">
        <f t="shared" ca="1" si="11"/>
        <v>1.0086404802883564</v>
      </c>
      <c r="H89" s="10">
        <f t="shared" ca="1" si="10"/>
        <v>0.99143353805720136</v>
      </c>
    </row>
    <row r="90" spans="2:8" x14ac:dyDescent="0.25">
      <c r="B90" s="1">
        <f t="shared" ca="1" si="12"/>
        <v>44287</v>
      </c>
      <c r="C90" s="1">
        <f t="shared" ca="1" si="7"/>
        <v>44288</v>
      </c>
      <c r="D90" s="2">
        <f t="shared" ca="1" si="8"/>
        <v>1</v>
      </c>
      <c r="E90" s="3">
        <v>6.1771708663502789E-3</v>
      </c>
      <c r="F90" s="4">
        <f t="shared" ca="1" si="9"/>
        <v>2.7397260273972603E-3</v>
      </c>
      <c r="G90" s="10">
        <f t="shared" ca="1" si="11"/>
        <v>1.0086575502735331</v>
      </c>
      <c r="H90" s="10">
        <f t="shared" ca="1" si="10"/>
        <v>0.9914167595620681</v>
      </c>
    </row>
    <row r="91" spans="2:8" x14ac:dyDescent="0.25">
      <c r="B91" s="1">
        <f t="shared" ca="1" si="12"/>
        <v>44288</v>
      </c>
      <c r="C91" s="1">
        <f t="shared" ca="1" si="7"/>
        <v>44291</v>
      </c>
      <c r="D91" s="2">
        <f t="shared" ca="1" si="8"/>
        <v>3</v>
      </c>
      <c r="E91" s="3">
        <v>4.6002929011639784E-2</v>
      </c>
      <c r="F91" s="4">
        <f t="shared" ca="1" si="9"/>
        <v>8.21917808219178E-3</v>
      </c>
      <c r="G91" s="10">
        <f t="shared" ca="1" si="11"/>
        <v>1.0090389300133875</v>
      </c>
      <c r="H91" s="10">
        <f t="shared" ca="1" si="10"/>
        <v>0.99104204035688936</v>
      </c>
    </row>
    <row r="92" spans="2:8" x14ac:dyDescent="0.25">
      <c r="B92" s="1">
        <f t="shared" ca="1" si="12"/>
        <v>44291</v>
      </c>
      <c r="C92" s="1">
        <f t="shared" ca="1" si="7"/>
        <v>44292</v>
      </c>
      <c r="D92" s="2">
        <f t="shared" ca="1" si="8"/>
        <v>1</v>
      </c>
      <c r="E92" s="3">
        <v>4.6844720933632955E-2</v>
      </c>
      <c r="F92" s="4">
        <f t="shared" ca="1" si="9"/>
        <v>2.7397260273972603E-3</v>
      </c>
      <c r="G92" s="10">
        <f t="shared" ca="1" si="11"/>
        <v>1.0091684317862304</v>
      </c>
      <c r="H92" s="10">
        <f t="shared" ca="1" si="10"/>
        <v>0.99091486465742662</v>
      </c>
    </row>
    <row r="93" spans="2:8" x14ac:dyDescent="0.25">
      <c r="B93" s="1">
        <f t="shared" ca="1" si="12"/>
        <v>44292</v>
      </c>
      <c r="C93" s="1">
        <f t="shared" ca="1" si="7"/>
        <v>44293</v>
      </c>
      <c r="D93" s="2">
        <f t="shared" ca="1" si="8"/>
        <v>1</v>
      </c>
      <c r="E93" s="3">
        <v>4.2598566295596246E-2</v>
      </c>
      <c r="F93" s="4">
        <f t="shared" ca="1" si="9"/>
        <v>2.7397260273972603E-3</v>
      </c>
      <c r="G93" s="10">
        <f t="shared" ca="1" si="11"/>
        <v>1.0092862102200519</v>
      </c>
      <c r="H93" s="10">
        <f t="shared" ca="1" si="10"/>
        <v>0.99079923006376225</v>
      </c>
    </row>
    <row r="94" spans="2:8" x14ac:dyDescent="0.25">
      <c r="B94" s="1">
        <f t="shared" ca="1" si="12"/>
        <v>44293</v>
      </c>
      <c r="C94" s="1">
        <f t="shared" ca="1" si="7"/>
        <v>44294</v>
      </c>
      <c r="D94" s="2">
        <f t="shared" ca="1" si="8"/>
        <v>1</v>
      </c>
      <c r="E94" s="3">
        <v>3.5276037301408235E-2</v>
      </c>
      <c r="F94" s="4">
        <f t="shared" ca="1" si="9"/>
        <v>2.7397260273972603E-3</v>
      </c>
      <c r="G94" s="10">
        <f t="shared" ca="1" si="11"/>
        <v>1.0093837543789548</v>
      </c>
      <c r="H94" s="10">
        <f t="shared" ca="1" si="10"/>
        <v>0.99070348186381463</v>
      </c>
    </row>
    <row r="95" spans="2:8" x14ac:dyDescent="0.25">
      <c r="B95" s="1">
        <f t="shared" ca="1" si="12"/>
        <v>44294</v>
      </c>
      <c r="C95" s="1">
        <f t="shared" ca="1" si="7"/>
        <v>44295</v>
      </c>
      <c r="D95" s="2">
        <f t="shared" ca="1" si="8"/>
        <v>1</v>
      </c>
      <c r="E95" s="3">
        <v>1.1696862953288801E-2</v>
      </c>
      <c r="F95" s="4">
        <f t="shared" ca="1" si="9"/>
        <v>2.7397260273972603E-3</v>
      </c>
      <c r="G95" s="10">
        <f t="shared" ca="1" si="11"/>
        <v>1.0094161012924951</v>
      </c>
      <c r="H95" s="10">
        <f t="shared" ca="1" si="10"/>
        <v>0.99067173459940017</v>
      </c>
    </row>
    <row r="96" spans="2:8" x14ac:dyDescent="0.25">
      <c r="B96" s="1">
        <f t="shared" ca="1" si="12"/>
        <v>44295</v>
      </c>
      <c r="C96" s="1">
        <f t="shared" ca="1" si="7"/>
        <v>44298</v>
      </c>
      <c r="D96" s="2">
        <f t="shared" ca="1" si="8"/>
        <v>3</v>
      </c>
      <c r="E96" s="3">
        <v>1.5770107286431006E-2</v>
      </c>
      <c r="F96" s="4">
        <f t="shared" ca="1" si="9"/>
        <v>8.21917808219178E-3</v>
      </c>
      <c r="G96" s="10">
        <f t="shared" ca="1" si="11"/>
        <v>1.0095469391024734</v>
      </c>
      <c r="H96" s="10">
        <f t="shared" ca="1" si="10"/>
        <v>0.99054334302577252</v>
      </c>
    </row>
    <row r="97" spans="2:8" x14ac:dyDescent="0.25">
      <c r="B97" s="1">
        <f t="shared" ca="1" si="12"/>
        <v>44298</v>
      </c>
      <c r="C97" s="1">
        <f t="shared" ca="1" si="7"/>
        <v>44299</v>
      </c>
      <c r="D97" s="2">
        <f t="shared" ca="1" si="8"/>
        <v>1</v>
      </c>
      <c r="E97" s="3">
        <v>3.7008548176955182E-2</v>
      </c>
      <c r="F97" s="4">
        <f t="shared" ca="1" si="9"/>
        <v>2.7397260273972603E-3</v>
      </c>
      <c r="G97" s="10">
        <f t="shared" ca="1" si="11"/>
        <v>1.009649300380645</v>
      </c>
      <c r="H97" s="10">
        <f t="shared" ca="1" si="10"/>
        <v>0.99044291876693502</v>
      </c>
    </row>
    <row r="98" spans="2:8" x14ac:dyDescent="0.25">
      <c r="B98" s="1">
        <f t="shared" ca="1" si="12"/>
        <v>44299</v>
      </c>
      <c r="C98" s="1">
        <f t="shared" ca="1" si="7"/>
        <v>44300</v>
      </c>
      <c r="D98" s="2">
        <f t="shared" ca="1" si="8"/>
        <v>1</v>
      </c>
      <c r="E98" s="3">
        <v>8.4230461951764757E-3</v>
      </c>
      <c r="F98" s="4">
        <f t="shared" ca="1" si="9"/>
        <v>2.7397260273972603E-3</v>
      </c>
      <c r="G98" s="10">
        <f t="shared" ca="1" si="11"/>
        <v>1.0096725998948863</v>
      </c>
      <c r="H98" s="10">
        <f t="shared" ca="1" si="10"/>
        <v>0.99042006300270669</v>
      </c>
    </row>
    <row r="99" spans="2:8" x14ac:dyDescent="0.25">
      <c r="B99" s="1">
        <f t="shared" ca="1" si="12"/>
        <v>44300</v>
      </c>
      <c r="C99" s="1">
        <f t="shared" ca="1" si="7"/>
        <v>44301</v>
      </c>
      <c r="D99" s="2">
        <f t="shared" ca="1" si="8"/>
        <v>1</v>
      </c>
      <c r="E99" s="3">
        <v>4.7974348809387897E-2</v>
      </c>
      <c r="F99" s="4">
        <f t="shared" ca="1" si="9"/>
        <v>2.7397260273972603E-3</v>
      </c>
      <c r="G99" s="10">
        <f t="shared" ca="1" si="11"/>
        <v>1.0098053078003402</v>
      </c>
      <c r="H99" s="10">
        <f t="shared" ca="1" si="10"/>
        <v>0.99028990269253081</v>
      </c>
    </row>
    <row r="100" spans="2:8" x14ac:dyDescent="0.25">
      <c r="B100" s="1">
        <f t="shared" ca="1" si="12"/>
        <v>44301</v>
      </c>
      <c r="C100" s="1">
        <f t="shared" ca="1" si="7"/>
        <v>44302</v>
      </c>
      <c r="D100" s="2">
        <f t="shared" ca="1" si="8"/>
        <v>1</v>
      </c>
      <c r="E100" s="3">
        <v>2.0823489875958019E-2</v>
      </c>
      <c r="F100" s="4">
        <f t="shared" ca="1" si="9"/>
        <v>2.7397260273972603E-3</v>
      </c>
      <c r="G100" s="10">
        <f t="shared" ca="1" si="11"/>
        <v>1.0098629178567886</v>
      </c>
      <c r="H100" s="10">
        <f t="shared" ca="1" si="10"/>
        <v>0.99023340922575864</v>
      </c>
    </row>
    <row r="101" spans="2:8" x14ac:dyDescent="0.25">
      <c r="B101" s="1">
        <f t="shared" ca="1" si="12"/>
        <v>44302</v>
      </c>
      <c r="C101" s="1">
        <f t="shared" ca="1" si="7"/>
        <v>44305</v>
      </c>
      <c r="D101" s="2">
        <f t="shared" ca="1" si="8"/>
        <v>3</v>
      </c>
      <c r="E101" s="3">
        <v>4.0221755296655851E-2</v>
      </c>
      <c r="F101" s="4">
        <f t="shared" ca="1" si="9"/>
        <v>8.21917808219178E-3</v>
      </c>
      <c r="G101" s="10">
        <f t="shared" ca="1" si="11"/>
        <v>1.0101967682060917</v>
      </c>
      <c r="H101" s="10">
        <f t="shared" ca="1" si="10"/>
        <v>0.98990615637763413</v>
      </c>
    </row>
    <row r="102" spans="2:8" x14ac:dyDescent="0.25">
      <c r="B102" s="1">
        <f t="shared" ca="1" si="12"/>
        <v>44305</v>
      </c>
      <c r="C102" s="1">
        <f t="shared" ca="1" si="7"/>
        <v>44306</v>
      </c>
      <c r="D102" s="2">
        <f t="shared" ca="1" si="8"/>
        <v>1</v>
      </c>
      <c r="E102" s="3">
        <v>1.5563454463377802E-2</v>
      </c>
      <c r="F102" s="4">
        <f t="shared" ca="1" si="9"/>
        <v>2.7397260273972603E-3</v>
      </c>
      <c r="G102" s="10">
        <f t="shared" ca="1" si="11"/>
        <v>1.010239842593492</v>
      </c>
      <c r="H102" s="10">
        <f t="shared" ca="1" si="10"/>
        <v>0.98986394897353858</v>
      </c>
    </row>
    <row r="103" spans="2:8" x14ac:dyDescent="0.25">
      <c r="B103" s="1">
        <f t="shared" ca="1" si="12"/>
        <v>44306</v>
      </c>
      <c r="C103" s="1">
        <f t="shared" ca="1" si="7"/>
        <v>44307</v>
      </c>
      <c r="D103" s="2">
        <f t="shared" ca="1" si="8"/>
        <v>1</v>
      </c>
      <c r="E103" s="3">
        <v>4.3467562532747722E-2</v>
      </c>
      <c r="F103" s="4">
        <f t="shared" ca="1" si="9"/>
        <v>2.7397260273972603E-3</v>
      </c>
      <c r="G103" s="10">
        <f t="shared" ca="1" si="11"/>
        <v>1.0103601512607003</v>
      </c>
      <c r="H103" s="10">
        <f t="shared" ca="1" si="10"/>
        <v>0.98974608089227067</v>
      </c>
    </row>
    <row r="104" spans="2:8" x14ac:dyDescent="0.25">
      <c r="B104" s="1">
        <f t="shared" ca="1" si="12"/>
        <v>44307</v>
      </c>
      <c r="C104" s="1">
        <f t="shared" ca="1" si="7"/>
        <v>44308</v>
      </c>
      <c r="D104" s="2">
        <f t="shared" ca="1" si="8"/>
        <v>1</v>
      </c>
      <c r="E104" s="3">
        <v>2.4632793835672486E-2</v>
      </c>
      <c r="F104" s="4">
        <f t="shared" ca="1" si="9"/>
        <v>2.7397260273972603E-3</v>
      </c>
      <c r="G104" s="10">
        <f t="shared" ca="1" si="11"/>
        <v>1.0104283375437297</v>
      </c>
      <c r="H104" s="10">
        <f t="shared" ca="1" si="10"/>
        <v>0.98967929030070534</v>
      </c>
    </row>
    <row r="105" spans="2:8" x14ac:dyDescent="0.25">
      <c r="B105" s="1">
        <f t="shared" ca="1" si="12"/>
        <v>44308</v>
      </c>
      <c r="C105" s="1">
        <f t="shared" ca="1" si="7"/>
        <v>44309</v>
      </c>
      <c r="D105" s="2">
        <f t="shared" ca="1" si="8"/>
        <v>1</v>
      </c>
      <c r="E105" s="3">
        <v>2.5473728937612568E-2</v>
      </c>
      <c r="F105" s="4">
        <f t="shared" ca="1" si="9"/>
        <v>2.7397260273972603E-3</v>
      </c>
      <c r="G105" s="10">
        <f t="shared" ca="1" si="11"/>
        <v>1.0104988563864188</v>
      </c>
      <c r="H105" s="10">
        <f t="shared" ca="1" si="10"/>
        <v>0.9896102243757473</v>
      </c>
    </row>
    <row r="106" spans="2:8" x14ac:dyDescent="0.25">
      <c r="B106" s="1">
        <f t="shared" ca="1" si="12"/>
        <v>44309</v>
      </c>
      <c r="C106" s="1">
        <f t="shared" ca="1" si="7"/>
        <v>44312</v>
      </c>
      <c r="D106" s="2">
        <f t="shared" ca="1" si="8"/>
        <v>3</v>
      </c>
      <c r="E106" s="3">
        <v>1.4512841524670124E-2</v>
      </c>
      <c r="F106" s="4">
        <f t="shared" ca="1" si="9"/>
        <v>8.21917808219178E-3</v>
      </c>
      <c r="G106" s="10">
        <f t="shared" ca="1" si="11"/>
        <v>1.0106193923570785</v>
      </c>
      <c r="H106" s="10">
        <f t="shared" ca="1" si="10"/>
        <v>0.98949219415599099</v>
      </c>
    </row>
    <row r="107" spans="2:8" x14ac:dyDescent="0.25">
      <c r="B107" s="1">
        <f t="shared" ca="1" si="12"/>
        <v>44312</v>
      </c>
      <c r="C107" s="1">
        <f t="shared" ca="1" si="7"/>
        <v>44313</v>
      </c>
      <c r="D107" s="2">
        <f t="shared" ca="1" si="8"/>
        <v>1</v>
      </c>
      <c r="E107" s="3">
        <v>3.0635876469990123E-2</v>
      </c>
      <c r="F107" s="4">
        <f t="shared" ca="1" si="9"/>
        <v>2.7397260273972603E-3</v>
      </c>
      <c r="G107" s="10">
        <f t="shared" ca="1" si="11"/>
        <v>1.010704217592318</v>
      </c>
      <c r="H107" s="10">
        <f t="shared" ca="1" si="10"/>
        <v>0.98940914917935396</v>
      </c>
    </row>
    <row r="108" spans="2:8" x14ac:dyDescent="0.25">
      <c r="B108" s="1">
        <f t="shared" ca="1" si="12"/>
        <v>44313</v>
      </c>
      <c r="C108" s="1">
        <f t="shared" ca="1" si="7"/>
        <v>44314</v>
      </c>
      <c r="D108" s="2">
        <f t="shared" ca="1" si="8"/>
        <v>1</v>
      </c>
      <c r="E108" s="3">
        <v>4.3512828576763467E-2</v>
      </c>
      <c r="F108" s="4">
        <f t="shared" ca="1" si="9"/>
        <v>2.7397260273972603E-3</v>
      </c>
      <c r="G108" s="10">
        <f t="shared" ca="1" si="11"/>
        <v>1.0108247069056382</v>
      </c>
      <c r="H108" s="10">
        <f t="shared" ca="1" si="10"/>
        <v>0.98929121257950348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7E2C-58C1-4001-A029-69A4DB57420C}">
  <dimension ref="B2:T30"/>
  <sheetViews>
    <sheetView showGridLines="0" tabSelected="1" workbookViewId="0"/>
  </sheetViews>
  <sheetFormatPr defaultRowHeight="15" x14ac:dyDescent="0.25"/>
  <cols>
    <col min="1" max="1" width="4.7109375" customWidth="1"/>
    <col min="2" max="3" width="15.7109375" customWidth="1"/>
    <col min="4" max="4" width="10.7109375" customWidth="1"/>
    <col min="5" max="5" width="15.7109375" customWidth="1"/>
    <col min="6" max="8" width="17.7109375" customWidth="1"/>
    <col min="9" max="9" width="4.7109375" customWidth="1"/>
  </cols>
  <sheetData>
    <row r="2" spans="2:20" x14ac:dyDescent="0.25">
      <c r="B2" s="6" t="s">
        <v>16</v>
      </c>
    </row>
    <row r="3" spans="2:20" x14ac:dyDescent="0.25">
      <c r="B3" s="11" t="s">
        <v>13</v>
      </c>
    </row>
    <row r="4" spans="2:20" x14ac:dyDescent="0.25">
      <c r="B4" s="11"/>
    </row>
    <row r="5" spans="2:20" ht="18" x14ac:dyDescent="0.25">
      <c r="D5" t="s">
        <v>14</v>
      </c>
      <c r="F5" s="2" t="s">
        <v>4</v>
      </c>
      <c r="G5" s="2" t="s">
        <v>8</v>
      </c>
      <c r="H5" s="8" t="s">
        <v>9</v>
      </c>
      <c r="J5" s="5" t="s">
        <v>6</v>
      </c>
      <c r="M5" s="6" t="s">
        <v>7</v>
      </c>
      <c r="Q5" s="6" t="s">
        <v>12</v>
      </c>
    </row>
    <row r="6" spans="2:20" x14ac:dyDescent="0.25">
      <c r="D6" s="13">
        <f ca="1">SUM(D9:D30)</f>
        <v>30</v>
      </c>
      <c r="F6" s="7">
        <f ca="1">SUM(F9:F30)</f>
        <v>8.2191780821917831E-2</v>
      </c>
      <c r="G6" s="9">
        <f ca="1">G30</f>
        <v>1.0021922823219682</v>
      </c>
      <c r="H6" s="9">
        <f ca="1">H30</f>
        <v>0.99781251326652709</v>
      </c>
      <c r="J6" s="12">
        <f ca="1">SUMPRODUCT(E9:E30,F9:F30)/$F$6</f>
        <v>2.6645938115658359E-2</v>
      </c>
      <c r="M6" s="12">
        <f ca="1">(G6-1)/F6</f>
        <v>2.6672768250613332E-2</v>
      </c>
      <c r="Q6" s="12">
        <f ca="1">(1/H6-1)/F6</f>
        <v>2.6672768250613332E-2</v>
      </c>
    </row>
    <row r="7" spans="2:20" x14ac:dyDescent="0.25">
      <c r="I7" s="14"/>
      <c r="J7" s="14"/>
      <c r="K7" s="14"/>
      <c r="L7" s="14"/>
      <c r="M7" s="14"/>
      <c r="N7" s="14"/>
      <c r="O7" s="14"/>
      <c r="P7" s="14"/>
      <c r="Q7" s="15"/>
      <c r="R7" s="14"/>
      <c r="S7" s="14"/>
      <c r="T7" s="14"/>
    </row>
    <row r="8" spans="2:20" ht="18" x14ac:dyDescent="0.25">
      <c r="B8" s="1" t="s">
        <v>0</v>
      </c>
      <c r="C8" s="1" t="s">
        <v>2</v>
      </c>
      <c r="D8" s="2" t="s">
        <v>1</v>
      </c>
      <c r="E8" s="2" t="s">
        <v>3</v>
      </c>
      <c r="F8" s="2" t="s">
        <v>5</v>
      </c>
      <c r="G8" s="2" t="s">
        <v>10</v>
      </c>
      <c r="H8" s="2" t="s">
        <v>11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2:20" x14ac:dyDescent="0.25">
      <c r="B9" s="1">
        <v>44174</v>
      </c>
      <c r="C9" s="1">
        <f ca="1">IF(WEEKDAY(B9,2)=5,B9+3,B9+1)</f>
        <v>44175</v>
      </c>
      <c r="D9" s="2">
        <f ca="1">C9-B9</f>
        <v>1</v>
      </c>
      <c r="E9" s="3">
        <v>4.8876706744153155E-2</v>
      </c>
      <c r="F9" s="4">
        <f ca="1">D9/365</f>
        <v>2.7397260273972603E-3</v>
      </c>
      <c r="G9" s="10">
        <f ca="1">(1+E9*F9)</f>
        <v>1.0001339087856005</v>
      </c>
      <c r="H9" s="10">
        <f ca="1">1/G9</f>
        <v>0.99986610914356155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2:20" x14ac:dyDescent="0.25">
      <c r="B10" s="1">
        <f ca="1">IF(WEEKDAY(B9,2)=6,B9+3,IF(WEEKDAY(B9,2)=7,B9+2, B9+1))</f>
        <v>44175</v>
      </c>
      <c r="C10" s="1">
        <f t="shared" ref="C10:C30" ca="1" si="0">IF(WEEKDAY(B10,2)=5,B10+3,B10+1)</f>
        <v>44176</v>
      </c>
      <c r="D10" s="2">
        <f t="shared" ref="D10:D30" ca="1" si="1">C10-B10</f>
        <v>1</v>
      </c>
      <c r="E10" s="3">
        <v>4.1847016069459154E-2</v>
      </c>
      <c r="F10" s="4">
        <f t="shared" ref="F10:F30" ca="1" si="2">D10/365</f>
        <v>2.7397260273972603E-3</v>
      </c>
      <c r="G10" s="10">
        <f ca="1">(1+E10*F10)*G9</f>
        <v>1.0002485734972513</v>
      </c>
      <c r="H10" s="10">
        <f t="shared" ref="H10:H30" ca="1" si="3">1/G10</f>
        <v>0.99975148827617699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2:20" x14ac:dyDescent="0.25">
      <c r="B11" s="1">
        <f t="shared" ref="B11" ca="1" si="4">IF(WEEKDAY(B10,2)=6,B10+3,IF(WEEKDAY(B10,2)=7,B10+2, B10+1))</f>
        <v>44176</v>
      </c>
      <c r="C11" s="1">
        <f t="shared" ca="1" si="0"/>
        <v>44179</v>
      </c>
      <c r="D11" s="2">
        <f t="shared" ca="1" si="1"/>
        <v>3</v>
      </c>
      <c r="E11" s="3">
        <v>1.8123166963661754E-2</v>
      </c>
      <c r="F11" s="4">
        <f t="shared" ca="1" si="2"/>
        <v>8.21917808219178E-3</v>
      </c>
      <c r="G11" s="10">
        <f t="shared" ref="G11:G30" ca="1" si="5">(1+E11*F11)*G10</f>
        <v>1.0003975680608346</v>
      </c>
      <c r="H11" s="10">
        <f t="shared" ca="1" si="3"/>
        <v>0.99960258993671369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2:20" x14ac:dyDescent="0.25">
      <c r="B12" s="1">
        <f ca="1">IF(WEEKDAY(B11,2)=5,B11+3,IF(WEEKDAY(B11,2)=6,B11+2, B11+1))</f>
        <v>44179</v>
      </c>
      <c r="C12" s="1">
        <f t="shared" ca="1" si="0"/>
        <v>44180</v>
      </c>
      <c r="D12" s="2">
        <f t="shared" ca="1" si="1"/>
        <v>1</v>
      </c>
      <c r="E12" s="3">
        <v>3.1134569864692804E-2</v>
      </c>
      <c r="F12" s="4">
        <f t="shared" ca="1" si="2"/>
        <v>2.7397260273972603E-3</v>
      </c>
      <c r="G12" s="10">
        <f t="shared" ca="1" si="5"/>
        <v>1.0004829021648762</v>
      </c>
      <c r="H12" s="10">
        <f t="shared" ca="1" si="3"/>
        <v>0.99951733091706885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2:20" x14ac:dyDescent="0.25">
      <c r="B13" s="1">
        <f t="shared" ref="B13:B30" ca="1" si="6">IF(WEEKDAY(B12,2)=5,B12+3,IF(WEEKDAY(B12,2)=6,B12+2, B12+1))</f>
        <v>44180</v>
      </c>
      <c r="C13" s="1">
        <f t="shared" ca="1" si="0"/>
        <v>44181</v>
      </c>
      <c r="D13" s="2">
        <f t="shared" ca="1" si="1"/>
        <v>1</v>
      </c>
      <c r="E13" s="3">
        <v>1.4569802820406937E-2</v>
      </c>
      <c r="F13" s="4">
        <f t="shared" ca="1" si="2"/>
        <v>2.7397260273972603E-3</v>
      </c>
      <c r="G13" s="10">
        <f t="shared" ca="1" si="5"/>
        <v>1.0005228387090124</v>
      </c>
      <c r="H13" s="10">
        <f t="shared" ca="1" si="3"/>
        <v>0.99947743450845461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2:20" x14ac:dyDescent="0.25">
      <c r="B14" s="1">
        <f t="shared" ca="1" si="6"/>
        <v>44181</v>
      </c>
      <c r="C14" s="1">
        <f t="shared" ca="1" si="0"/>
        <v>44182</v>
      </c>
      <c r="D14" s="2">
        <f t="shared" ca="1" si="1"/>
        <v>1</v>
      </c>
      <c r="E14" s="3">
        <v>8.5446580608477766E-3</v>
      </c>
      <c r="F14" s="4">
        <f t="shared" ca="1" si="2"/>
        <v>2.7397260273972603E-3</v>
      </c>
      <c r="G14" s="10">
        <f t="shared" ca="1" si="5"/>
        <v>1.0005462609707627</v>
      </c>
      <c r="H14" s="10">
        <f t="shared" ca="1" si="3"/>
        <v>0.99945403726736959</v>
      </c>
    </row>
    <row r="15" spans="2:20" x14ac:dyDescent="0.25">
      <c r="B15" s="1">
        <f t="shared" ca="1" si="6"/>
        <v>44182</v>
      </c>
      <c r="C15" s="1">
        <f t="shared" ca="1" si="0"/>
        <v>44183</v>
      </c>
      <c r="D15" s="2">
        <f t="shared" ca="1" si="1"/>
        <v>1</v>
      </c>
      <c r="E15" s="3">
        <v>1.4767949516011854E-2</v>
      </c>
      <c r="F15" s="4">
        <f t="shared" ca="1" si="2"/>
        <v>2.7397260273972603E-3</v>
      </c>
      <c r="G15" s="10">
        <f t="shared" ca="1" si="5"/>
        <v>1.0005867432082161</v>
      </c>
      <c r="H15" s="10">
        <f t="shared" ca="1" si="3"/>
        <v>0.99941360085749809</v>
      </c>
    </row>
    <row r="16" spans="2:20" x14ac:dyDescent="0.25">
      <c r="B16" s="1">
        <f t="shared" ca="1" si="6"/>
        <v>44183</v>
      </c>
      <c r="C16" s="1">
        <f t="shared" ca="1" si="0"/>
        <v>44186</v>
      </c>
      <c r="D16" s="2">
        <f t="shared" ca="1" si="1"/>
        <v>3</v>
      </c>
      <c r="E16" s="3">
        <v>4.0559261230101893E-3</v>
      </c>
      <c r="F16" s="4">
        <f t="shared" ca="1" si="2"/>
        <v>8.21917808219178E-3</v>
      </c>
      <c r="G16" s="10">
        <f t="shared" ca="1" si="5"/>
        <v>1.0006200991472032</v>
      </c>
      <c r="H16" s="10">
        <f t="shared" ca="1" si="3"/>
        <v>0.99938028513745458</v>
      </c>
    </row>
    <row r="17" spans="2:8" x14ac:dyDescent="0.25">
      <c r="B17" s="1">
        <f t="shared" ca="1" si="6"/>
        <v>44186</v>
      </c>
      <c r="C17" s="1">
        <f t="shared" ca="1" si="0"/>
        <v>44187</v>
      </c>
      <c r="D17" s="2">
        <f t="shared" ca="1" si="1"/>
        <v>1</v>
      </c>
      <c r="E17" s="3">
        <v>4.5146470003764851E-2</v>
      </c>
      <c r="F17" s="4">
        <f t="shared" ca="1" si="2"/>
        <v>2.7397260273972603E-3</v>
      </c>
      <c r="G17" s="10">
        <f t="shared" ca="1" si="5"/>
        <v>1.0007438648055356</v>
      </c>
      <c r="H17" s="10">
        <f t="shared" ca="1" si="3"/>
        <v>0.99925668811801294</v>
      </c>
    </row>
    <row r="18" spans="2:8" x14ac:dyDescent="0.25">
      <c r="B18" s="1">
        <f t="shared" ca="1" si="6"/>
        <v>44187</v>
      </c>
      <c r="C18" s="1">
        <f t="shared" ca="1" si="0"/>
        <v>44188</v>
      </c>
      <c r="D18" s="2">
        <f t="shared" ca="1" si="1"/>
        <v>1</v>
      </c>
      <c r="E18" s="3">
        <v>1.2515448278385894E-2</v>
      </c>
      <c r="F18" s="4">
        <f t="shared" ca="1" si="2"/>
        <v>2.7397260273972603E-3</v>
      </c>
      <c r="G18" s="10">
        <f t="shared" ca="1" si="5"/>
        <v>1.000778179211234</v>
      </c>
      <c r="H18" s="10">
        <f t="shared" ca="1" si="3"/>
        <v>0.9992224258807807</v>
      </c>
    </row>
    <row r="19" spans="2:8" x14ac:dyDescent="0.25">
      <c r="B19" s="1">
        <f t="shared" ca="1" si="6"/>
        <v>44188</v>
      </c>
      <c r="C19" s="1">
        <f t="shared" ca="1" si="0"/>
        <v>44189</v>
      </c>
      <c r="D19" s="2">
        <f t="shared" ca="1" si="1"/>
        <v>1</v>
      </c>
      <c r="E19" s="3">
        <v>4.2995041230944414E-2</v>
      </c>
      <c r="F19" s="4">
        <f t="shared" ca="1" si="2"/>
        <v>2.7397260273972603E-3</v>
      </c>
      <c r="G19" s="10">
        <f t="shared" ca="1" si="5"/>
        <v>1.0008960655100785</v>
      </c>
      <c r="H19" s="10">
        <f t="shared" ca="1" si="3"/>
        <v>0.99910473670448308</v>
      </c>
    </row>
    <row r="20" spans="2:8" x14ac:dyDescent="0.25">
      <c r="B20" s="1">
        <f t="shared" ca="1" si="6"/>
        <v>44189</v>
      </c>
      <c r="C20" s="1">
        <f t="shared" ca="1" si="0"/>
        <v>44190</v>
      </c>
      <c r="D20" s="2">
        <f t="shared" ca="1" si="1"/>
        <v>1</v>
      </c>
      <c r="E20" s="3">
        <v>2.5662360698550608E-2</v>
      </c>
      <c r="F20" s="4">
        <f t="shared" ca="1" si="2"/>
        <v>2.7397260273972603E-3</v>
      </c>
      <c r="G20" s="10">
        <f t="shared" ca="1" si="5"/>
        <v>1.0009664363480371</v>
      </c>
      <c r="H20" s="10">
        <f t="shared" ca="1" si="3"/>
        <v>0.99903449674939848</v>
      </c>
    </row>
    <row r="21" spans="2:8" x14ac:dyDescent="0.25">
      <c r="B21" s="1">
        <f t="shared" ca="1" si="6"/>
        <v>44190</v>
      </c>
      <c r="C21" s="1">
        <f t="shared" ca="1" si="0"/>
        <v>44193</v>
      </c>
      <c r="D21" s="2">
        <f t="shared" ca="1" si="1"/>
        <v>3</v>
      </c>
      <c r="E21" s="3">
        <v>3.704502283244273E-2</v>
      </c>
      <c r="F21" s="4">
        <f t="shared" ca="1" si="2"/>
        <v>8.21917808219178E-3</v>
      </c>
      <c r="G21" s="10">
        <f t="shared" ca="1" si="5"/>
        <v>1.0012712102479469</v>
      </c>
      <c r="H21" s="10">
        <f t="shared" ca="1" si="3"/>
        <v>0.99873040367591104</v>
      </c>
    </row>
    <row r="22" spans="2:8" x14ac:dyDescent="0.25">
      <c r="B22" s="1">
        <f t="shared" ca="1" si="6"/>
        <v>44193</v>
      </c>
      <c r="C22" s="1">
        <f t="shared" ca="1" si="0"/>
        <v>44194</v>
      </c>
      <c r="D22" s="2">
        <f t="shared" ca="1" si="1"/>
        <v>1</v>
      </c>
      <c r="E22" s="3">
        <v>2.0898989436203864E-2</v>
      </c>
      <c r="F22" s="4">
        <f t="shared" ca="1" si="2"/>
        <v>2.7397260273972603E-3</v>
      </c>
      <c r="G22" s="10">
        <f t="shared" ca="1" si="5"/>
        <v>1.0013285405395789</v>
      </c>
      <c r="H22" s="10">
        <f t="shared" ca="1" si="3"/>
        <v>0.99867322213859699</v>
      </c>
    </row>
    <row r="23" spans="2:8" x14ac:dyDescent="0.25">
      <c r="B23" s="1">
        <f t="shared" ca="1" si="6"/>
        <v>44194</v>
      </c>
      <c r="C23" s="1">
        <f t="shared" ca="1" si="0"/>
        <v>44195</v>
      </c>
      <c r="D23" s="2">
        <f t="shared" ca="1" si="1"/>
        <v>1</v>
      </c>
      <c r="E23" s="3">
        <v>3.0952164858440236E-2</v>
      </c>
      <c r="F23" s="4">
        <f t="shared" ca="1" si="2"/>
        <v>2.7397260273972603E-3</v>
      </c>
      <c r="G23" s="10">
        <f t="shared" ca="1" si="5"/>
        <v>1.0014134536520836</v>
      </c>
      <c r="H23" s="10">
        <f t="shared" ca="1" si="3"/>
        <v>0.99858854137925868</v>
      </c>
    </row>
    <row r="24" spans="2:8" x14ac:dyDescent="0.25">
      <c r="B24" s="1">
        <f t="shared" ca="1" si="6"/>
        <v>44195</v>
      </c>
      <c r="C24" s="1">
        <f t="shared" ca="1" si="0"/>
        <v>44196</v>
      </c>
      <c r="D24" s="2">
        <f t="shared" ca="1" si="1"/>
        <v>1</v>
      </c>
      <c r="E24" s="3">
        <v>4.2413177509071337E-2</v>
      </c>
      <c r="F24" s="4">
        <f t="shared" ca="1" si="2"/>
        <v>2.7397260273972603E-3</v>
      </c>
      <c r="G24" s="10">
        <f t="shared" ca="1" si="5"/>
        <v>1.0015298183824115</v>
      </c>
      <c r="H24" s="10">
        <f t="shared" ca="1" si="3"/>
        <v>0.99847251838703877</v>
      </c>
    </row>
    <row r="25" spans="2:8" x14ac:dyDescent="0.25">
      <c r="B25" s="1">
        <f t="shared" ca="1" si="6"/>
        <v>44196</v>
      </c>
      <c r="C25" s="1">
        <f t="shared" ca="1" si="0"/>
        <v>44197</v>
      </c>
      <c r="D25" s="2">
        <f t="shared" ca="1" si="1"/>
        <v>1</v>
      </c>
      <c r="E25" s="3">
        <v>2.6222466969374227E-2</v>
      </c>
      <c r="F25" s="4">
        <f t="shared" ca="1" si="2"/>
        <v>2.7397260273972603E-3</v>
      </c>
      <c r="G25" s="10">
        <f t="shared" ca="1" si="5"/>
        <v>1.0016017706634563</v>
      </c>
      <c r="H25" s="10">
        <f t="shared" ca="1" si="3"/>
        <v>0.99840079090276035</v>
      </c>
    </row>
    <row r="26" spans="2:8" x14ac:dyDescent="0.25">
      <c r="B26" s="1">
        <f t="shared" ca="1" si="6"/>
        <v>44197</v>
      </c>
      <c r="C26" s="1">
        <f t="shared" ca="1" si="0"/>
        <v>44200</v>
      </c>
      <c r="D26" s="2">
        <f t="shared" ca="1" si="1"/>
        <v>3</v>
      </c>
      <c r="E26" s="3">
        <v>4.7327989507291224E-2</v>
      </c>
      <c r="F26" s="4">
        <f t="shared" ca="1" si="2"/>
        <v>8.21917808219178E-3</v>
      </c>
      <c r="G26" s="10">
        <f t="shared" ca="1" si="5"/>
        <v>1.0019913909217504</v>
      </c>
      <c r="H26" s="10">
        <f t="shared" ca="1" si="3"/>
        <v>0.99801256683461281</v>
      </c>
    </row>
    <row r="27" spans="2:8" x14ac:dyDescent="0.25">
      <c r="B27" s="1">
        <f t="shared" ca="1" si="6"/>
        <v>44200</v>
      </c>
      <c r="C27" s="1">
        <f t="shared" ca="1" si="0"/>
        <v>44201</v>
      </c>
      <c r="D27" s="2">
        <f t="shared" ca="1" si="1"/>
        <v>1</v>
      </c>
      <c r="E27" s="3">
        <v>3.9933542314862652E-2</v>
      </c>
      <c r="F27" s="4">
        <f t="shared" ca="1" si="2"/>
        <v>2.7397260273972603E-3</v>
      </c>
      <c r="G27" s="10">
        <f t="shared" ca="1" si="5"/>
        <v>1.002101015759034</v>
      </c>
      <c r="H27" s="10">
        <f t="shared" ca="1" si="3"/>
        <v>0.99790338925318567</v>
      </c>
    </row>
    <row r="28" spans="2:8" x14ac:dyDescent="0.25">
      <c r="B28" s="1">
        <f t="shared" ca="1" si="6"/>
        <v>44201</v>
      </c>
      <c r="C28" s="1">
        <f t="shared" ca="1" si="0"/>
        <v>44202</v>
      </c>
      <c r="D28" s="2">
        <f t="shared" ca="1" si="1"/>
        <v>1</v>
      </c>
      <c r="E28" s="3">
        <v>8.2111204113671961E-3</v>
      </c>
      <c r="F28" s="4">
        <f t="shared" ca="1" si="2"/>
        <v>2.7397260273972603E-3</v>
      </c>
      <c r="G28" s="10">
        <f t="shared" ca="1" si="5"/>
        <v>1.0021235592442523</v>
      </c>
      <c r="H28" s="10">
        <f t="shared" ca="1" si="3"/>
        <v>0.99788094070370548</v>
      </c>
    </row>
    <row r="29" spans="2:8" x14ac:dyDescent="0.25">
      <c r="B29" s="1">
        <f t="shared" ca="1" si="6"/>
        <v>44202</v>
      </c>
      <c r="C29" s="1">
        <f t="shared" ca="1" si="0"/>
        <v>44203</v>
      </c>
      <c r="D29" s="2">
        <f t="shared" ca="1" si="1"/>
        <v>1</v>
      </c>
      <c r="E29" s="3">
        <v>1.3466728733289036E-2</v>
      </c>
      <c r="F29" s="4">
        <f t="shared" ca="1" si="2"/>
        <v>2.7397260273972603E-3</v>
      </c>
      <c r="G29" s="10">
        <f t="shared" ca="1" si="5"/>
        <v>1.0021605327404979</v>
      </c>
      <c r="H29" s="10">
        <f t="shared" ca="1" si="3"/>
        <v>0.99784412509781273</v>
      </c>
    </row>
    <row r="30" spans="2:8" x14ac:dyDescent="0.25">
      <c r="B30" s="1">
        <f t="shared" ca="1" si="6"/>
        <v>44203</v>
      </c>
      <c r="C30" s="1">
        <f t="shared" ca="1" si="0"/>
        <v>44204</v>
      </c>
      <c r="D30" s="2">
        <f t="shared" ca="1" si="1"/>
        <v>1</v>
      </c>
      <c r="E30" s="3">
        <v>1.1563613670707247E-2</v>
      </c>
      <c r="F30" s="4">
        <f t="shared" ca="1" si="2"/>
        <v>2.7397260273972603E-3</v>
      </c>
      <c r="G30" s="10">
        <f t="shared" ca="1" si="5"/>
        <v>1.0021922823219682</v>
      </c>
      <c r="H30" s="10">
        <f t="shared" ca="1" si="3"/>
        <v>0.99781251326652709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CompoundRates</vt:lpstr>
      <vt:lpstr>Example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2021-07-07T18:42:35Z</dcterms:created>
  <dcterms:modified xsi:type="dcterms:W3CDTF">2022-10-11T11:48:16Z</dcterms:modified>
</cp:coreProperties>
</file>