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ss\Downloads\"/>
    </mc:Choice>
  </mc:AlternateContent>
  <xr:revisionPtr revIDLastSave="0" documentId="13_ncr:1_{3A0DC506-08EC-4161-BA9A-6ECE5A6BABA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1" l="1"/>
  <c r="N48" i="1"/>
  <c r="N49" i="1"/>
  <c r="N46" i="1"/>
  <c r="N41" i="1"/>
  <c r="N42" i="1"/>
  <c r="N43" i="1"/>
  <c r="N44" i="1"/>
  <c r="N45" i="1"/>
  <c r="N40" i="1"/>
  <c r="N36" i="1"/>
  <c r="N37" i="1"/>
  <c r="N38" i="1"/>
  <c r="N39" i="1"/>
  <c r="N35" i="1"/>
  <c r="N31" i="1"/>
  <c r="N32" i="1"/>
  <c r="N33" i="1"/>
  <c r="N34" i="1"/>
  <c r="N30" i="1"/>
  <c r="N26" i="1"/>
  <c r="N27" i="1"/>
  <c r="N28" i="1"/>
  <c r="N29" i="1"/>
  <c r="N25" i="1"/>
  <c r="N21" i="1"/>
  <c r="N22" i="1"/>
  <c r="N23" i="1"/>
  <c r="N24" i="1"/>
  <c r="N20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15" i="1"/>
  <c r="N16" i="1"/>
  <c r="N17" i="1"/>
  <c r="N18" i="1"/>
  <c r="N19" i="1"/>
  <c r="N15" i="1"/>
  <c r="M4" i="1"/>
  <c r="AA10" i="1"/>
  <c r="AA9" i="1"/>
  <c r="AA8" i="1"/>
  <c r="AA7" i="1"/>
  <c r="AA6" i="1"/>
  <c r="AA5" i="1"/>
  <c r="AA4" i="1"/>
  <c r="M10" i="1"/>
  <c r="M9" i="1"/>
  <c r="M8" i="1"/>
  <c r="M7" i="1"/>
  <c r="M6" i="1"/>
  <c r="M5" i="1"/>
  <c r="M15" i="1"/>
  <c r="M16" i="1"/>
  <c r="M17" i="1"/>
  <c r="M18" i="1"/>
  <c r="M19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</calcChain>
</file>

<file path=xl/sharedStrings.xml><?xml version="1.0" encoding="utf-8"?>
<sst xmlns="http://schemas.openxmlformats.org/spreadsheetml/2006/main" count="113" uniqueCount="17">
  <si>
    <t>Time Taken [ms]</t>
  </si>
  <si>
    <t>Average</t>
  </si>
  <si>
    <t>SHITOMASI</t>
  </si>
  <si>
    <t>HARRIS</t>
  </si>
  <si>
    <t>FAST</t>
  </si>
  <si>
    <t>BRISK</t>
  </si>
  <si>
    <t>ORB</t>
  </si>
  <si>
    <t>AKAZE</t>
  </si>
  <si>
    <t>SIFT</t>
  </si>
  <si>
    <t>Detector</t>
  </si>
  <si>
    <t>Descriptor</t>
  </si>
  <si>
    <t>Number of Keypoints Matches</t>
  </si>
  <si>
    <t>Match / Detected Ratio</t>
  </si>
  <si>
    <t>BRIEF</t>
  </si>
  <si>
    <t>FREAK</t>
  </si>
  <si>
    <t>Number of Keypoints Detected per Single Image</t>
  </si>
  <si>
    <t>Time Taken [ms] per Single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</si>
</sst>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b/>
      <i/>
      <sz val="10"/>
      <color theme="1"/>
      <name val="Arial"/>
    </font>
    <font>
      <u/>
      <sz val="10"/>
      <color theme="1"/>
      <name val="Arial"/>
      <family val="2"/>
    </font>
    <font>
      <b/>
      <sz val="10"/>
      <color theme="1"/>
      <name val="Cascadia Code"/>
      <family val="3"/>
    </font>
    <font>
      <sz val="10"/>
      <name val="Cascadia Code"/>
      <family val="3"/>
    </font>
    <font>
      <sz val="10"/>
      <color theme="1"/>
      <name val="Cascadia Code"/>
      <family val="3"/>
    </font>
    <font>
      <b/>
      <sz val="10"/>
      <name val="Cascadia Code"/>
      <family val="3"/>
    </font>
    <font>
      <u/>
      <sz val="10"/>
      <name val="Cascadia Code"/>
      <family val="3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D96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3" fillId="0" borderId="0" xfId="0" applyFont="1" applyBorder="1"/>
    <xf numFmtId="4" fontId="3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8" fillId="0" borderId="5" xfId="0" applyFont="1" applyBorder="1"/>
    <xf numFmtId="0" fontId="10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13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9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5" borderId="5" xfId="0" applyFont="1" applyFill="1" applyBorder="1"/>
    <xf numFmtId="0" fontId="7" fillId="5" borderId="2" xfId="0" applyFont="1" applyFill="1" applyBorder="1" applyAlignment="1">
      <alignment horizontal="center"/>
    </xf>
    <xf numFmtId="0" fontId="8" fillId="5" borderId="3" xfId="0" applyFont="1" applyFill="1" applyBorder="1"/>
    <xf numFmtId="0" fontId="8" fillId="5" borderId="4" xfId="0" applyFont="1" applyFill="1" applyBorder="1"/>
    <xf numFmtId="0" fontId="10" fillId="5" borderId="6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9" fontId="7" fillId="0" borderId="11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7" fillId="2" borderId="8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8" fillId="0" borderId="8" xfId="0" applyFont="1" applyBorder="1"/>
    <xf numFmtId="4" fontId="8" fillId="0" borderId="12" xfId="0" applyNumberFormat="1" applyFont="1" applyBorder="1" applyAlignment="1">
      <alignment horizontal="center"/>
    </xf>
    <xf numFmtId="4" fontId="8" fillId="2" borderId="0" xfId="0" applyNumberFormat="1" applyFont="1" applyFill="1" applyAlignment="1">
      <alignment horizontal="center"/>
    </xf>
    <xf numFmtId="0" fontId="0" fillId="7" borderId="0" xfId="0" applyFill="1"/>
    <xf numFmtId="4" fontId="8" fillId="0" borderId="13" xfId="0" applyNumberFormat="1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8" fillId="8" borderId="5" xfId="0" applyFont="1" applyFill="1" applyBorder="1"/>
    <xf numFmtId="0" fontId="7" fillId="8" borderId="2" xfId="0" applyFont="1" applyFill="1" applyBorder="1" applyAlignment="1">
      <alignment horizontal="center"/>
    </xf>
    <xf numFmtId="0" fontId="8" fillId="8" borderId="3" xfId="0" applyFont="1" applyFill="1" applyBorder="1"/>
    <xf numFmtId="0" fontId="8" fillId="8" borderId="4" xfId="0" applyFont="1" applyFill="1" applyBorder="1"/>
    <xf numFmtId="0" fontId="10" fillId="8" borderId="6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164" fontId="10" fillId="9" borderId="6" xfId="0" applyNumberFormat="1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9" fontId="7" fillId="3" borderId="11" xfId="0" applyNumberFormat="1" applyFont="1" applyFill="1" applyBorder="1" applyAlignment="1">
      <alignment horizontal="center"/>
    </xf>
    <xf numFmtId="9" fontId="7" fillId="0" borderId="17" xfId="0" applyNumberFormat="1" applyFont="1" applyBorder="1" applyAlignment="1">
      <alignment horizontal="center"/>
    </xf>
    <xf numFmtId="4" fontId="8" fillId="3" borderId="13" xfId="0" applyNumberFormat="1" applyFont="1" applyFill="1" applyBorder="1" applyAlignment="1">
      <alignment horizontal="center"/>
    </xf>
    <xf numFmtId="4" fontId="8" fillId="0" borderId="18" xfId="0" applyNumberFormat="1" applyFont="1" applyBorder="1" applyAlignment="1">
      <alignment horizontal="center"/>
    </xf>
    <xf numFmtId="1" fontId="10" fillId="0" borderId="14" xfId="0" applyNumberFormat="1" applyFont="1" applyBorder="1" applyAlignment="1">
      <alignment horizontal="center"/>
    </xf>
    <xf numFmtId="4" fontId="10" fillId="0" borderId="14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1" fillId="3" borderId="8" xfId="0" applyFont="1" applyFill="1" applyBorder="1"/>
    <xf numFmtId="0" fontId="11" fillId="3" borderId="5" xfId="0" applyFont="1" applyFill="1" applyBorder="1"/>
    <xf numFmtId="0" fontId="8" fillId="3" borderId="8" xfId="0" applyFont="1" applyFill="1" applyBorder="1"/>
    <xf numFmtId="0" fontId="8" fillId="3" borderId="5" xfId="0" applyFont="1" applyFill="1" applyBorder="1"/>
    <xf numFmtId="0" fontId="9" fillId="3" borderId="8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2"/>
  <sheetViews>
    <sheetView tabSelected="1" workbookViewId="0">
      <selection activeCell="M53" sqref="M53"/>
    </sheetView>
  </sheetViews>
  <sheetFormatPr defaultColWidth="14.453125" defaultRowHeight="15.75" customHeight="1" x14ac:dyDescent="0.25"/>
  <cols>
    <col min="4" max="4" width="14.08984375" customWidth="1"/>
    <col min="5" max="5" width="16" customWidth="1"/>
    <col min="14" max="14" width="28.08984375" customWidth="1"/>
  </cols>
  <sheetData>
    <row r="1" spans="1:27" ht="13" x14ac:dyDescent="0.3">
      <c r="A1" s="2"/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14"/>
      <c r="O1" s="2"/>
      <c r="P1" s="11"/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</row>
    <row r="2" spans="1:27" ht="15" x14ac:dyDescent="0.4">
      <c r="A2" s="2"/>
      <c r="B2" s="31" t="s">
        <v>9</v>
      </c>
      <c r="C2" s="33" t="s">
        <v>15</v>
      </c>
      <c r="D2" s="34"/>
      <c r="E2" s="34"/>
      <c r="F2" s="34"/>
      <c r="G2" s="34"/>
      <c r="H2" s="34"/>
      <c r="I2" s="34"/>
      <c r="J2" s="34"/>
      <c r="K2" s="34"/>
      <c r="L2" s="34"/>
      <c r="M2" s="35"/>
      <c r="N2" s="14"/>
      <c r="O2" s="2"/>
      <c r="P2" s="31" t="s">
        <v>9</v>
      </c>
      <c r="Q2" s="33" t="s">
        <v>16</v>
      </c>
      <c r="R2" s="34"/>
      <c r="S2" s="34"/>
      <c r="T2" s="34"/>
      <c r="U2" s="34"/>
      <c r="V2" s="34"/>
      <c r="W2" s="34"/>
      <c r="X2" s="34"/>
      <c r="Y2" s="34"/>
      <c r="Z2" s="34"/>
      <c r="AA2" s="35"/>
    </row>
    <row r="3" spans="1:27" ht="15" x14ac:dyDescent="0.4">
      <c r="A3" s="2"/>
      <c r="B3" s="32"/>
      <c r="C3" s="37">
        <v>1</v>
      </c>
      <c r="D3" s="37">
        <v>2</v>
      </c>
      <c r="E3" s="37">
        <v>3</v>
      </c>
      <c r="F3" s="37">
        <v>4</v>
      </c>
      <c r="G3" s="37">
        <v>5</v>
      </c>
      <c r="H3" s="37">
        <v>6</v>
      </c>
      <c r="I3" s="37">
        <v>7</v>
      </c>
      <c r="J3" s="37">
        <v>8</v>
      </c>
      <c r="K3" s="37">
        <v>9</v>
      </c>
      <c r="L3" s="37">
        <v>10</v>
      </c>
      <c r="M3" s="36" t="s">
        <v>1</v>
      </c>
      <c r="N3" s="14"/>
      <c r="O3" s="2"/>
      <c r="P3" s="32"/>
      <c r="Q3" s="38">
        <v>1</v>
      </c>
      <c r="R3" s="38">
        <v>2</v>
      </c>
      <c r="S3" s="38">
        <v>3</v>
      </c>
      <c r="T3" s="38">
        <v>4</v>
      </c>
      <c r="U3" s="38">
        <v>5</v>
      </c>
      <c r="V3" s="38">
        <v>6</v>
      </c>
      <c r="W3" s="38">
        <v>7</v>
      </c>
      <c r="X3" s="38">
        <v>8</v>
      </c>
      <c r="Y3" s="38">
        <v>9</v>
      </c>
      <c r="Z3" s="38">
        <v>10</v>
      </c>
      <c r="AA3" s="36" t="s">
        <v>1</v>
      </c>
    </row>
    <row r="4" spans="1:27" ht="15" x14ac:dyDescent="0.4">
      <c r="A4" s="2"/>
      <c r="B4" s="18" t="s">
        <v>2</v>
      </c>
      <c r="C4" s="19">
        <v>125</v>
      </c>
      <c r="D4" s="19">
        <v>118</v>
      </c>
      <c r="E4" s="19">
        <v>123</v>
      </c>
      <c r="F4" s="19">
        <v>120</v>
      </c>
      <c r="G4" s="19">
        <v>120</v>
      </c>
      <c r="H4" s="19">
        <v>113</v>
      </c>
      <c r="I4" s="19">
        <v>114</v>
      </c>
      <c r="J4" s="19">
        <v>123</v>
      </c>
      <c r="K4" s="19">
        <v>111</v>
      </c>
      <c r="L4" s="19">
        <v>112</v>
      </c>
      <c r="M4" s="20">
        <f t="shared" ref="M4:M10" si="0">AVERAGE(C4:L4)</f>
        <v>117.9</v>
      </c>
      <c r="N4" s="14"/>
      <c r="O4" s="2"/>
      <c r="P4" s="18" t="s">
        <v>2</v>
      </c>
      <c r="Q4" s="26">
        <v>10.9274</v>
      </c>
      <c r="R4" s="26">
        <v>11.0245</v>
      </c>
      <c r="S4" s="26">
        <v>10.9489</v>
      </c>
      <c r="T4" s="26">
        <v>11.465199999999999</v>
      </c>
      <c r="U4" s="26">
        <v>10.6198</v>
      </c>
      <c r="V4" s="26">
        <v>10.0855</v>
      </c>
      <c r="W4" s="26">
        <v>11.159599999999999</v>
      </c>
      <c r="X4" s="26">
        <v>11.3248</v>
      </c>
      <c r="Y4" s="26">
        <v>15.127000000000001</v>
      </c>
      <c r="Z4" s="26">
        <v>10.0829</v>
      </c>
      <c r="AA4" s="28">
        <f t="shared" ref="AA4:AA10" si="1">AVERAGE(Q4:Z4)</f>
        <v>11.276559999999998</v>
      </c>
    </row>
    <row r="5" spans="1:27" ht="15" x14ac:dyDescent="0.4">
      <c r="A5" s="2"/>
      <c r="B5" s="21" t="s">
        <v>3</v>
      </c>
      <c r="C5" s="19">
        <v>17</v>
      </c>
      <c r="D5" s="19">
        <v>14</v>
      </c>
      <c r="E5" s="19">
        <v>18</v>
      </c>
      <c r="F5" s="19">
        <v>21</v>
      </c>
      <c r="G5" s="19">
        <v>26</v>
      </c>
      <c r="H5" s="19">
        <v>43</v>
      </c>
      <c r="I5" s="19">
        <v>18</v>
      </c>
      <c r="J5" s="19">
        <v>31</v>
      </c>
      <c r="K5" s="19">
        <v>26</v>
      </c>
      <c r="L5" s="19">
        <v>34</v>
      </c>
      <c r="M5" s="22">
        <f t="shared" si="0"/>
        <v>24.8</v>
      </c>
      <c r="N5" s="14"/>
      <c r="O5" s="2"/>
      <c r="P5" s="21" t="s">
        <v>3</v>
      </c>
      <c r="Q5" s="26">
        <v>10.9702</v>
      </c>
      <c r="R5" s="26">
        <v>12.5113</v>
      </c>
      <c r="S5" s="26">
        <v>10.308199999999999</v>
      </c>
      <c r="T5" s="26">
        <v>10.344900000000001</v>
      </c>
      <c r="U5" s="26">
        <v>9.9974500000000006</v>
      </c>
      <c r="V5" s="26">
        <v>17.505099999999999</v>
      </c>
      <c r="W5" s="26">
        <v>12.769399999999999</v>
      </c>
      <c r="X5" s="26">
        <v>10.6348</v>
      </c>
      <c r="Y5" s="26">
        <v>10.237500000000001</v>
      </c>
      <c r="Z5" s="26">
        <v>12.833500000000001</v>
      </c>
      <c r="AA5" s="29">
        <f t="shared" si="1"/>
        <v>11.811235</v>
      </c>
    </row>
    <row r="6" spans="1:27" ht="15" x14ac:dyDescent="0.4">
      <c r="A6" s="2"/>
      <c r="B6" s="21" t="s">
        <v>4</v>
      </c>
      <c r="C6" s="19">
        <v>149</v>
      </c>
      <c r="D6" s="19">
        <v>152</v>
      </c>
      <c r="E6" s="19">
        <v>150</v>
      </c>
      <c r="F6" s="19">
        <v>155</v>
      </c>
      <c r="G6" s="19">
        <v>149</v>
      </c>
      <c r="H6" s="19">
        <v>149</v>
      </c>
      <c r="I6" s="19">
        <v>156</v>
      </c>
      <c r="J6" s="19">
        <v>150</v>
      </c>
      <c r="K6" s="19">
        <v>138</v>
      </c>
      <c r="L6" s="19">
        <v>143</v>
      </c>
      <c r="M6" s="22">
        <f t="shared" si="0"/>
        <v>149.1</v>
      </c>
      <c r="N6" s="14"/>
      <c r="O6" s="2"/>
      <c r="P6" s="21" t="s">
        <v>4</v>
      </c>
      <c r="Q6" s="26">
        <v>1.1907000000000001</v>
      </c>
      <c r="R6" s="26">
        <v>0.54968700000000004</v>
      </c>
      <c r="S6" s="26">
        <v>0.50942699999999996</v>
      </c>
      <c r="T6" s="26">
        <v>0.50357700000000005</v>
      </c>
      <c r="U6" s="26">
        <v>0.66650699999999996</v>
      </c>
      <c r="V6" s="26">
        <v>1.01274</v>
      </c>
      <c r="W6" s="26">
        <v>0.50809400000000005</v>
      </c>
      <c r="X6" s="26">
        <v>0.55232899999999996</v>
      </c>
      <c r="Y6" s="26">
        <v>0.52267799999999998</v>
      </c>
      <c r="Z6" s="26">
        <v>0.57355500000000004</v>
      </c>
      <c r="AA6" s="29">
        <f t="shared" si="1"/>
        <v>0.6589294</v>
      </c>
    </row>
    <row r="7" spans="1:27" ht="15" x14ac:dyDescent="0.4">
      <c r="A7" s="2"/>
      <c r="B7" s="21" t="s">
        <v>5</v>
      </c>
      <c r="C7" s="19">
        <v>264</v>
      </c>
      <c r="D7" s="19">
        <v>282</v>
      </c>
      <c r="E7" s="19">
        <v>282</v>
      </c>
      <c r="F7" s="19">
        <v>277</v>
      </c>
      <c r="G7" s="19">
        <v>297</v>
      </c>
      <c r="H7" s="19">
        <v>279</v>
      </c>
      <c r="I7" s="19">
        <v>289</v>
      </c>
      <c r="J7" s="19">
        <v>272</v>
      </c>
      <c r="K7" s="19">
        <v>266</v>
      </c>
      <c r="L7" s="19">
        <v>254</v>
      </c>
      <c r="M7" s="70">
        <f t="shared" si="0"/>
        <v>276.2</v>
      </c>
      <c r="N7" s="14"/>
      <c r="O7" s="2"/>
      <c r="P7" s="21" t="s">
        <v>5</v>
      </c>
      <c r="Q7" s="26">
        <v>197.52600000000001</v>
      </c>
      <c r="R7" s="26">
        <v>210.77799999999999</v>
      </c>
      <c r="S7" s="26">
        <v>204.17699999999999</v>
      </c>
      <c r="T7" s="26">
        <v>196.21899999999999</v>
      </c>
      <c r="U7" s="26">
        <v>199.61600000000001</v>
      </c>
      <c r="V7" s="26">
        <v>195.922</v>
      </c>
      <c r="W7" s="26">
        <v>199.04599999999999</v>
      </c>
      <c r="X7" s="26">
        <v>196.68700000000001</v>
      </c>
      <c r="Y7" s="26">
        <v>193.77799999999999</v>
      </c>
      <c r="Z7" s="26">
        <v>191.923</v>
      </c>
      <c r="AA7" s="71">
        <f t="shared" si="1"/>
        <v>198.56720000000001</v>
      </c>
    </row>
    <row r="8" spans="1:27" ht="15" x14ac:dyDescent="0.4">
      <c r="A8" s="2"/>
      <c r="B8" s="21" t="s">
        <v>6</v>
      </c>
      <c r="C8" s="19">
        <v>92</v>
      </c>
      <c r="D8" s="19">
        <v>102</v>
      </c>
      <c r="E8" s="19">
        <v>106</v>
      </c>
      <c r="F8" s="19">
        <v>113</v>
      </c>
      <c r="G8" s="19">
        <v>109</v>
      </c>
      <c r="H8" s="19">
        <v>125</v>
      </c>
      <c r="I8" s="19">
        <v>130</v>
      </c>
      <c r="J8" s="19">
        <v>129</v>
      </c>
      <c r="K8" s="19">
        <v>127</v>
      </c>
      <c r="L8" s="19">
        <v>128</v>
      </c>
      <c r="M8" s="22">
        <f t="shared" si="0"/>
        <v>116.1</v>
      </c>
      <c r="N8" s="14"/>
      <c r="O8" s="2"/>
      <c r="P8" s="21" t="s">
        <v>6</v>
      </c>
      <c r="Q8" s="26">
        <v>5.32287</v>
      </c>
      <c r="R8" s="26">
        <v>5.1638299999999999</v>
      </c>
      <c r="S8" s="26">
        <v>5.1916500000000001</v>
      </c>
      <c r="T8" s="26">
        <v>4.8122800000000003</v>
      </c>
      <c r="U8" s="26">
        <v>4.88035</v>
      </c>
      <c r="V8" s="26">
        <v>4.5154199999999998</v>
      </c>
      <c r="W8" s="26">
        <v>3.8868200000000002</v>
      </c>
      <c r="X8" s="26">
        <v>4.9278700000000004</v>
      </c>
      <c r="Y8" s="26">
        <v>5.4180599999999997</v>
      </c>
      <c r="Z8" s="26">
        <v>4.4420400000000004</v>
      </c>
      <c r="AA8" s="29">
        <f t="shared" si="1"/>
        <v>4.8561189999999987</v>
      </c>
    </row>
    <row r="9" spans="1:27" ht="15.75" customHeight="1" x14ac:dyDescent="0.4">
      <c r="A9" s="2"/>
      <c r="B9" s="21" t="s">
        <v>7</v>
      </c>
      <c r="C9" s="19">
        <v>166</v>
      </c>
      <c r="D9" s="19">
        <v>157</v>
      </c>
      <c r="E9" s="19">
        <v>161</v>
      </c>
      <c r="F9" s="19">
        <v>155</v>
      </c>
      <c r="G9" s="19">
        <v>163</v>
      </c>
      <c r="H9" s="19">
        <v>164</v>
      </c>
      <c r="I9" s="19">
        <v>173</v>
      </c>
      <c r="J9" s="19">
        <v>175</v>
      </c>
      <c r="K9" s="19">
        <v>177</v>
      </c>
      <c r="L9" s="19">
        <v>179</v>
      </c>
      <c r="M9" s="22">
        <f t="shared" si="0"/>
        <v>167</v>
      </c>
      <c r="N9" s="2"/>
      <c r="O9" s="2"/>
      <c r="P9" s="21" t="s">
        <v>7</v>
      </c>
      <c r="Q9" s="26">
        <v>59.487200000000001</v>
      </c>
      <c r="R9" s="26">
        <v>44.381799999999998</v>
      </c>
      <c r="S9" s="26">
        <v>49.540399999999998</v>
      </c>
      <c r="T9" s="26">
        <v>47.975200000000001</v>
      </c>
      <c r="U9" s="26">
        <v>50.405299999999997</v>
      </c>
      <c r="V9" s="26">
        <v>45.984699999999997</v>
      </c>
      <c r="W9" s="26">
        <v>50.599200000000003</v>
      </c>
      <c r="X9" s="26">
        <v>44.268300000000004</v>
      </c>
      <c r="Y9" s="26">
        <v>51.887</v>
      </c>
      <c r="Z9" s="26">
        <v>55.982500000000002</v>
      </c>
      <c r="AA9" s="29">
        <f t="shared" si="1"/>
        <v>50.051159999999996</v>
      </c>
    </row>
    <row r="10" spans="1:27" ht="15" x14ac:dyDescent="0.4">
      <c r="A10" s="2"/>
      <c r="B10" s="23" t="s">
        <v>8</v>
      </c>
      <c r="C10" s="24">
        <v>138</v>
      </c>
      <c r="D10" s="24">
        <v>132</v>
      </c>
      <c r="E10" s="24">
        <v>124</v>
      </c>
      <c r="F10" s="24">
        <v>137</v>
      </c>
      <c r="G10" s="24">
        <v>134</v>
      </c>
      <c r="H10" s="24">
        <v>140</v>
      </c>
      <c r="I10" s="24">
        <v>137</v>
      </c>
      <c r="J10" s="24">
        <v>148</v>
      </c>
      <c r="K10" s="24">
        <v>159</v>
      </c>
      <c r="L10" s="24">
        <v>137</v>
      </c>
      <c r="M10" s="25">
        <f t="shared" si="0"/>
        <v>138.6</v>
      </c>
      <c r="N10" s="2"/>
      <c r="O10" s="2"/>
      <c r="P10" s="23" t="s">
        <v>8</v>
      </c>
      <c r="Q10" s="27">
        <v>82.758099999999999</v>
      </c>
      <c r="R10" s="27">
        <v>64.853999999999999</v>
      </c>
      <c r="S10" s="27">
        <v>66.181299999999993</v>
      </c>
      <c r="T10" s="27">
        <v>66.729399999999998</v>
      </c>
      <c r="U10" s="27">
        <v>62.7273</v>
      </c>
      <c r="V10" s="27">
        <v>61.205599999999997</v>
      </c>
      <c r="W10" s="27">
        <v>61.967700000000001</v>
      </c>
      <c r="X10" s="27">
        <v>84.443299999999994</v>
      </c>
      <c r="Y10" s="27">
        <v>66.591099999999997</v>
      </c>
      <c r="Z10" s="27">
        <v>63.097900000000003</v>
      </c>
      <c r="AA10" s="30">
        <f t="shared" si="1"/>
        <v>68.055569999999989</v>
      </c>
    </row>
    <row r="11" spans="1:27" ht="13" x14ac:dyDescent="0.3">
      <c r="A11" s="2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3">
      <c r="A12" s="1"/>
      <c r="B12" s="2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/>
      <c r="P12" s="2"/>
      <c r="Q12" s="4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x14ac:dyDescent="0.4">
      <c r="A13" s="2"/>
      <c r="B13" s="56" t="s">
        <v>9</v>
      </c>
      <c r="C13" s="56" t="s">
        <v>10</v>
      </c>
      <c r="D13" s="58" t="s">
        <v>11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2"/>
      <c r="P13" s="56" t="s">
        <v>9</v>
      </c>
      <c r="Q13" s="56" t="s">
        <v>10</v>
      </c>
      <c r="R13" s="58" t="s">
        <v>0</v>
      </c>
      <c r="S13" s="59"/>
      <c r="T13" s="59"/>
      <c r="U13" s="59"/>
      <c r="V13" s="59"/>
      <c r="W13" s="59"/>
      <c r="X13" s="59"/>
      <c r="Y13" s="59"/>
      <c r="Z13" s="59"/>
      <c r="AA13" s="59"/>
    </row>
    <row r="14" spans="1:27" ht="15" x14ac:dyDescent="0.4">
      <c r="A14" s="2"/>
      <c r="B14" s="57"/>
      <c r="C14" s="57"/>
      <c r="D14" s="63">
        <v>43862</v>
      </c>
      <c r="E14" s="63">
        <v>43892</v>
      </c>
      <c r="F14" s="63">
        <v>43924</v>
      </c>
      <c r="G14" s="63">
        <v>43955</v>
      </c>
      <c r="H14" s="63">
        <v>43987</v>
      </c>
      <c r="I14" s="63">
        <v>44018</v>
      </c>
      <c r="J14" s="63">
        <v>44050</v>
      </c>
      <c r="K14" s="63">
        <v>44082</v>
      </c>
      <c r="L14" s="63">
        <v>44113</v>
      </c>
      <c r="M14" s="64" t="s">
        <v>1</v>
      </c>
      <c r="N14" s="61" t="s">
        <v>12</v>
      </c>
      <c r="O14" s="2"/>
      <c r="P14" s="57"/>
      <c r="Q14" s="57"/>
      <c r="R14" s="63">
        <v>43862</v>
      </c>
      <c r="S14" s="63">
        <v>43892</v>
      </c>
      <c r="T14" s="63">
        <v>43924</v>
      </c>
      <c r="U14" s="63">
        <v>43955</v>
      </c>
      <c r="V14" s="63">
        <v>43987</v>
      </c>
      <c r="W14" s="63">
        <v>44018</v>
      </c>
      <c r="X14" s="63">
        <v>44050</v>
      </c>
      <c r="Y14" s="63">
        <v>44082</v>
      </c>
      <c r="Z14" s="63">
        <v>44113</v>
      </c>
      <c r="AA14" s="62" t="s">
        <v>1</v>
      </c>
    </row>
    <row r="15" spans="1:27" ht="15" customHeight="1" x14ac:dyDescent="0.4">
      <c r="A15" s="2"/>
      <c r="B15" s="72" t="s">
        <v>2</v>
      </c>
      <c r="C15" s="40" t="s">
        <v>5</v>
      </c>
      <c r="D15" s="41">
        <v>95</v>
      </c>
      <c r="E15" s="41">
        <v>88</v>
      </c>
      <c r="F15" s="41">
        <v>80</v>
      </c>
      <c r="G15" s="41">
        <v>90</v>
      </c>
      <c r="H15" s="41">
        <v>82</v>
      </c>
      <c r="I15" s="41">
        <v>79</v>
      </c>
      <c r="J15" s="41">
        <v>85</v>
      </c>
      <c r="K15" s="41">
        <v>86</v>
      </c>
      <c r="L15" s="41">
        <v>82</v>
      </c>
      <c r="M15" s="42">
        <f t="shared" ref="M15:M49" si="2">AVERAGE(C15:K15)</f>
        <v>85.625</v>
      </c>
      <c r="N15" s="43">
        <f>M15/M$4</f>
        <v>0.72625106022052588</v>
      </c>
      <c r="O15" s="2"/>
      <c r="P15" s="72" t="s">
        <v>2</v>
      </c>
      <c r="Q15" s="40" t="s">
        <v>5</v>
      </c>
      <c r="R15" s="52">
        <v>1.4954000000000001</v>
      </c>
      <c r="S15" s="52">
        <v>1.2838799999999999</v>
      </c>
      <c r="T15" s="52">
        <v>1.2685599999999999</v>
      </c>
      <c r="U15" s="52">
        <v>1.26624</v>
      </c>
      <c r="V15" s="52">
        <v>1.24379</v>
      </c>
      <c r="W15" s="52">
        <v>1.3386800000000001</v>
      </c>
      <c r="X15" s="52">
        <v>1.3701000000000001</v>
      </c>
      <c r="Y15" s="52">
        <v>1.99369</v>
      </c>
      <c r="Z15" s="52">
        <v>1.24255</v>
      </c>
      <c r="AA15" s="55">
        <f>AVERAGE(R15:Z15)</f>
        <v>1.3892099999999998</v>
      </c>
    </row>
    <row r="16" spans="1:27" s="54" customFormat="1" ht="15" x14ac:dyDescent="0.4">
      <c r="A16" s="10"/>
      <c r="B16" s="73"/>
      <c r="C16" s="44" t="s">
        <v>13</v>
      </c>
      <c r="D16" s="45">
        <v>115</v>
      </c>
      <c r="E16" s="45">
        <v>111</v>
      </c>
      <c r="F16" s="45">
        <v>104</v>
      </c>
      <c r="G16" s="45">
        <v>101</v>
      </c>
      <c r="H16" s="45">
        <v>102</v>
      </c>
      <c r="I16" s="45">
        <v>102</v>
      </c>
      <c r="J16" s="45">
        <v>100</v>
      </c>
      <c r="K16" s="45">
        <v>109</v>
      </c>
      <c r="L16" s="45">
        <v>100</v>
      </c>
      <c r="M16" s="46">
        <f t="shared" si="2"/>
        <v>105.5</v>
      </c>
      <c r="N16" s="66">
        <f t="shared" ref="N16:N49" si="3">M16/M$4</f>
        <v>0.89482612383375737</v>
      </c>
      <c r="O16" s="10"/>
      <c r="P16" s="75"/>
      <c r="Q16" s="44" t="s">
        <v>13</v>
      </c>
      <c r="R16" s="53">
        <v>0.80747899999999995</v>
      </c>
      <c r="S16" s="53">
        <v>0.89270499999999997</v>
      </c>
      <c r="T16" s="53">
        <v>0.849935</v>
      </c>
      <c r="U16" s="53">
        <v>0.71689700000000001</v>
      </c>
      <c r="V16" s="53">
        <v>0.81794</v>
      </c>
      <c r="W16" s="53">
        <v>0.77343499999999998</v>
      </c>
      <c r="X16" s="53">
        <v>0.73241500000000004</v>
      </c>
      <c r="Y16" s="53">
        <v>0.73040700000000003</v>
      </c>
      <c r="Z16" s="53">
        <v>0.71692199999999995</v>
      </c>
      <c r="AA16" s="68">
        <f t="shared" ref="AA16:AA49" si="4">AVERAGE(R16:Z16)</f>
        <v>0.78201500000000002</v>
      </c>
    </row>
    <row r="17" spans="1:27" ht="15" x14ac:dyDescent="0.4">
      <c r="A17" s="2"/>
      <c r="B17" s="73"/>
      <c r="C17" s="47" t="s">
        <v>6</v>
      </c>
      <c r="D17" s="19">
        <v>104</v>
      </c>
      <c r="E17" s="19">
        <v>103</v>
      </c>
      <c r="F17" s="19">
        <v>100</v>
      </c>
      <c r="G17" s="19">
        <v>102</v>
      </c>
      <c r="H17" s="19">
        <v>103</v>
      </c>
      <c r="I17" s="19">
        <v>98</v>
      </c>
      <c r="J17" s="19">
        <v>98</v>
      </c>
      <c r="K17" s="19">
        <v>102</v>
      </c>
      <c r="L17" s="19">
        <v>97</v>
      </c>
      <c r="M17" s="48">
        <f t="shared" si="2"/>
        <v>101.25</v>
      </c>
      <c r="N17" s="43">
        <f t="shared" si="3"/>
        <v>0.8587786259541984</v>
      </c>
      <c r="O17" s="2"/>
      <c r="P17" s="75"/>
      <c r="Q17" s="47" t="s">
        <v>6</v>
      </c>
      <c r="R17" s="26">
        <v>2.4323299999999999</v>
      </c>
      <c r="S17" s="26">
        <v>2.56182</v>
      </c>
      <c r="T17" s="26">
        <v>2.5759300000000001</v>
      </c>
      <c r="U17" s="26">
        <v>2.3921100000000002</v>
      </c>
      <c r="V17" s="26">
        <v>2.4376199999999999</v>
      </c>
      <c r="W17" s="26">
        <v>2.3709799999999999</v>
      </c>
      <c r="X17" s="26">
        <v>2.5470600000000001</v>
      </c>
      <c r="Y17" s="26">
        <v>2.5087999999999999</v>
      </c>
      <c r="Z17" s="26">
        <v>3.1158000000000001</v>
      </c>
      <c r="AA17" s="55">
        <f t="shared" si="4"/>
        <v>2.5491611111111112</v>
      </c>
    </row>
    <row r="18" spans="1:27" ht="15" x14ac:dyDescent="0.4">
      <c r="A18" s="2"/>
      <c r="B18" s="73"/>
      <c r="C18" s="47" t="s">
        <v>14</v>
      </c>
      <c r="D18" s="19">
        <v>90</v>
      </c>
      <c r="E18" s="19">
        <v>88</v>
      </c>
      <c r="F18" s="19">
        <v>87</v>
      </c>
      <c r="G18" s="19">
        <v>89</v>
      </c>
      <c r="H18" s="19">
        <v>83</v>
      </c>
      <c r="I18" s="19">
        <v>78</v>
      </c>
      <c r="J18" s="19">
        <v>81</v>
      </c>
      <c r="K18" s="19">
        <v>86</v>
      </c>
      <c r="L18" s="19">
        <v>84</v>
      </c>
      <c r="M18" s="48">
        <f t="shared" si="2"/>
        <v>85.25</v>
      </c>
      <c r="N18" s="43">
        <f t="shared" si="3"/>
        <v>0.72307039864291767</v>
      </c>
      <c r="O18" s="2"/>
      <c r="P18" s="75"/>
      <c r="Q18" s="47" t="s">
        <v>14</v>
      </c>
      <c r="R18" s="26">
        <v>28.064699999999998</v>
      </c>
      <c r="S18" s="26">
        <v>30.8506</v>
      </c>
      <c r="T18" s="26">
        <v>29.302199999999999</v>
      </c>
      <c r="U18" s="26">
        <v>29.7026</v>
      </c>
      <c r="V18" s="26">
        <v>27.613900000000001</v>
      </c>
      <c r="W18" s="26">
        <v>25.1828</v>
      </c>
      <c r="X18" s="26">
        <v>25.696400000000001</v>
      </c>
      <c r="Y18" s="26">
        <v>25.610900000000001</v>
      </c>
      <c r="Z18" s="26">
        <v>25.553699999999999</v>
      </c>
      <c r="AA18" s="55">
        <f t="shared" si="4"/>
        <v>27.508644444444442</v>
      </c>
    </row>
    <row r="19" spans="1:27" ht="15" x14ac:dyDescent="0.4">
      <c r="A19" s="2"/>
      <c r="B19" s="74"/>
      <c r="C19" s="49" t="s">
        <v>8</v>
      </c>
      <c r="D19" s="24">
        <v>112</v>
      </c>
      <c r="E19" s="24">
        <v>109</v>
      </c>
      <c r="F19" s="24">
        <v>104</v>
      </c>
      <c r="G19" s="24">
        <v>103</v>
      </c>
      <c r="H19" s="24">
        <v>99</v>
      </c>
      <c r="I19" s="24">
        <v>101</v>
      </c>
      <c r="J19" s="24">
        <v>96</v>
      </c>
      <c r="K19" s="24">
        <v>106</v>
      </c>
      <c r="L19" s="24">
        <v>97</v>
      </c>
      <c r="M19" s="50">
        <f t="shared" si="2"/>
        <v>103.75</v>
      </c>
      <c r="N19" s="43">
        <f t="shared" si="3"/>
        <v>0.87998303647158604</v>
      </c>
      <c r="O19" s="2"/>
      <c r="P19" s="76"/>
      <c r="Q19" s="49" t="s">
        <v>8</v>
      </c>
      <c r="R19" s="27">
        <v>14.1129</v>
      </c>
      <c r="S19" s="27">
        <v>13.141299999999999</v>
      </c>
      <c r="T19" s="27">
        <v>14.908899999999999</v>
      </c>
      <c r="U19" s="27">
        <v>12.4293</v>
      </c>
      <c r="V19" s="27">
        <v>13.4611</v>
      </c>
      <c r="W19" s="27">
        <v>12.6235</v>
      </c>
      <c r="X19" s="27">
        <v>12.6845</v>
      </c>
      <c r="Y19" s="27">
        <v>13.86</v>
      </c>
      <c r="Z19" s="27">
        <v>12.968</v>
      </c>
      <c r="AA19" s="55">
        <f t="shared" si="4"/>
        <v>13.354388888888888</v>
      </c>
    </row>
    <row r="20" spans="1:27" ht="15" x14ac:dyDescent="0.4">
      <c r="A20" s="2"/>
      <c r="B20" s="39" t="s">
        <v>3</v>
      </c>
      <c r="C20" s="40" t="s">
        <v>5</v>
      </c>
      <c r="D20" s="41">
        <v>12</v>
      </c>
      <c r="E20" s="41">
        <v>10</v>
      </c>
      <c r="F20" s="41">
        <v>14</v>
      </c>
      <c r="G20" s="41">
        <v>15</v>
      </c>
      <c r="H20" s="41">
        <v>16</v>
      </c>
      <c r="I20" s="41">
        <v>16</v>
      </c>
      <c r="J20" s="41">
        <v>15</v>
      </c>
      <c r="K20" s="41">
        <v>23</v>
      </c>
      <c r="L20" s="41">
        <v>21</v>
      </c>
      <c r="M20" s="42">
        <f t="shared" si="2"/>
        <v>15.125</v>
      </c>
      <c r="N20" s="43">
        <f>M20/M$5</f>
        <v>0.6098790322580645</v>
      </c>
      <c r="O20" s="2"/>
      <c r="P20" s="39" t="s">
        <v>3</v>
      </c>
      <c r="Q20" s="40" t="s">
        <v>5</v>
      </c>
      <c r="R20" s="52">
        <v>0.39147300000000002</v>
      </c>
      <c r="S20" s="52">
        <v>0.65663000000000005</v>
      </c>
      <c r="T20" s="52">
        <v>0.65248200000000001</v>
      </c>
      <c r="U20" s="52">
        <v>0.68070900000000001</v>
      </c>
      <c r="V20" s="52">
        <v>0.71945800000000004</v>
      </c>
      <c r="W20" s="52">
        <v>0.956152</v>
      </c>
      <c r="X20" s="52">
        <v>0.66807899999999998</v>
      </c>
      <c r="Y20" s="52">
        <v>0.76672200000000001</v>
      </c>
      <c r="Z20" s="52">
        <v>0.70877100000000004</v>
      </c>
      <c r="AA20" s="55">
        <f t="shared" si="4"/>
        <v>0.68894177777777776</v>
      </c>
    </row>
    <row r="21" spans="1:27" ht="15" x14ac:dyDescent="0.4">
      <c r="A21" s="2"/>
      <c r="B21" s="51"/>
      <c r="C21" s="47" t="s">
        <v>13</v>
      </c>
      <c r="D21" s="19">
        <v>14</v>
      </c>
      <c r="E21" s="19">
        <v>11</v>
      </c>
      <c r="F21" s="19">
        <v>15</v>
      </c>
      <c r="G21" s="19">
        <v>20</v>
      </c>
      <c r="H21" s="19">
        <v>24</v>
      </c>
      <c r="I21" s="19">
        <v>26</v>
      </c>
      <c r="J21" s="19">
        <v>16</v>
      </c>
      <c r="K21" s="19">
        <v>24</v>
      </c>
      <c r="L21" s="19">
        <v>23</v>
      </c>
      <c r="M21" s="48">
        <f t="shared" si="2"/>
        <v>18.75</v>
      </c>
      <c r="N21" s="43">
        <f t="shared" ref="N21:N24" si="5">M21/M$5</f>
        <v>0.75604838709677413</v>
      </c>
      <c r="O21" s="2"/>
      <c r="P21" s="51"/>
      <c r="Q21" s="47" t="s">
        <v>13</v>
      </c>
      <c r="R21" s="26">
        <v>0.254747</v>
      </c>
      <c r="S21" s="26">
        <v>0.88975199999999999</v>
      </c>
      <c r="T21" s="26">
        <v>0.55332800000000004</v>
      </c>
      <c r="U21" s="26">
        <v>0.56430199999999997</v>
      </c>
      <c r="V21" s="26">
        <v>0.54876000000000003</v>
      </c>
      <c r="W21" s="26">
        <v>0.61654699999999996</v>
      </c>
      <c r="X21" s="26">
        <v>0.58477299999999999</v>
      </c>
      <c r="Y21" s="26">
        <v>0.59699400000000002</v>
      </c>
      <c r="Z21" s="26">
        <v>0.66529000000000005</v>
      </c>
      <c r="AA21" s="55">
        <f t="shared" si="4"/>
        <v>0.58605477777777781</v>
      </c>
    </row>
    <row r="22" spans="1:27" ht="15" x14ac:dyDescent="0.4">
      <c r="A22" s="2"/>
      <c r="B22" s="51"/>
      <c r="C22" s="47" t="s">
        <v>6</v>
      </c>
      <c r="D22" s="19">
        <v>12</v>
      </c>
      <c r="E22" s="19">
        <v>13</v>
      </c>
      <c r="F22" s="19">
        <v>16</v>
      </c>
      <c r="G22" s="19">
        <v>18</v>
      </c>
      <c r="H22" s="19">
        <v>24</v>
      </c>
      <c r="I22" s="19">
        <v>18</v>
      </c>
      <c r="J22" s="19">
        <v>15</v>
      </c>
      <c r="K22" s="19">
        <v>24</v>
      </c>
      <c r="L22" s="19">
        <v>20</v>
      </c>
      <c r="M22" s="48">
        <f t="shared" si="2"/>
        <v>17.5</v>
      </c>
      <c r="N22" s="43">
        <f t="shared" si="5"/>
        <v>0.70564516129032251</v>
      </c>
      <c r="O22" s="2"/>
      <c r="P22" s="51"/>
      <c r="Q22" s="47" t="s">
        <v>6</v>
      </c>
      <c r="R22" s="26">
        <v>2.3587899999999999</v>
      </c>
      <c r="S22" s="26">
        <v>2.61775</v>
      </c>
      <c r="T22" s="26">
        <v>2.5825499999999999</v>
      </c>
      <c r="U22" s="26">
        <v>2.9302000000000001</v>
      </c>
      <c r="V22" s="26">
        <v>2.5805899999999999</v>
      </c>
      <c r="W22" s="26">
        <v>3.17489</v>
      </c>
      <c r="X22" s="26">
        <v>2.5644100000000001</v>
      </c>
      <c r="Y22" s="26">
        <v>2.5196200000000002</v>
      </c>
      <c r="Z22" s="26">
        <v>2.4913500000000002</v>
      </c>
      <c r="AA22" s="55">
        <f t="shared" si="4"/>
        <v>2.6466833333333337</v>
      </c>
    </row>
    <row r="23" spans="1:27" ht="15" x14ac:dyDescent="0.4">
      <c r="A23" s="2"/>
      <c r="B23" s="51"/>
      <c r="C23" s="47" t="s">
        <v>14</v>
      </c>
      <c r="D23" s="19">
        <v>13</v>
      </c>
      <c r="E23" s="19">
        <v>13</v>
      </c>
      <c r="F23" s="19">
        <v>15</v>
      </c>
      <c r="G23" s="19">
        <v>15</v>
      </c>
      <c r="H23" s="19">
        <v>17</v>
      </c>
      <c r="I23" s="19">
        <v>20</v>
      </c>
      <c r="J23" s="19">
        <v>14</v>
      </c>
      <c r="K23" s="19">
        <v>21</v>
      </c>
      <c r="L23" s="19">
        <v>18</v>
      </c>
      <c r="M23" s="48">
        <f t="shared" si="2"/>
        <v>16</v>
      </c>
      <c r="N23" s="43">
        <f t="shared" si="5"/>
        <v>0.64516129032258063</v>
      </c>
      <c r="O23" s="2"/>
      <c r="P23" s="51"/>
      <c r="Q23" s="47" t="s">
        <v>14</v>
      </c>
      <c r="R23" s="26">
        <v>25.820699999999999</v>
      </c>
      <c r="S23" s="26">
        <v>24.5822</v>
      </c>
      <c r="T23" s="26">
        <v>26.488099999999999</v>
      </c>
      <c r="U23" s="26">
        <v>24.6892</v>
      </c>
      <c r="V23" s="26">
        <v>26.854199999999999</v>
      </c>
      <c r="W23" s="26">
        <v>24.672999999999998</v>
      </c>
      <c r="X23" s="26">
        <v>24.7849</v>
      </c>
      <c r="Y23" s="26">
        <v>24.4405</v>
      </c>
      <c r="Z23" s="26">
        <v>24.385300000000001</v>
      </c>
      <c r="AA23" s="55">
        <f t="shared" si="4"/>
        <v>25.190900000000003</v>
      </c>
    </row>
    <row r="24" spans="1:27" ht="15" x14ac:dyDescent="0.4">
      <c r="A24" s="2"/>
      <c r="B24" s="17"/>
      <c r="C24" s="49" t="s">
        <v>8</v>
      </c>
      <c r="D24" s="24">
        <v>14</v>
      </c>
      <c r="E24" s="24">
        <v>11</v>
      </c>
      <c r="F24" s="24">
        <v>16</v>
      </c>
      <c r="G24" s="24">
        <v>19</v>
      </c>
      <c r="H24" s="24">
        <v>22</v>
      </c>
      <c r="I24" s="24">
        <v>22</v>
      </c>
      <c r="J24" s="24">
        <v>13</v>
      </c>
      <c r="K24" s="24">
        <v>24</v>
      </c>
      <c r="L24" s="24">
        <v>22</v>
      </c>
      <c r="M24" s="50">
        <f t="shared" si="2"/>
        <v>17.625</v>
      </c>
      <c r="N24" s="43">
        <f t="shared" si="5"/>
        <v>0.71068548387096775</v>
      </c>
      <c r="O24" s="2"/>
      <c r="P24" s="17"/>
      <c r="Q24" s="49" t="s">
        <v>8</v>
      </c>
      <c r="R24" s="27">
        <v>12.731</v>
      </c>
      <c r="S24" s="27">
        <v>13.6717</v>
      </c>
      <c r="T24" s="27">
        <v>14.0671</v>
      </c>
      <c r="U24" s="27">
        <v>12.515000000000001</v>
      </c>
      <c r="V24" s="27">
        <v>12.6031</v>
      </c>
      <c r="W24" s="27">
        <v>12.3043</v>
      </c>
      <c r="X24" s="27">
        <v>12.647500000000001</v>
      </c>
      <c r="Y24" s="27">
        <v>12.428100000000001</v>
      </c>
      <c r="Z24" s="27">
        <v>12.334099999999999</v>
      </c>
      <c r="AA24" s="55">
        <f t="shared" si="4"/>
        <v>12.811322222222223</v>
      </c>
    </row>
    <row r="25" spans="1:27" ht="15" x14ac:dyDescent="0.4">
      <c r="A25" s="2"/>
      <c r="B25" s="39" t="s">
        <v>4</v>
      </c>
      <c r="C25" s="40" t="s">
        <v>5</v>
      </c>
      <c r="D25" s="41">
        <v>97</v>
      </c>
      <c r="E25" s="41">
        <v>104</v>
      </c>
      <c r="F25" s="41">
        <v>101</v>
      </c>
      <c r="G25" s="41">
        <v>98</v>
      </c>
      <c r="H25" s="41">
        <v>85</v>
      </c>
      <c r="I25" s="41">
        <v>107</v>
      </c>
      <c r="J25" s="41">
        <v>107</v>
      </c>
      <c r="K25" s="41">
        <v>100</v>
      </c>
      <c r="L25" s="41">
        <v>100</v>
      </c>
      <c r="M25" s="42">
        <f t="shared" si="2"/>
        <v>99.875</v>
      </c>
      <c r="N25" s="43">
        <f>M25/M$6</f>
        <v>0.66985244802146215</v>
      </c>
      <c r="O25" s="2"/>
      <c r="P25" s="39" t="s">
        <v>4</v>
      </c>
      <c r="Q25" s="40" t="s">
        <v>5</v>
      </c>
      <c r="R25" s="52">
        <v>1.5627500000000001</v>
      </c>
      <c r="S25" s="52">
        <v>1.4706399999999999</v>
      </c>
      <c r="T25" s="52">
        <v>1.2361500000000001</v>
      </c>
      <c r="U25" s="52">
        <v>1.3192200000000001</v>
      </c>
      <c r="V25" s="52">
        <v>1.14595</v>
      </c>
      <c r="W25" s="52">
        <v>1.1957</v>
      </c>
      <c r="X25" s="52">
        <v>1.20078</v>
      </c>
      <c r="Y25" s="52">
        <v>1.27315</v>
      </c>
      <c r="Z25" s="52">
        <v>1.1018300000000001</v>
      </c>
      <c r="AA25" s="55">
        <f t="shared" si="4"/>
        <v>1.2784633333333333</v>
      </c>
    </row>
    <row r="26" spans="1:27" ht="15" x14ac:dyDescent="0.4">
      <c r="A26" s="2"/>
      <c r="B26" s="51"/>
      <c r="C26" s="47" t="s">
        <v>13</v>
      </c>
      <c r="D26" s="19">
        <v>119</v>
      </c>
      <c r="E26" s="19">
        <v>130</v>
      </c>
      <c r="F26" s="19">
        <v>118</v>
      </c>
      <c r="G26" s="19">
        <v>126</v>
      </c>
      <c r="H26" s="19">
        <v>108</v>
      </c>
      <c r="I26" s="19">
        <v>123</v>
      </c>
      <c r="J26" s="19">
        <v>131</v>
      </c>
      <c r="K26" s="19">
        <v>125</v>
      </c>
      <c r="L26" s="19">
        <v>119</v>
      </c>
      <c r="M26" s="48">
        <f t="shared" si="2"/>
        <v>122.5</v>
      </c>
      <c r="N26" s="43">
        <f t="shared" ref="N26:N29" si="6">M26/M$6</f>
        <v>0.82159624413145538</v>
      </c>
      <c r="O26" s="2"/>
      <c r="P26" s="51"/>
      <c r="Q26" s="47" t="s">
        <v>13</v>
      </c>
      <c r="R26" s="26">
        <v>1.53684</v>
      </c>
      <c r="S26" s="26">
        <v>0.88597400000000004</v>
      </c>
      <c r="T26" s="26">
        <v>0.88225100000000001</v>
      </c>
      <c r="U26" s="26">
        <v>0.63149500000000003</v>
      </c>
      <c r="V26" s="26">
        <v>0.59787100000000004</v>
      </c>
      <c r="W26" s="26">
        <v>0.75634699999999999</v>
      </c>
      <c r="X26" s="26">
        <v>0.63030699999999995</v>
      </c>
      <c r="Y26" s="26">
        <v>0.57191400000000003</v>
      </c>
      <c r="Z26" s="26">
        <v>0.63664699999999996</v>
      </c>
      <c r="AA26" s="55">
        <f t="shared" si="4"/>
        <v>0.79218288888888877</v>
      </c>
    </row>
    <row r="27" spans="1:27" ht="15" x14ac:dyDescent="0.4">
      <c r="A27" s="2"/>
      <c r="B27" s="51"/>
      <c r="C27" s="47" t="s">
        <v>6</v>
      </c>
      <c r="D27" s="19">
        <v>122</v>
      </c>
      <c r="E27" s="19">
        <v>122</v>
      </c>
      <c r="F27" s="19">
        <v>115</v>
      </c>
      <c r="G27" s="19">
        <v>129</v>
      </c>
      <c r="H27" s="19">
        <v>107</v>
      </c>
      <c r="I27" s="19">
        <v>120</v>
      </c>
      <c r="J27" s="19">
        <v>126</v>
      </c>
      <c r="K27" s="19">
        <v>122</v>
      </c>
      <c r="L27" s="19">
        <v>118</v>
      </c>
      <c r="M27" s="48">
        <f t="shared" si="2"/>
        <v>120.375</v>
      </c>
      <c r="N27" s="43">
        <f t="shared" si="6"/>
        <v>0.80734406438631789</v>
      </c>
      <c r="O27" s="2"/>
      <c r="P27" s="51"/>
      <c r="Q27" s="47" t="s">
        <v>6</v>
      </c>
      <c r="R27" s="26">
        <v>3.1511999999999998</v>
      </c>
      <c r="S27" s="26">
        <v>4.8675499999999996</v>
      </c>
      <c r="T27" s="26">
        <v>3.0521099999999999</v>
      </c>
      <c r="U27" s="26">
        <v>2.63462</v>
      </c>
      <c r="V27" s="26">
        <v>3.2713800000000002</v>
      </c>
      <c r="W27" s="26">
        <v>3.8663599999999998</v>
      </c>
      <c r="X27" s="26">
        <v>3.96801</v>
      </c>
      <c r="Y27" s="26">
        <v>3.0593300000000001</v>
      </c>
      <c r="Z27" s="26">
        <v>2.6948699999999999</v>
      </c>
      <c r="AA27" s="55">
        <f t="shared" si="4"/>
        <v>3.3961588888888889</v>
      </c>
    </row>
    <row r="28" spans="1:27" ht="15" x14ac:dyDescent="0.4">
      <c r="A28" s="2"/>
      <c r="B28" s="51"/>
      <c r="C28" s="47" t="s">
        <v>14</v>
      </c>
      <c r="D28" s="19">
        <v>97</v>
      </c>
      <c r="E28" s="19">
        <v>98</v>
      </c>
      <c r="F28" s="19">
        <v>94</v>
      </c>
      <c r="G28" s="19">
        <v>99</v>
      </c>
      <c r="H28" s="19">
        <v>88</v>
      </c>
      <c r="I28" s="19">
        <v>99</v>
      </c>
      <c r="J28" s="19">
        <v>104</v>
      </c>
      <c r="K28" s="19">
        <v>99</v>
      </c>
      <c r="L28" s="19">
        <v>103</v>
      </c>
      <c r="M28" s="48">
        <f t="shared" si="2"/>
        <v>97.25</v>
      </c>
      <c r="N28" s="43">
        <f t="shared" si="6"/>
        <v>0.65224681421864528</v>
      </c>
      <c r="O28" s="2"/>
      <c r="P28" s="51"/>
      <c r="Q28" s="47" t="s">
        <v>14</v>
      </c>
      <c r="R28" s="26">
        <v>30.744399999999999</v>
      </c>
      <c r="S28" s="26">
        <v>27.4084</v>
      </c>
      <c r="T28" s="26">
        <v>25.247299999999999</v>
      </c>
      <c r="U28" s="26">
        <v>25.338000000000001</v>
      </c>
      <c r="V28" s="26">
        <v>24.759499999999999</v>
      </c>
      <c r="W28" s="26">
        <v>24.842600000000001</v>
      </c>
      <c r="X28" s="26">
        <v>25.868400000000001</v>
      </c>
      <c r="Y28" s="26">
        <v>26.351900000000001</v>
      </c>
      <c r="Z28" s="26">
        <v>26.170300000000001</v>
      </c>
      <c r="AA28" s="55">
        <f t="shared" si="4"/>
        <v>26.303422222222224</v>
      </c>
    </row>
    <row r="29" spans="1:27" ht="15" x14ac:dyDescent="0.4">
      <c r="A29" s="2"/>
      <c r="B29" s="17"/>
      <c r="C29" s="49" t="s">
        <v>8</v>
      </c>
      <c r="D29" s="24">
        <v>118</v>
      </c>
      <c r="E29" s="24">
        <v>123</v>
      </c>
      <c r="F29" s="24">
        <v>110</v>
      </c>
      <c r="G29" s="24">
        <v>119</v>
      </c>
      <c r="H29" s="24">
        <v>114</v>
      </c>
      <c r="I29" s="24">
        <v>119</v>
      </c>
      <c r="J29" s="24">
        <v>123</v>
      </c>
      <c r="K29" s="24">
        <v>117</v>
      </c>
      <c r="L29" s="24">
        <v>103</v>
      </c>
      <c r="M29" s="50">
        <f t="shared" si="2"/>
        <v>117.875</v>
      </c>
      <c r="N29" s="43">
        <f t="shared" si="6"/>
        <v>0.79057679409792092</v>
      </c>
      <c r="O29" s="2"/>
      <c r="P29" s="17"/>
      <c r="Q29" s="49" t="s">
        <v>8</v>
      </c>
      <c r="R29" s="27">
        <v>15.266999999999999</v>
      </c>
      <c r="S29" s="27">
        <v>16.124199999999998</v>
      </c>
      <c r="T29" s="27">
        <v>13.885199999999999</v>
      </c>
      <c r="U29" s="27">
        <v>12.9824</v>
      </c>
      <c r="V29" s="27">
        <v>13.1647</v>
      </c>
      <c r="W29" s="27">
        <v>13.216900000000001</v>
      </c>
      <c r="X29" s="27">
        <v>15.0406</v>
      </c>
      <c r="Y29" s="27">
        <v>13.376200000000001</v>
      </c>
      <c r="Z29" s="27">
        <v>14.602399999999999</v>
      </c>
      <c r="AA29" s="55">
        <f t="shared" si="4"/>
        <v>14.184399999999998</v>
      </c>
    </row>
    <row r="30" spans="1:27" ht="15" x14ac:dyDescent="0.4">
      <c r="A30" s="2"/>
      <c r="B30" s="72" t="s">
        <v>5</v>
      </c>
      <c r="C30" s="40" t="s">
        <v>5</v>
      </c>
      <c r="D30" s="41">
        <v>171</v>
      </c>
      <c r="E30" s="41">
        <v>176</v>
      </c>
      <c r="F30" s="41">
        <v>157</v>
      </c>
      <c r="G30" s="41">
        <v>176</v>
      </c>
      <c r="H30" s="41">
        <v>174</v>
      </c>
      <c r="I30" s="41">
        <v>188</v>
      </c>
      <c r="J30" s="41">
        <v>173</v>
      </c>
      <c r="K30" s="41">
        <v>171</v>
      </c>
      <c r="L30" s="41">
        <v>184</v>
      </c>
      <c r="M30" s="42">
        <f t="shared" si="2"/>
        <v>173.25</v>
      </c>
      <c r="N30" s="43">
        <f>M30/M$7</f>
        <v>0.62726285300506879</v>
      </c>
      <c r="O30" s="2"/>
      <c r="P30" s="72" t="s">
        <v>5</v>
      </c>
      <c r="Q30" s="40" t="s">
        <v>5</v>
      </c>
      <c r="R30" s="52">
        <v>2.37297</v>
      </c>
      <c r="S30" s="52">
        <v>2.7530299999999999</v>
      </c>
      <c r="T30" s="52">
        <v>2.0451999999999999</v>
      </c>
      <c r="U30" s="52">
        <v>1.9745900000000001</v>
      </c>
      <c r="V30" s="52">
        <v>2.10304</v>
      </c>
      <c r="W30" s="52">
        <v>2.0965400000000001</v>
      </c>
      <c r="X30" s="52">
        <v>2.0922200000000002</v>
      </c>
      <c r="Y30" s="52">
        <v>1.97533</v>
      </c>
      <c r="Z30" s="52">
        <v>1.9219299999999999</v>
      </c>
      <c r="AA30" s="55">
        <f t="shared" si="4"/>
        <v>2.1483166666666667</v>
      </c>
    </row>
    <row r="31" spans="1:27" s="54" customFormat="1" ht="15" x14ac:dyDescent="0.4">
      <c r="A31" s="10"/>
      <c r="B31" s="75"/>
      <c r="C31" s="44" t="s">
        <v>13</v>
      </c>
      <c r="D31" s="45">
        <v>178</v>
      </c>
      <c r="E31" s="45">
        <v>205</v>
      </c>
      <c r="F31" s="45">
        <v>185</v>
      </c>
      <c r="G31" s="45">
        <v>179</v>
      </c>
      <c r="H31" s="45">
        <v>183</v>
      </c>
      <c r="I31" s="45">
        <v>195</v>
      </c>
      <c r="J31" s="45">
        <v>207</v>
      </c>
      <c r="K31" s="45">
        <v>189</v>
      </c>
      <c r="L31" s="45">
        <v>183</v>
      </c>
      <c r="M31" s="46">
        <f t="shared" si="2"/>
        <v>190.125</v>
      </c>
      <c r="N31" s="66">
        <f t="shared" ref="N31:N34" si="7">M31/M$7</f>
        <v>0.68835988414192617</v>
      </c>
      <c r="O31" s="10"/>
      <c r="P31" s="75"/>
      <c r="Q31" s="44" t="s">
        <v>13</v>
      </c>
      <c r="R31" s="53">
        <v>1.0300499999999999</v>
      </c>
      <c r="S31" s="53">
        <v>0.66486900000000004</v>
      </c>
      <c r="T31" s="53">
        <v>0.65967299999999995</v>
      </c>
      <c r="U31" s="53">
        <v>1.1930000000000001</v>
      </c>
      <c r="V31" s="53">
        <v>0.82457999999999998</v>
      </c>
      <c r="W31" s="53">
        <v>0.81299900000000003</v>
      </c>
      <c r="X31" s="53">
        <v>0.74253100000000005</v>
      </c>
      <c r="Y31" s="53">
        <v>0.73634599999999995</v>
      </c>
      <c r="Z31" s="53">
        <v>0.74960899999999997</v>
      </c>
      <c r="AA31" s="68">
        <f t="shared" si="4"/>
        <v>0.82373966666666676</v>
      </c>
    </row>
    <row r="32" spans="1:27" ht="15" x14ac:dyDescent="0.4">
      <c r="A32" s="3"/>
      <c r="B32" s="75"/>
      <c r="C32" s="47" t="s">
        <v>6</v>
      </c>
      <c r="D32" s="19">
        <v>160</v>
      </c>
      <c r="E32" s="19">
        <v>171</v>
      </c>
      <c r="F32" s="19">
        <v>157</v>
      </c>
      <c r="G32" s="19">
        <v>170</v>
      </c>
      <c r="H32" s="19">
        <v>154</v>
      </c>
      <c r="I32" s="19">
        <v>180</v>
      </c>
      <c r="J32" s="19">
        <v>171</v>
      </c>
      <c r="K32" s="19">
        <v>175</v>
      </c>
      <c r="L32" s="19">
        <v>172</v>
      </c>
      <c r="M32" s="48">
        <f t="shared" si="2"/>
        <v>167.25</v>
      </c>
      <c r="N32" s="43">
        <f t="shared" si="7"/>
        <v>0.60553946415640847</v>
      </c>
      <c r="O32" s="3"/>
      <c r="P32" s="75"/>
      <c r="Q32" s="47" t="s">
        <v>6</v>
      </c>
      <c r="R32" s="26">
        <v>8.7687600000000003</v>
      </c>
      <c r="S32" s="26">
        <v>8.0173900000000007</v>
      </c>
      <c r="T32" s="26">
        <v>9.4750700000000005</v>
      </c>
      <c r="U32" s="26">
        <v>9.9412900000000004</v>
      </c>
      <c r="V32" s="26">
        <v>8.6737000000000002</v>
      </c>
      <c r="W32" s="26">
        <v>8.5587700000000009</v>
      </c>
      <c r="X32" s="26">
        <v>8.1658200000000001</v>
      </c>
      <c r="Y32" s="26">
        <v>7.7531699999999999</v>
      </c>
      <c r="Z32" s="26">
        <v>11.2438</v>
      </c>
      <c r="AA32" s="55">
        <f t="shared" si="4"/>
        <v>8.9553077777777776</v>
      </c>
    </row>
    <row r="33" spans="1:27" ht="15" x14ac:dyDescent="0.4">
      <c r="A33" s="2"/>
      <c r="B33" s="75"/>
      <c r="C33" s="47" t="s">
        <v>14</v>
      </c>
      <c r="D33" s="19">
        <v>160</v>
      </c>
      <c r="E33" s="19">
        <v>178</v>
      </c>
      <c r="F33" s="19">
        <v>156</v>
      </c>
      <c r="G33" s="19">
        <v>173</v>
      </c>
      <c r="H33" s="19">
        <v>160</v>
      </c>
      <c r="I33" s="19">
        <v>183</v>
      </c>
      <c r="J33" s="19">
        <v>169</v>
      </c>
      <c r="K33" s="19">
        <v>179</v>
      </c>
      <c r="L33" s="19">
        <v>168</v>
      </c>
      <c r="M33" s="48">
        <f t="shared" si="2"/>
        <v>169.75</v>
      </c>
      <c r="N33" s="43">
        <f t="shared" si="7"/>
        <v>0.61459087617668362</v>
      </c>
      <c r="O33" s="2"/>
      <c r="P33" s="75"/>
      <c r="Q33" s="47" t="s">
        <v>14</v>
      </c>
      <c r="R33" s="26">
        <v>26.570900000000002</v>
      </c>
      <c r="S33" s="26">
        <v>26.197900000000001</v>
      </c>
      <c r="T33" s="26">
        <v>25.151800000000001</v>
      </c>
      <c r="U33" s="26">
        <v>26.837299999999999</v>
      </c>
      <c r="V33" s="26">
        <v>28.163900000000002</v>
      </c>
      <c r="W33" s="26">
        <v>25.299700000000001</v>
      </c>
      <c r="X33" s="26">
        <v>25.670500000000001</v>
      </c>
      <c r="Y33" s="26">
        <v>25.729399999999998</v>
      </c>
      <c r="Z33" s="26">
        <v>25.177399999999999</v>
      </c>
      <c r="AA33" s="55">
        <f t="shared" si="4"/>
        <v>26.088755555555558</v>
      </c>
    </row>
    <row r="34" spans="1:27" ht="15" x14ac:dyDescent="0.4">
      <c r="A34" s="2"/>
      <c r="B34" s="76"/>
      <c r="C34" s="49" t="s">
        <v>8</v>
      </c>
      <c r="D34" s="24">
        <v>182</v>
      </c>
      <c r="E34" s="24">
        <v>193</v>
      </c>
      <c r="F34" s="24">
        <v>169</v>
      </c>
      <c r="G34" s="24">
        <v>183</v>
      </c>
      <c r="H34" s="24">
        <v>171</v>
      </c>
      <c r="I34" s="24">
        <v>195</v>
      </c>
      <c r="J34" s="24">
        <v>194</v>
      </c>
      <c r="K34" s="24">
        <v>176</v>
      </c>
      <c r="L34" s="24">
        <v>183</v>
      </c>
      <c r="M34" s="50">
        <f t="shared" si="2"/>
        <v>182.875</v>
      </c>
      <c r="N34" s="43">
        <f t="shared" si="7"/>
        <v>0.66211078928312816</v>
      </c>
      <c r="O34" s="2"/>
      <c r="P34" s="76"/>
      <c r="Q34" s="49" t="s">
        <v>8</v>
      </c>
      <c r="R34" s="27">
        <v>20.66</v>
      </c>
      <c r="S34" s="27">
        <v>17.7879</v>
      </c>
      <c r="T34" s="27">
        <v>16.500900000000001</v>
      </c>
      <c r="U34" s="27">
        <v>16.7059</v>
      </c>
      <c r="V34" s="27">
        <v>26.384</v>
      </c>
      <c r="W34" s="27">
        <v>16.500900000000001</v>
      </c>
      <c r="X34" s="27">
        <v>22.625699999999998</v>
      </c>
      <c r="Y34" s="27">
        <v>16.787500000000001</v>
      </c>
      <c r="Z34" s="27">
        <v>16.801500000000001</v>
      </c>
      <c r="AA34" s="55">
        <f t="shared" si="4"/>
        <v>18.9727</v>
      </c>
    </row>
    <row r="35" spans="1:27" ht="15" x14ac:dyDescent="0.4">
      <c r="A35" s="2"/>
      <c r="B35" s="39" t="s">
        <v>6</v>
      </c>
      <c r="C35" s="40" t="s">
        <v>5</v>
      </c>
      <c r="D35" s="41">
        <v>73</v>
      </c>
      <c r="E35" s="41">
        <v>74</v>
      </c>
      <c r="F35" s="41">
        <v>79</v>
      </c>
      <c r="G35" s="41">
        <v>85</v>
      </c>
      <c r="H35" s="41">
        <v>79</v>
      </c>
      <c r="I35" s="41">
        <v>92</v>
      </c>
      <c r="J35" s="41">
        <v>90</v>
      </c>
      <c r="K35" s="41">
        <v>88</v>
      </c>
      <c r="L35" s="41">
        <v>91</v>
      </c>
      <c r="M35" s="42">
        <f t="shared" si="2"/>
        <v>82.5</v>
      </c>
      <c r="N35" s="43">
        <f>M35/M$8</f>
        <v>0.71059431524547811</v>
      </c>
      <c r="O35" s="2"/>
      <c r="P35" s="39" t="s">
        <v>6</v>
      </c>
      <c r="Q35" s="40" t="s">
        <v>5</v>
      </c>
      <c r="R35" s="52">
        <v>1.1972799999999999</v>
      </c>
      <c r="S35" s="52">
        <v>1.0748899999999999</v>
      </c>
      <c r="T35" s="52">
        <v>0.87493500000000002</v>
      </c>
      <c r="U35" s="52">
        <v>0.986765</v>
      </c>
      <c r="V35" s="52">
        <v>0.94446699999999995</v>
      </c>
      <c r="W35" s="52">
        <v>1.0922000000000001</v>
      </c>
      <c r="X35" s="52">
        <v>1.0852299999999999</v>
      </c>
      <c r="Y35" s="52">
        <v>1.84043</v>
      </c>
      <c r="Z35" s="52">
        <v>1.09511</v>
      </c>
      <c r="AA35" s="55">
        <f t="shared" si="4"/>
        <v>1.1323674444444445</v>
      </c>
    </row>
    <row r="36" spans="1:27" ht="15" x14ac:dyDescent="0.4">
      <c r="A36" s="2"/>
      <c r="B36" s="51"/>
      <c r="C36" s="47" t="s">
        <v>13</v>
      </c>
      <c r="D36" s="19">
        <v>49</v>
      </c>
      <c r="E36" s="19">
        <v>43</v>
      </c>
      <c r="F36" s="19">
        <v>45</v>
      </c>
      <c r="G36" s="19">
        <v>59</v>
      </c>
      <c r="H36" s="19">
        <v>53</v>
      </c>
      <c r="I36" s="19">
        <v>78</v>
      </c>
      <c r="J36" s="19">
        <v>68</v>
      </c>
      <c r="K36" s="19">
        <v>84</v>
      </c>
      <c r="L36" s="19">
        <v>66</v>
      </c>
      <c r="M36" s="48">
        <f t="shared" si="2"/>
        <v>59.875</v>
      </c>
      <c r="N36" s="43">
        <f t="shared" ref="N36:N39" si="8">M36/M$8</f>
        <v>0.51571920757967271</v>
      </c>
      <c r="O36" s="2"/>
      <c r="P36" s="51"/>
      <c r="Q36" s="47" t="s">
        <v>13</v>
      </c>
      <c r="R36" s="26">
        <v>0.79221299999999995</v>
      </c>
      <c r="S36" s="26">
        <v>0.54835100000000003</v>
      </c>
      <c r="T36" s="26">
        <v>0.50120399999999998</v>
      </c>
      <c r="U36" s="26">
        <v>0.47756900000000002</v>
      </c>
      <c r="V36" s="26">
        <v>0.54136399999999996</v>
      </c>
      <c r="W36" s="26">
        <v>0.70559000000000005</v>
      </c>
      <c r="X36" s="26">
        <v>0.486319</v>
      </c>
      <c r="Y36" s="26">
        <v>0.69261399999999995</v>
      </c>
      <c r="Z36" s="26">
        <v>0.52495999999999998</v>
      </c>
      <c r="AA36" s="55">
        <f t="shared" si="4"/>
        <v>0.58557599999999999</v>
      </c>
    </row>
    <row r="37" spans="1:27" ht="15" x14ac:dyDescent="0.4">
      <c r="A37" s="2"/>
      <c r="B37" s="51"/>
      <c r="C37" s="47" t="s">
        <v>6</v>
      </c>
      <c r="D37" s="19">
        <v>65</v>
      </c>
      <c r="E37" s="19">
        <v>69</v>
      </c>
      <c r="F37" s="19">
        <v>71</v>
      </c>
      <c r="G37" s="19">
        <v>85</v>
      </c>
      <c r="H37" s="19">
        <v>91</v>
      </c>
      <c r="I37" s="19">
        <v>101</v>
      </c>
      <c r="J37" s="19">
        <v>95</v>
      </c>
      <c r="K37" s="19">
        <v>93</v>
      </c>
      <c r="L37" s="19">
        <v>91</v>
      </c>
      <c r="M37" s="48">
        <f t="shared" si="2"/>
        <v>83.75</v>
      </c>
      <c r="N37" s="43">
        <f t="shared" si="8"/>
        <v>0.72136089577950047</v>
      </c>
      <c r="O37" s="2"/>
      <c r="P37" s="51"/>
      <c r="Q37" s="47" t="s">
        <v>6</v>
      </c>
      <c r="R37" s="26">
        <v>10.144399999999999</v>
      </c>
      <c r="S37" s="26">
        <v>10.9123</v>
      </c>
      <c r="T37" s="26">
        <v>9.4418600000000001</v>
      </c>
      <c r="U37" s="26">
        <v>10.416600000000001</v>
      </c>
      <c r="V37" s="26">
        <v>10.2034</v>
      </c>
      <c r="W37" s="26">
        <v>9.42258</v>
      </c>
      <c r="X37" s="26">
        <v>9.1895199999999999</v>
      </c>
      <c r="Y37" s="26">
        <v>8.3155599999999996</v>
      </c>
      <c r="Z37" s="26">
        <v>9.1328399999999998</v>
      </c>
      <c r="AA37" s="55">
        <f t="shared" si="4"/>
        <v>9.6865622222222232</v>
      </c>
    </row>
    <row r="38" spans="1:27" ht="15" x14ac:dyDescent="0.4">
      <c r="A38" s="2"/>
      <c r="B38" s="51"/>
      <c r="C38" s="47" t="s">
        <v>14</v>
      </c>
      <c r="D38" s="19">
        <v>42</v>
      </c>
      <c r="E38" s="19">
        <v>36</v>
      </c>
      <c r="F38" s="19">
        <v>45</v>
      </c>
      <c r="G38" s="19">
        <v>47</v>
      </c>
      <c r="H38" s="19">
        <v>44</v>
      </c>
      <c r="I38" s="19">
        <v>51</v>
      </c>
      <c r="J38" s="19">
        <v>52</v>
      </c>
      <c r="K38" s="19">
        <v>49</v>
      </c>
      <c r="L38" s="19">
        <v>55</v>
      </c>
      <c r="M38" s="48">
        <f t="shared" si="2"/>
        <v>45.75</v>
      </c>
      <c r="N38" s="43">
        <f t="shared" si="8"/>
        <v>0.39405684754521964</v>
      </c>
      <c r="O38" s="2"/>
      <c r="P38" s="51"/>
      <c r="Q38" s="47" t="s">
        <v>14</v>
      </c>
      <c r="R38" s="26">
        <v>26.9634</v>
      </c>
      <c r="S38" s="26">
        <v>27.2163</v>
      </c>
      <c r="T38" s="26">
        <v>24.149799999999999</v>
      </c>
      <c r="U38" s="26">
        <v>24.1691</v>
      </c>
      <c r="V38" s="26">
        <v>24.063300000000002</v>
      </c>
      <c r="W38" s="26">
        <v>23.825099999999999</v>
      </c>
      <c r="X38" s="26">
        <v>24.366299999999999</v>
      </c>
      <c r="Y38" s="26">
        <v>24.480499999999999</v>
      </c>
      <c r="Z38" s="26">
        <v>24.273299999999999</v>
      </c>
      <c r="AA38" s="55">
        <f t="shared" si="4"/>
        <v>24.834122222222224</v>
      </c>
    </row>
    <row r="39" spans="1:27" ht="15" x14ac:dyDescent="0.4">
      <c r="A39" s="2"/>
      <c r="B39" s="17"/>
      <c r="C39" s="49" t="s">
        <v>8</v>
      </c>
      <c r="D39" s="24">
        <v>67</v>
      </c>
      <c r="E39" s="24">
        <v>79</v>
      </c>
      <c r="F39" s="24">
        <v>78</v>
      </c>
      <c r="G39" s="24">
        <v>79</v>
      </c>
      <c r="H39" s="24">
        <v>82</v>
      </c>
      <c r="I39" s="24">
        <v>95</v>
      </c>
      <c r="J39" s="24">
        <v>95</v>
      </c>
      <c r="K39" s="24">
        <v>94</v>
      </c>
      <c r="L39" s="24">
        <v>94</v>
      </c>
      <c r="M39" s="50">
        <f t="shared" si="2"/>
        <v>83.625</v>
      </c>
      <c r="N39" s="43">
        <f t="shared" si="8"/>
        <v>0.72028423772609818</v>
      </c>
      <c r="O39" s="2"/>
      <c r="P39" s="17"/>
      <c r="Q39" s="49" t="s">
        <v>8</v>
      </c>
      <c r="R39" s="27">
        <v>23.246700000000001</v>
      </c>
      <c r="S39" s="27">
        <v>19.772099999999998</v>
      </c>
      <c r="T39" s="27">
        <v>21.7593</v>
      </c>
      <c r="U39" s="27">
        <v>24.7851</v>
      </c>
      <c r="V39" s="27">
        <v>22.511399999999998</v>
      </c>
      <c r="W39" s="27">
        <v>23.857500000000002</v>
      </c>
      <c r="X39" s="27">
        <v>25.089400000000001</v>
      </c>
      <c r="Y39" s="27">
        <v>23.1859</v>
      </c>
      <c r="Z39" s="27">
        <v>25.463000000000001</v>
      </c>
      <c r="AA39" s="55">
        <f t="shared" si="4"/>
        <v>23.296711111111112</v>
      </c>
    </row>
    <row r="40" spans="1:27" ht="15" x14ac:dyDescent="0.4">
      <c r="A40" s="2"/>
      <c r="B40" s="39" t="s">
        <v>7</v>
      </c>
      <c r="C40" s="40" t="s">
        <v>5</v>
      </c>
      <c r="D40" s="41">
        <v>137</v>
      </c>
      <c r="E40" s="41">
        <v>125</v>
      </c>
      <c r="F40" s="41">
        <v>129</v>
      </c>
      <c r="G40" s="41">
        <v>129</v>
      </c>
      <c r="H40" s="41">
        <v>131</v>
      </c>
      <c r="I40" s="41">
        <v>132</v>
      </c>
      <c r="J40" s="41">
        <v>142</v>
      </c>
      <c r="K40" s="41">
        <v>146</v>
      </c>
      <c r="L40" s="41">
        <v>144</v>
      </c>
      <c r="M40" s="42">
        <f t="shared" si="2"/>
        <v>133.875</v>
      </c>
      <c r="N40" s="43">
        <f>M40/M$9</f>
        <v>0.80164670658682635</v>
      </c>
      <c r="O40" s="2"/>
      <c r="P40" s="39" t="s">
        <v>7</v>
      </c>
      <c r="Q40" s="40" t="s">
        <v>5</v>
      </c>
      <c r="R40" s="52">
        <v>1.2681500000000001</v>
      </c>
      <c r="S40" s="52">
        <v>1.1867300000000001</v>
      </c>
      <c r="T40" s="52">
        <v>1.19957</v>
      </c>
      <c r="U40" s="52">
        <v>1.1733100000000001</v>
      </c>
      <c r="V40" s="52">
        <v>1.2315100000000001</v>
      </c>
      <c r="W40" s="52">
        <v>1.4721299999999999</v>
      </c>
      <c r="X40" s="52">
        <v>1.31012</v>
      </c>
      <c r="Y40" s="52">
        <v>1.37896</v>
      </c>
      <c r="Z40" s="52">
        <v>1.3607100000000001</v>
      </c>
      <c r="AA40" s="55">
        <f t="shared" si="4"/>
        <v>1.2867988888888888</v>
      </c>
    </row>
    <row r="41" spans="1:27" ht="15" x14ac:dyDescent="0.4">
      <c r="A41" s="3"/>
      <c r="B41" s="51"/>
      <c r="C41" s="47" t="s">
        <v>13</v>
      </c>
      <c r="D41" s="19">
        <v>141</v>
      </c>
      <c r="E41" s="19">
        <v>134</v>
      </c>
      <c r="F41" s="19">
        <v>131</v>
      </c>
      <c r="G41" s="19">
        <v>130</v>
      </c>
      <c r="H41" s="19">
        <v>134</v>
      </c>
      <c r="I41" s="19">
        <v>146</v>
      </c>
      <c r="J41" s="19">
        <v>150</v>
      </c>
      <c r="K41" s="19">
        <v>148</v>
      </c>
      <c r="L41" s="19">
        <v>152</v>
      </c>
      <c r="M41" s="48">
        <f t="shared" si="2"/>
        <v>139.25</v>
      </c>
      <c r="N41" s="43">
        <f t="shared" ref="N41:N45" si="9">M41/M$9</f>
        <v>0.83383233532934131</v>
      </c>
      <c r="O41" s="3"/>
      <c r="P41" s="51"/>
      <c r="Q41" s="47" t="s">
        <v>13</v>
      </c>
      <c r="R41" s="26">
        <v>0.73053400000000002</v>
      </c>
      <c r="S41" s="26">
        <v>0.72419</v>
      </c>
      <c r="T41" s="26">
        <v>0.60200100000000001</v>
      </c>
      <c r="U41" s="26">
        <v>0.55113699999999999</v>
      </c>
      <c r="V41" s="26">
        <v>0.74870300000000001</v>
      </c>
      <c r="W41" s="26">
        <v>0.58265299999999998</v>
      </c>
      <c r="X41" s="26">
        <v>0.61026100000000005</v>
      </c>
      <c r="Y41" s="26">
        <v>0.68961499999999998</v>
      </c>
      <c r="Z41" s="26">
        <v>0.72092299999999998</v>
      </c>
      <c r="AA41" s="55">
        <f t="shared" si="4"/>
        <v>0.66222411111111112</v>
      </c>
    </row>
    <row r="42" spans="1:27" ht="15" x14ac:dyDescent="0.4">
      <c r="A42" s="2"/>
      <c r="B42" s="51"/>
      <c r="C42" s="47" t="s">
        <v>6</v>
      </c>
      <c r="D42" s="19">
        <v>130</v>
      </c>
      <c r="E42" s="19">
        <v>129</v>
      </c>
      <c r="F42" s="19">
        <v>128</v>
      </c>
      <c r="G42" s="19">
        <v>115</v>
      </c>
      <c r="H42" s="19">
        <v>132</v>
      </c>
      <c r="I42" s="19">
        <v>132</v>
      </c>
      <c r="J42" s="19">
        <v>137</v>
      </c>
      <c r="K42" s="19">
        <v>137</v>
      </c>
      <c r="L42" s="19">
        <v>146</v>
      </c>
      <c r="M42" s="48">
        <f t="shared" si="2"/>
        <v>130</v>
      </c>
      <c r="N42" s="43">
        <f t="shared" si="9"/>
        <v>0.77844311377245512</v>
      </c>
      <c r="O42" s="2"/>
      <c r="P42" s="51"/>
      <c r="Q42" s="47" t="s">
        <v>6</v>
      </c>
      <c r="R42" s="26">
        <v>7.1776</v>
      </c>
      <c r="S42" s="26">
        <v>5.5670200000000003</v>
      </c>
      <c r="T42" s="26">
        <v>5.8447899999999997</v>
      </c>
      <c r="U42" s="26">
        <v>7.5544700000000002</v>
      </c>
      <c r="V42" s="26">
        <v>5.66188</v>
      </c>
      <c r="W42" s="26">
        <v>5.4884700000000004</v>
      </c>
      <c r="X42" s="26">
        <v>5.40306</v>
      </c>
      <c r="Y42" s="26">
        <v>5.4310900000000002</v>
      </c>
      <c r="Z42" s="26">
        <v>6.1868999999999996</v>
      </c>
      <c r="AA42" s="55">
        <f t="shared" si="4"/>
        <v>6.0350311111111123</v>
      </c>
    </row>
    <row r="43" spans="1:27" ht="15" x14ac:dyDescent="0.4">
      <c r="A43" s="2"/>
      <c r="B43" s="51"/>
      <c r="C43" s="47" t="s">
        <v>14</v>
      </c>
      <c r="D43" s="19">
        <v>126</v>
      </c>
      <c r="E43" s="19">
        <v>128</v>
      </c>
      <c r="F43" s="19">
        <v>128</v>
      </c>
      <c r="G43" s="19">
        <v>121</v>
      </c>
      <c r="H43" s="19">
        <v>123</v>
      </c>
      <c r="I43" s="19">
        <v>132</v>
      </c>
      <c r="J43" s="19">
        <v>145</v>
      </c>
      <c r="K43" s="19">
        <v>148</v>
      </c>
      <c r="L43" s="19">
        <v>137</v>
      </c>
      <c r="M43" s="48">
        <f t="shared" si="2"/>
        <v>131.375</v>
      </c>
      <c r="N43" s="43">
        <f t="shared" si="9"/>
        <v>0.78667664670658688</v>
      </c>
      <c r="O43" s="2"/>
      <c r="P43" s="51"/>
      <c r="Q43" s="47" t="s">
        <v>14</v>
      </c>
      <c r="R43" s="26">
        <v>27.818100000000001</v>
      </c>
      <c r="S43" s="26">
        <v>24.8582</v>
      </c>
      <c r="T43" s="26">
        <v>25.649699999999999</v>
      </c>
      <c r="U43" s="26">
        <v>24.426600000000001</v>
      </c>
      <c r="V43" s="26">
        <v>26.439399999999999</v>
      </c>
      <c r="W43" s="26">
        <v>26.729099999999999</v>
      </c>
      <c r="X43" s="26">
        <v>26.793199999999999</v>
      </c>
      <c r="Y43" s="26">
        <v>25.880199999999999</v>
      </c>
      <c r="Z43" s="26">
        <v>25.6038</v>
      </c>
      <c r="AA43" s="55">
        <f t="shared" si="4"/>
        <v>26.022033333333333</v>
      </c>
    </row>
    <row r="44" spans="1:27" ht="15" x14ac:dyDescent="0.4">
      <c r="A44" s="2"/>
      <c r="B44" s="51"/>
      <c r="C44" s="47" t="s">
        <v>7</v>
      </c>
      <c r="D44" s="19">
        <v>138</v>
      </c>
      <c r="E44" s="19">
        <v>138</v>
      </c>
      <c r="F44" s="19">
        <v>133</v>
      </c>
      <c r="G44" s="19">
        <v>127</v>
      </c>
      <c r="H44" s="19">
        <v>129</v>
      </c>
      <c r="I44" s="19">
        <v>146</v>
      </c>
      <c r="J44" s="19">
        <v>147</v>
      </c>
      <c r="K44" s="19">
        <v>151</v>
      </c>
      <c r="L44" s="19">
        <v>150</v>
      </c>
      <c r="M44" s="48">
        <f t="shared" si="2"/>
        <v>138.625</v>
      </c>
      <c r="N44" s="43">
        <f t="shared" si="9"/>
        <v>0.83008982035928147</v>
      </c>
      <c r="O44" s="2"/>
      <c r="P44" s="51"/>
      <c r="Q44" s="47" t="s">
        <v>7</v>
      </c>
      <c r="R44" s="26">
        <v>42.892899999999997</v>
      </c>
      <c r="S44" s="26">
        <v>41.228700000000003</v>
      </c>
      <c r="T44" s="26">
        <v>40.298699999999997</v>
      </c>
      <c r="U44" s="26">
        <v>40.972299999999997</v>
      </c>
      <c r="V44" s="26">
        <v>41.504600000000003</v>
      </c>
      <c r="W44" s="26">
        <v>39.956499999999998</v>
      </c>
      <c r="X44" s="26">
        <v>41.047899999999998</v>
      </c>
      <c r="Y44" s="26">
        <v>38.9848</v>
      </c>
      <c r="Z44" s="26">
        <v>39.639099999999999</v>
      </c>
      <c r="AA44" s="55">
        <f t="shared" si="4"/>
        <v>40.725055555555556</v>
      </c>
    </row>
    <row r="45" spans="1:27" ht="15" x14ac:dyDescent="0.4">
      <c r="A45" s="2"/>
      <c r="B45" s="17"/>
      <c r="C45" s="49" t="s">
        <v>8</v>
      </c>
      <c r="D45" s="24">
        <v>134</v>
      </c>
      <c r="E45" s="24">
        <v>134</v>
      </c>
      <c r="F45" s="24">
        <v>130</v>
      </c>
      <c r="G45" s="24">
        <v>136</v>
      </c>
      <c r="H45" s="24">
        <v>137</v>
      </c>
      <c r="I45" s="24">
        <v>147</v>
      </c>
      <c r="J45" s="24">
        <v>147</v>
      </c>
      <c r="K45" s="24">
        <v>154</v>
      </c>
      <c r="L45" s="24">
        <v>151</v>
      </c>
      <c r="M45" s="50">
        <f t="shared" si="2"/>
        <v>139.875</v>
      </c>
      <c r="N45" s="43">
        <f t="shared" si="9"/>
        <v>0.83757485029940115</v>
      </c>
      <c r="O45" s="2"/>
      <c r="P45" s="17"/>
      <c r="Q45" s="49" t="s">
        <v>8</v>
      </c>
      <c r="R45" s="27">
        <v>16.9955</v>
      </c>
      <c r="S45" s="27">
        <v>12.8681</v>
      </c>
      <c r="T45" s="27">
        <v>15.1838</v>
      </c>
      <c r="U45" s="27">
        <v>12.8514</v>
      </c>
      <c r="V45" s="27">
        <v>13.135999999999999</v>
      </c>
      <c r="W45" s="27">
        <v>13.7079</v>
      </c>
      <c r="X45" s="27">
        <v>14.171099999999999</v>
      </c>
      <c r="Y45" s="27">
        <v>13.6205</v>
      </c>
      <c r="Z45" s="27">
        <v>13.896100000000001</v>
      </c>
      <c r="AA45" s="55">
        <f t="shared" si="4"/>
        <v>14.047822222222219</v>
      </c>
    </row>
    <row r="46" spans="1:27" ht="15" x14ac:dyDescent="0.4">
      <c r="A46" s="2"/>
      <c r="B46" s="77" t="s">
        <v>8</v>
      </c>
      <c r="C46" s="47" t="s">
        <v>5</v>
      </c>
      <c r="D46" s="19">
        <v>64</v>
      </c>
      <c r="E46" s="19">
        <v>66</v>
      </c>
      <c r="F46" s="19">
        <v>62</v>
      </c>
      <c r="G46" s="19">
        <v>66</v>
      </c>
      <c r="H46" s="19">
        <v>59</v>
      </c>
      <c r="I46" s="19">
        <v>64</v>
      </c>
      <c r="J46" s="19">
        <v>64</v>
      </c>
      <c r="K46" s="19">
        <v>67</v>
      </c>
      <c r="L46" s="19">
        <v>80</v>
      </c>
      <c r="M46" s="48">
        <f t="shared" si="2"/>
        <v>64</v>
      </c>
      <c r="N46" s="43">
        <f>M46/M$10</f>
        <v>0.46176046176046176</v>
      </c>
      <c r="O46" s="2"/>
      <c r="P46" s="77" t="s">
        <v>8</v>
      </c>
      <c r="Q46" s="47" t="s">
        <v>5</v>
      </c>
      <c r="R46" s="26">
        <v>1.1318600000000001</v>
      </c>
      <c r="S46" s="26">
        <v>1.05521</v>
      </c>
      <c r="T46" s="26">
        <v>1.008</v>
      </c>
      <c r="U46" s="26">
        <v>1.1275299999999999</v>
      </c>
      <c r="V46" s="26">
        <v>1.06524</v>
      </c>
      <c r="W46" s="26">
        <v>1.10242</v>
      </c>
      <c r="X46" s="26">
        <v>1.2013499999999999</v>
      </c>
      <c r="Y46" s="26">
        <v>1.14324</v>
      </c>
      <c r="Z46" s="26">
        <v>1.21482</v>
      </c>
      <c r="AA46" s="55">
        <f t="shared" si="4"/>
        <v>1.11663</v>
      </c>
    </row>
    <row r="47" spans="1:27" s="54" customFormat="1" ht="15" x14ac:dyDescent="0.4">
      <c r="A47" s="10"/>
      <c r="B47" s="75"/>
      <c r="C47" s="44" t="s">
        <v>13</v>
      </c>
      <c r="D47" s="45">
        <v>86</v>
      </c>
      <c r="E47" s="45">
        <v>78</v>
      </c>
      <c r="F47" s="45">
        <v>76</v>
      </c>
      <c r="G47" s="45">
        <v>85</v>
      </c>
      <c r="H47" s="45">
        <v>69</v>
      </c>
      <c r="I47" s="45">
        <v>74</v>
      </c>
      <c r="J47" s="45">
        <v>76</v>
      </c>
      <c r="K47" s="45">
        <v>70</v>
      </c>
      <c r="L47" s="45">
        <v>88</v>
      </c>
      <c r="M47" s="46">
        <f t="shared" si="2"/>
        <v>76.75</v>
      </c>
      <c r="N47" s="66">
        <f t="shared" ref="N47:N49" si="10">M47/M$10</f>
        <v>0.55375180375180377</v>
      </c>
      <c r="O47" s="10"/>
      <c r="P47" s="75"/>
      <c r="Q47" s="44" t="s">
        <v>13</v>
      </c>
      <c r="R47" s="53">
        <v>0.622533</v>
      </c>
      <c r="S47" s="53">
        <v>0.49703900000000001</v>
      </c>
      <c r="T47" s="53">
        <v>0.49579000000000001</v>
      </c>
      <c r="U47" s="53">
        <v>0.49932599999999999</v>
      </c>
      <c r="V47" s="53">
        <v>0.60250199999999998</v>
      </c>
      <c r="W47" s="53">
        <v>0.50272700000000003</v>
      </c>
      <c r="X47" s="53">
        <v>0.50465300000000002</v>
      </c>
      <c r="Y47" s="53">
        <v>0.517428</v>
      </c>
      <c r="Z47" s="53">
        <v>0.52578899999999995</v>
      </c>
      <c r="AA47" s="68">
        <f t="shared" si="4"/>
        <v>0.52975411111111104</v>
      </c>
    </row>
    <row r="48" spans="1:27" ht="15" x14ac:dyDescent="0.4">
      <c r="A48" s="2"/>
      <c r="B48" s="75"/>
      <c r="C48" s="47" t="s">
        <v>14</v>
      </c>
      <c r="D48" s="19">
        <v>64</v>
      </c>
      <c r="E48" s="19">
        <v>72</v>
      </c>
      <c r="F48" s="19">
        <v>65</v>
      </c>
      <c r="G48" s="19">
        <v>66</v>
      </c>
      <c r="H48" s="19">
        <v>63</v>
      </c>
      <c r="I48" s="19">
        <v>58</v>
      </c>
      <c r="J48" s="19">
        <v>64</v>
      </c>
      <c r="K48" s="19">
        <v>65</v>
      </c>
      <c r="L48" s="19">
        <v>79</v>
      </c>
      <c r="M48" s="48">
        <f t="shared" si="2"/>
        <v>64.625</v>
      </c>
      <c r="N48" s="43">
        <f t="shared" si="10"/>
        <v>0.46626984126984128</v>
      </c>
      <c r="O48" s="2"/>
      <c r="P48" s="75"/>
      <c r="Q48" s="47" t="s">
        <v>14</v>
      </c>
      <c r="R48" s="26">
        <v>24.555599999999998</v>
      </c>
      <c r="S48" s="26">
        <v>24.735399999999998</v>
      </c>
      <c r="T48" s="26">
        <v>24.9499</v>
      </c>
      <c r="U48" s="26">
        <v>25.040099999999999</v>
      </c>
      <c r="V48" s="26">
        <v>24.5914</v>
      </c>
      <c r="W48" s="26">
        <v>24.4971</v>
      </c>
      <c r="X48" s="26">
        <v>32.972200000000001</v>
      </c>
      <c r="Y48" s="26">
        <v>33.120800000000003</v>
      </c>
      <c r="Z48" s="26">
        <v>27.7105</v>
      </c>
      <c r="AA48" s="55">
        <f t="shared" si="4"/>
        <v>26.908111111111111</v>
      </c>
    </row>
    <row r="49" spans="1:27" ht="15" x14ac:dyDescent="0.4">
      <c r="A49" s="2"/>
      <c r="B49" s="76"/>
      <c r="C49" s="49" t="s">
        <v>8</v>
      </c>
      <c r="D49" s="24">
        <v>82</v>
      </c>
      <c r="E49" s="24">
        <v>81</v>
      </c>
      <c r="F49" s="24">
        <v>85</v>
      </c>
      <c r="G49" s="24">
        <v>93</v>
      </c>
      <c r="H49" s="24">
        <v>90</v>
      </c>
      <c r="I49" s="24">
        <v>81</v>
      </c>
      <c r="J49" s="24">
        <v>82</v>
      </c>
      <c r="K49" s="24">
        <v>102</v>
      </c>
      <c r="L49" s="24">
        <v>104</v>
      </c>
      <c r="M49" s="50">
        <f t="shared" si="2"/>
        <v>87</v>
      </c>
      <c r="N49" s="67">
        <f t="shared" si="10"/>
        <v>0.62770562770562777</v>
      </c>
      <c r="O49" s="2"/>
      <c r="P49" s="76"/>
      <c r="Q49" s="49" t="s">
        <v>8</v>
      </c>
      <c r="R49" s="27">
        <v>52.980699999999999</v>
      </c>
      <c r="S49" s="27">
        <v>53.334699999999998</v>
      </c>
      <c r="T49" s="27">
        <v>53.982100000000003</v>
      </c>
      <c r="U49" s="27">
        <v>51.261400000000002</v>
      </c>
      <c r="V49" s="27">
        <v>53.153399999999998</v>
      </c>
      <c r="W49" s="27">
        <v>51.371499999999997</v>
      </c>
      <c r="X49" s="27">
        <v>52.374899999999997</v>
      </c>
      <c r="Y49" s="27">
        <v>53.721499999999999</v>
      </c>
      <c r="Z49" s="27">
        <v>52.741500000000002</v>
      </c>
      <c r="AA49" s="69">
        <f t="shared" si="4"/>
        <v>52.769077777777774</v>
      </c>
    </row>
    <row r="50" spans="1:27" ht="15.75" customHeight="1" x14ac:dyDescent="0.25">
      <c r="A50" s="2"/>
      <c r="B50" s="2"/>
      <c r="C50" s="2"/>
      <c r="D50" s="5"/>
      <c r="E50" s="5"/>
      <c r="F50" s="5"/>
      <c r="G50" s="5"/>
      <c r="H50" s="5"/>
      <c r="I50" s="6"/>
      <c r="J50" s="5"/>
      <c r="K50" s="5"/>
      <c r="L50" s="5"/>
      <c r="M50" s="6"/>
      <c r="N50" s="5"/>
      <c r="O50" s="2"/>
      <c r="P50" s="2"/>
      <c r="Q50" s="2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 x14ac:dyDescent="0.25">
      <c r="A51" s="2"/>
      <c r="B51" s="2"/>
      <c r="C51" s="2"/>
      <c r="D51" s="5"/>
      <c r="E51" s="5"/>
      <c r="F51" s="5"/>
      <c r="G51" s="5"/>
      <c r="H51" s="5"/>
      <c r="I51" s="6"/>
      <c r="J51" s="5"/>
      <c r="K51" s="5"/>
      <c r="L51" s="5"/>
      <c r="M51" s="6"/>
      <c r="N51" s="5"/>
      <c r="O51" s="2"/>
      <c r="P51" s="2"/>
      <c r="Q51" s="2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3" x14ac:dyDescent="0.3">
      <c r="A52" s="2"/>
      <c r="B52" s="8"/>
      <c r="C52" s="8"/>
      <c r="D52" s="5"/>
      <c r="E52" s="5"/>
      <c r="F52" s="5"/>
      <c r="G52" s="5"/>
      <c r="H52" s="5"/>
      <c r="I52" s="6"/>
      <c r="J52" s="5"/>
      <c r="K52" s="6"/>
      <c r="L52" s="5"/>
      <c r="M52" s="6"/>
      <c r="N52" s="5"/>
      <c r="O52" s="2"/>
      <c r="P52" s="2"/>
      <c r="Q52" s="2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3" x14ac:dyDescent="0.3">
      <c r="A53" s="2"/>
      <c r="B53" s="8"/>
      <c r="C53" s="9"/>
      <c r="D53" s="5"/>
      <c r="E53" s="5"/>
      <c r="F53" s="5"/>
      <c r="G53" s="65"/>
      <c r="H53" s="5"/>
      <c r="I53" s="6"/>
      <c r="J53" s="5"/>
      <c r="K53" s="6"/>
      <c r="L53" s="5"/>
      <c r="M53" s="6"/>
      <c r="N53" s="5"/>
      <c r="O53" s="3"/>
      <c r="P53" s="2"/>
      <c r="Q53" s="2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3" x14ac:dyDescent="0.3">
      <c r="A54" s="2"/>
      <c r="B54" s="8"/>
      <c r="C54" s="9"/>
      <c r="D54" s="5"/>
      <c r="E54" s="5"/>
      <c r="F54" s="5"/>
      <c r="G54" s="5"/>
      <c r="H54" s="5"/>
      <c r="I54" s="6"/>
      <c r="J54" s="6"/>
      <c r="K54" s="6"/>
      <c r="L54" s="5"/>
      <c r="M54" s="5"/>
      <c r="N54" s="5"/>
      <c r="O54" s="2"/>
      <c r="P54" s="2"/>
      <c r="Q54" s="2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5" x14ac:dyDescent="0.25">
      <c r="A55" s="2"/>
      <c r="B55" s="2"/>
      <c r="C55" s="2"/>
      <c r="D55" s="5"/>
      <c r="E55" s="5"/>
      <c r="F55" s="5"/>
      <c r="G55" s="5"/>
      <c r="H55" s="5"/>
      <c r="I55" s="6"/>
      <c r="J55" s="6"/>
      <c r="K55" s="6"/>
      <c r="L55" s="5"/>
      <c r="M55" s="5"/>
      <c r="N55" s="5"/>
      <c r="O55" s="2"/>
      <c r="P55" s="2"/>
      <c r="Q55" s="2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5" x14ac:dyDescent="0.25">
      <c r="A56" s="2"/>
      <c r="B56" s="2"/>
      <c r="C56" s="2"/>
      <c r="D56" s="5"/>
      <c r="E56" s="5"/>
      <c r="F56" s="5"/>
      <c r="G56" s="5"/>
      <c r="H56" s="5"/>
      <c r="I56" s="6"/>
      <c r="J56" s="6"/>
      <c r="K56" s="6"/>
      <c r="L56" s="6"/>
      <c r="M56" s="5"/>
      <c r="N56" s="5"/>
      <c r="O56" s="2"/>
      <c r="P56" s="2"/>
      <c r="Q56" s="2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5" x14ac:dyDescent="0.25">
      <c r="A57" s="2"/>
      <c r="B57" s="2"/>
      <c r="C57" s="2"/>
      <c r="D57" s="5"/>
      <c r="E57" s="5"/>
      <c r="F57" s="5"/>
      <c r="G57" s="5"/>
      <c r="H57" s="5"/>
      <c r="I57" s="6"/>
      <c r="J57" s="6"/>
      <c r="K57" s="6"/>
      <c r="L57" s="5"/>
      <c r="M57" s="5"/>
      <c r="N57" s="5"/>
      <c r="O57" s="2"/>
      <c r="P57" s="2"/>
      <c r="Q57" s="2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5" x14ac:dyDescent="0.25">
      <c r="A58" s="2"/>
      <c r="B58" s="2"/>
      <c r="C58" s="2"/>
      <c r="D58" s="2"/>
      <c r="E58" s="2"/>
      <c r="F58" s="2"/>
      <c r="G58" s="2"/>
      <c r="H58" s="2"/>
      <c r="I58" s="3"/>
      <c r="J58" s="3"/>
      <c r="K58" s="3"/>
      <c r="L58" s="2"/>
      <c r="M58" s="2"/>
      <c r="N58" s="3"/>
      <c r="O58" s="3"/>
      <c r="P58" s="3"/>
      <c r="Q58" s="2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5" x14ac:dyDescent="0.25">
      <c r="A59" s="2"/>
      <c r="B59" s="2"/>
      <c r="C59" s="2"/>
      <c r="D59" s="2"/>
      <c r="E59" s="2"/>
      <c r="F59" s="2"/>
      <c r="G59" s="2"/>
      <c r="H59" s="2"/>
      <c r="I59" s="3"/>
      <c r="J59" s="3"/>
      <c r="K59" s="3"/>
      <c r="L59" s="2"/>
      <c r="M59" s="2"/>
      <c r="N59" s="2"/>
      <c r="O59" s="2"/>
      <c r="P59" s="2"/>
      <c r="Q59" s="2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2"/>
      <c r="M60" s="2"/>
      <c r="N60" s="2"/>
      <c r="O60" s="2"/>
      <c r="P60" s="2"/>
      <c r="Q60" s="2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2"/>
      <c r="M61" s="2"/>
      <c r="N61" s="2"/>
      <c r="O61" s="2"/>
      <c r="P61" s="2"/>
      <c r="Q61" s="2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5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5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2.5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2.5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2.5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5.5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</sheetData>
  <mergeCells count="24">
    <mergeCell ref="B40:B45"/>
    <mergeCell ref="B46:B49"/>
    <mergeCell ref="C13:C14"/>
    <mergeCell ref="D13:N13"/>
    <mergeCell ref="B15:B19"/>
    <mergeCell ref="B20:B24"/>
    <mergeCell ref="B25:B29"/>
    <mergeCell ref="B30:B34"/>
    <mergeCell ref="B35:B39"/>
    <mergeCell ref="P20:P24"/>
    <mergeCell ref="P15:P19"/>
    <mergeCell ref="P13:P14"/>
    <mergeCell ref="Q13:Q14"/>
    <mergeCell ref="P46:P49"/>
    <mergeCell ref="P40:P45"/>
    <mergeCell ref="P35:P39"/>
    <mergeCell ref="P30:P34"/>
    <mergeCell ref="P25:P29"/>
    <mergeCell ref="B13:B14"/>
    <mergeCell ref="R13:AA13"/>
    <mergeCell ref="B2:B3"/>
    <mergeCell ref="C2:M2"/>
    <mergeCell ref="P2:P3"/>
    <mergeCell ref="Q2:AA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Gullì</cp:lastModifiedBy>
  <dcterms:modified xsi:type="dcterms:W3CDTF">2023-11-12T13:57:48Z</dcterms:modified>
</cp:coreProperties>
</file>