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ccardo De Cesaris\Desktop\"/>
    </mc:Choice>
  </mc:AlternateContent>
  <xr:revisionPtr revIDLastSave="0" documentId="13_ncr:1_{0D87FFCA-E9E2-41E8-ADF2-C32FA3AEA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9" i="1" l="1"/>
  <c r="A399" i="1"/>
  <c r="B398" i="1"/>
  <c r="A398" i="1"/>
  <c r="B397" i="1"/>
  <c r="A397" i="1"/>
  <c r="B401" i="1"/>
  <c r="A401" i="1"/>
  <c r="B400" i="1"/>
  <c r="A400" i="1"/>
  <c r="B394" i="1"/>
  <c r="A394" i="1"/>
  <c r="B396" i="1"/>
  <c r="A396" i="1"/>
  <c r="B393" i="1"/>
  <c r="A393" i="1"/>
  <c r="B390" i="1"/>
  <c r="A390" i="1"/>
  <c r="B389" i="1"/>
  <c r="A389" i="1"/>
  <c r="B392" i="1"/>
  <c r="B395" i="1"/>
  <c r="A395" i="1"/>
  <c r="A392" i="1"/>
  <c r="B391" i="1"/>
  <c r="A391" i="1"/>
  <c r="B388" i="1"/>
  <c r="A388" i="1"/>
  <c r="A387" i="1"/>
  <c r="B387" i="1"/>
  <c r="A386" i="1"/>
  <c r="B385" i="1"/>
  <c r="B386" i="1"/>
  <c r="A385" i="1"/>
  <c r="B382" i="1"/>
  <c r="A382" i="1"/>
  <c r="A381" i="1"/>
  <c r="B381" i="1"/>
  <c r="B380" i="1"/>
  <c r="A380" i="1"/>
  <c r="B379" i="1"/>
  <c r="A379" i="1"/>
  <c r="B384" i="1"/>
  <c r="B383" i="1"/>
  <c r="A384" i="1"/>
  <c r="A383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A371" i="1"/>
  <c r="B371" i="1"/>
  <c r="B370" i="1"/>
  <c r="A370" i="1"/>
  <c r="B365" i="1"/>
  <c r="A365" i="1"/>
  <c r="B369" i="1"/>
  <c r="A369" i="1"/>
  <c r="B364" i="1"/>
  <c r="A364" i="1"/>
  <c r="A368" i="1"/>
  <c r="B368" i="1"/>
  <c r="B367" i="1"/>
  <c r="A367" i="1"/>
  <c r="B363" i="1"/>
  <c r="A363" i="1"/>
  <c r="A366" i="1"/>
  <c r="B362" i="1"/>
  <c r="A362" i="1"/>
  <c r="B366" i="1"/>
  <c r="B361" i="1"/>
  <c r="A361" i="1"/>
  <c r="B360" i="1"/>
  <c r="A360" i="1"/>
  <c r="B357" i="1"/>
  <c r="A357" i="1"/>
  <c r="B356" i="1"/>
  <c r="A356" i="1"/>
  <c r="B352" i="1"/>
  <c r="A352" i="1"/>
  <c r="B351" i="1"/>
  <c r="A351" i="1"/>
  <c r="B350" i="1"/>
  <c r="A350" i="1"/>
  <c r="B359" i="1"/>
  <c r="A359" i="1"/>
  <c r="B358" i="1"/>
  <c r="A358" i="1"/>
  <c r="B355" i="1"/>
  <c r="A355" i="1"/>
  <c r="B354" i="1"/>
  <c r="A354" i="1"/>
  <c r="B353" i="1"/>
  <c r="A353" i="1"/>
  <c r="B349" i="1"/>
  <c r="A349" i="1"/>
  <c r="B348" i="1"/>
  <c r="A348" i="1"/>
  <c r="B347" i="1"/>
  <c r="A347" i="1"/>
  <c r="B346" i="1"/>
  <c r="A346" i="1"/>
  <c r="B345" i="1"/>
  <c r="B344" i="1"/>
  <c r="A345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A316" i="1"/>
  <c r="B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A284" i="1"/>
  <c r="B284" i="1"/>
  <c r="A283" i="1"/>
  <c r="B282" i="1"/>
  <c r="B283" i="1"/>
  <c r="A282" i="1"/>
  <c r="B281" i="1"/>
  <c r="A281" i="1"/>
  <c r="A280" i="1"/>
  <c r="B280" i="1"/>
  <c r="A279" i="1"/>
  <c r="B279" i="1"/>
  <c r="A278" i="1"/>
  <c r="B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A259" i="1"/>
  <c r="B259" i="1"/>
  <c r="A258" i="1"/>
  <c r="B258" i="1"/>
  <c r="B257" i="1"/>
  <c r="A257" i="1"/>
  <c r="B256" i="1"/>
  <c r="A256" i="1"/>
  <c r="B255" i="1"/>
  <c r="A255" i="1"/>
  <c r="B254" i="1"/>
  <c r="A254" i="1"/>
  <c r="B253" i="1"/>
  <c r="B252" i="1"/>
  <c r="A253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A174" i="1"/>
  <c r="B173" i="1"/>
  <c r="B174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A166" i="1"/>
  <c r="B165" i="1"/>
  <c r="B166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A2" i="1"/>
  <c r="B2" i="1"/>
</calcChain>
</file>

<file path=xl/sharedStrings.xml><?xml version="1.0" encoding="utf-8"?>
<sst xmlns="http://schemas.openxmlformats.org/spreadsheetml/2006/main" count="3" uniqueCount="3">
  <si>
    <t>Riga_SX</t>
  </si>
  <si>
    <t>Riga_DX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</si>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</sst>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I8" sqref="I8"/>
    </sheetView>
  </sheetViews>
  <sheetFormatPr defaultRowHeight="15" x14ac:dyDescent="0.25"/>
  <cols>
    <col min="6" max="6" width="18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f>26177-2</f>
        <v>26175</v>
      </c>
      <c r="B2">
        <f>64611</f>
        <v>64611</v>
      </c>
      <c r="C2">
        <v>1</v>
      </c>
    </row>
    <row r="3" spans="1:3" x14ac:dyDescent="0.25">
      <c r="A3">
        <f>1193-2</f>
        <v>1191</v>
      </c>
      <c r="B3">
        <f>46781-2</f>
        <v>46779</v>
      </c>
      <c r="C3">
        <v>1</v>
      </c>
    </row>
    <row r="4" spans="1:3" x14ac:dyDescent="0.25">
      <c r="A4">
        <f>36996-2</f>
        <v>36994</v>
      </c>
      <c r="B4">
        <f>36002-2</f>
        <v>36000</v>
      </c>
      <c r="C4">
        <v>1</v>
      </c>
    </row>
    <row r="5" spans="1:3" x14ac:dyDescent="0.25">
      <c r="A5">
        <f>7807-2</f>
        <v>7805</v>
      </c>
      <c r="B5">
        <f>35423-2</f>
        <v>35421</v>
      </c>
      <c r="C5">
        <v>0</v>
      </c>
    </row>
    <row r="6" spans="1:3" x14ac:dyDescent="0.25">
      <c r="A6">
        <f>56035-2</f>
        <v>56033</v>
      </c>
      <c r="B6">
        <f>21556-2</f>
        <v>21554</v>
      </c>
      <c r="C6">
        <v>0</v>
      </c>
    </row>
    <row r="7" spans="1:3" x14ac:dyDescent="0.25">
      <c r="A7">
        <f>26180-2</f>
        <v>26178</v>
      </c>
      <c r="B7">
        <f>64614-2</f>
        <v>64612</v>
      </c>
      <c r="C7">
        <v>1</v>
      </c>
    </row>
    <row r="8" spans="1:3" x14ac:dyDescent="0.25">
      <c r="A8">
        <f>64809-2</f>
        <v>64807</v>
      </c>
      <c r="B8">
        <f>39034-2</f>
        <v>39032</v>
      </c>
      <c r="C8">
        <v>1</v>
      </c>
    </row>
    <row r="9" spans="1:3" x14ac:dyDescent="0.25">
      <c r="A9">
        <f>49270-2</f>
        <v>49268</v>
      </c>
      <c r="B9">
        <f>39034-2</f>
        <v>39032</v>
      </c>
      <c r="C9">
        <v>0</v>
      </c>
    </row>
    <row r="10" spans="1:3" x14ac:dyDescent="0.25">
      <c r="A10">
        <f>451-2</f>
        <v>449</v>
      </c>
      <c r="B10">
        <f>38247-2</f>
        <v>38245</v>
      </c>
      <c r="C10">
        <v>0</v>
      </c>
    </row>
    <row r="11" spans="1:3" x14ac:dyDescent="0.25">
      <c r="A11">
        <f>57169-2</f>
        <v>57167</v>
      </c>
      <c r="B11">
        <f>57170-2</f>
        <v>57168</v>
      </c>
      <c r="C11">
        <v>0</v>
      </c>
    </row>
    <row r="12" spans="1:3" x14ac:dyDescent="0.25">
      <c r="A12">
        <f>67403-2</f>
        <v>67401</v>
      </c>
      <c r="B12">
        <f>63729-2</f>
        <v>63727</v>
      </c>
      <c r="C12">
        <v>0</v>
      </c>
    </row>
    <row r="13" spans="1:3" x14ac:dyDescent="0.25">
      <c r="A13">
        <f>27189-2</f>
        <v>27187</v>
      </c>
      <c r="B13">
        <f>1189-2</f>
        <v>1187</v>
      </c>
      <c r="C13">
        <v>1</v>
      </c>
    </row>
    <row r="14" spans="1:3" x14ac:dyDescent="0.25">
      <c r="A14">
        <f>46786-2</f>
        <v>46784</v>
      </c>
      <c r="B14">
        <f>76522-2</f>
        <v>76520</v>
      </c>
      <c r="C14">
        <v>1</v>
      </c>
    </row>
    <row r="15" spans="1:3" x14ac:dyDescent="0.25">
      <c r="A15">
        <f>35973-2</f>
        <v>35971</v>
      </c>
      <c r="B15">
        <f>9707-2</f>
        <v>9705</v>
      </c>
      <c r="C15">
        <v>1</v>
      </c>
    </row>
    <row r="16" spans="1:3" x14ac:dyDescent="0.25">
      <c r="A16">
        <f>1209-2</f>
        <v>1207</v>
      </c>
      <c r="B16">
        <f>78621-2</f>
        <v>78619</v>
      </c>
      <c r="C16">
        <v>1</v>
      </c>
    </row>
    <row r="17" spans="1:3" x14ac:dyDescent="0.25">
      <c r="A17">
        <f>34391-2</f>
        <v>34389</v>
      </c>
      <c r="B17">
        <f>10006-2</f>
        <v>10004</v>
      </c>
      <c r="C17">
        <v>0</v>
      </c>
    </row>
    <row r="18" spans="1:3" x14ac:dyDescent="0.25">
      <c r="A18">
        <f>21945-2</f>
        <v>21943</v>
      </c>
      <c r="B18">
        <f>34281-2</f>
        <v>34279</v>
      </c>
      <c r="C18">
        <v>1</v>
      </c>
    </row>
    <row r="19" spans="1:3" x14ac:dyDescent="0.25">
      <c r="A19">
        <f>177-2</f>
        <v>175</v>
      </c>
      <c r="B19">
        <f>484-2</f>
        <v>482</v>
      </c>
      <c r="C19">
        <v>0</v>
      </c>
    </row>
    <row r="20" spans="1:3" x14ac:dyDescent="0.25">
      <c r="A20">
        <f>12658-2</f>
        <v>12656</v>
      </c>
      <c r="B20">
        <f>18840-2</f>
        <v>18838</v>
      </c>
      <c r="C20">
        <v>0</v>
      </c>
    </row>
    <row r="21" spans="1:3" x14ac:dyDescent="0.25">
      <c r="A21">
        <f>10965-2</f>
        <v>10963</v>
      </c>
      <c r="B21">
        <f>14269-2</f>
        <v>14267</v>
      </c>
      <c r="C21">
        <v>0</v>
      </c>
    </row>
    <row r="22" spans="1:3" x14ac:dyDescent="0.25">
      <c r="A22">
        <f>16967-2</f>
        <v>16965</v>
      </c>
      <c r="B22">
        <f>17017-2</f>
        <v>17015</v>
      </c>
      <c r="C22">
        <v>1</v>
      </c>
    </row>
    <row r="23" spans="1:3" x14ac:dyDescent="0.25">
      <c r="A23">
        <f>9768-2</f>
        <v>9766</v>
      </c>
      <c r="B23">
        <f>19402-2</f>
        <v>19400</v>
      </c>
      <c r="C23">
        <v>0</v>
      </c>
    </row>
    <row r="24" spans="1:3" x14ac:dyDescent="0.25">
      <c r="A24">
        <f>43852-2</f>
        <v>43850</v>
      </c>
      <c r="B24">
        <f>74596-2</f>
        <v>74594</v>
      </c>
      <c r="C24">
        <v>1</v>
      </c>
    </row>
    <row r="25" spans="1:3" x14ac:dyDescent="0.25">
      <c r="A25">
        <f>44136-2</f>
        <v>44134</v>
      </c>
      <c r="B25">
        <f>1195-2</f>
        <v>1193</v>
      </c>
      <c r="C25">
        <v>1</v>
      </c>
    </row>
    <row r="26" spans="1:3" x14ac:dyDescent="0.25">
      <c r="A26">
        <f>55063-2</f>
        <v>55061</v>
      </c>
      <c r="B26">
        <f>53425-2</f>
        <v>53423</v>
      </c>
      <c r="C26">
        <v>0</v>
      </c>
    </row>
    <row r="27" spans="1:3" x14ac:dyDescent="0.25">
      <c r="A27">
        <f>6637-2</f>
        <v>6635</v>
      </c>
      <c r="B27">
        <f>61570-2</f>
        <v>61568</v>
      </c>
      <c r="C27">
        <v>1</v>
      </c>
    </row>
    <row r="28" spans="1:3" x14ac:dyDescent="0.25">
      <c r="A28">
        <f>141-2</f>
        <v>139</v>
      </c>
      <c r="B28">
        <f>160-2</f>
        <v>158</v>
      </c>
      <c r="C28">
        <v>0</v>
      </c>
    </row>
    <row r="29" spans="1:3" x14ac:dyDescent="0.25">
      <c r="A29">
        <f>2854-2</f>
        <v>2852</v>
      </c>
      <c r="B29">
        <f>1545-2</f>
        <v>1543</v>
      </c>
      <c r="C29">
        <v>1</v>
      </c>
    </row>
    <row r="30" spans="1:3" x14ac:dyDescent="0.25">
      <c r="A30">
        <f>32178-2</f>
        <v>32176</v>
      </c>
      <c r="B30">
        <f>1903-2</f>
        <v>1901</v>
      </c>
      <c r="C30">
        <v>0</v>
      </c>
    </row>
    <row r="31" spans="1:3" x14ac:dyDescent="0.25">
      <c r="A31">
        <f>77855-2</f>
        <v>77853</v>
      </c>
      <c r="B31">
        <f>31697-2</f>
        <v>31695</v>
      </c>
      <c r="C31">
        <v>0</v>
      </c>
    </row>
    <row r="32" spans="1:3" x14ac:dyDescent="0.25">
      <c r="A32">
        <f>14924-2</f>
        <v>14922</v>
      </c>
      <c r="B32">
        <f>12471-2</f>
        <v>12469</v>
      </c>
      <c r="C32">
        <v>0</v>
      </c>
    </row>
    <row r="33" spans="1:3" x14ac:dyDescent="0.25">
      <c r="A33">
        <f>18452-2</f>
        <v>18450</v>
      </c>
      <c r="B33">
        <f>71815-2</f>
        <v>71813</v>
      </c>
      <c r="C33">
        <v>0</v>
      </c>
    </row>
    <row r="34" spans="1:3" x14ac:dyDescent="0.25">
      <c r="A34">
        <f>54013-2</f>
        <v>54011</v>
      </c>
      <c r="B34">
        <f>4996-2</f>
        <v>4994</v>
      </c>
      <c r="C34">
        <v>0</v>
      </c>
    </row>
    <row r="35" spans="1:3" x14ac:dyDescent="0.25">
      <c r="A35">
        <f>1410-2</f>
        <v>1408</v>
      </c>
      <c r="B35">
        <f>28428-2</f>
        <v>28426</v>
      </c>
      <c r="C35">
        <v>0</v>
      </c>
    </row>
    <row r="36" spans="1:3" x14ac:dyDescent="0.25">
      <c r="A36">
        <f>76411-2</f>
        <v>76409</v>
      </c>
      <c r="B36">
        <f>34205-2</f>
        <v>34203</v>
      </c>
      <c r="C36">
        <v>0</v>
      </c>
    </row>
    <row r="37" spans="1:3" x14ac:dyDescent="0.25">
      <c r="A37">
        <f>33315-2</f>
        <v>33313</v>
      </c>
      <c r="B37">
        <f>47001-2</f>
        <v>46999</v>
      </c>
      <c r="C37">
        <v>0</v>
      </c>
    </row>
    <row r="38" spans="1:3" x14ac:dyDescent="0.25">
      <c r="A38">
        <f>47011-2</f>
        <v>47009</v>
      </c>
      <c r="B38">
        <f>2129-2</f>
        <v>2127</v>
      </c>
      <c r="C38">
        <v>0</v>
      </c>
    </row>
    <row r="39" spans="1:3" x14ac:dyDescent="0.25">
      <c r="A39">
        <f>21411-2</f>
        <v>21409</v>
      </c>
      <c r="B39">
        <f>46212-2</f>
        <v>46210</v>
      </c>
      <c r="C39">
        <v>0</v>
      </c>
    </row>
    <row r="40" spans="1:3" x14ac:dyDescent="0.25">
      <c r="A40">
        <f>59062-2</f>
        <v>59060</v>
      </c>
      <c r="B40">
        <f>47920-2</f>
        <v>47918</v>
      </c>
      <c r="C40">
        <v>0</v>
      </c>
    </row>
    <row r="41" spans="1:3" x14ac:dyDescent="0.25">
      <c r="A41">
        <f>70623-2</f>
        <v>70621</v>
      </c>
      <c r="B41">
        <f>40264-2</f>
        <v>40262</v>
      </c>
      <c r="C41">
        <v>0</v>
      </c>
    </row>
    <row r="42" spans="1:3" x14ac:dyDescent="0.25">
      <c r="A42">
        <f>73982-2</f>
        <v>73980</v>
      </c>
      <c r="B42">
        <f>53559-2</f>
        <v>53557</v>
      </c>
      <c r="C42">
        <v>0</v>
      </c>
    </row>
    <row r="43" spans="1:3" x14ac:dyDescent="0.25">
      <c r="A43">
        <f>9712-2</f>
        <v>9710</v>
      </c>
      <c r="B43">
        <f>35416-2</f>
        <v>35414</v>
      </c>
      <c r="C43">
        <v>1</v>
      </c>
    </row>
    <row r="44" spans="1:3" x14ac:dyDescent="0.25">
      <c r="A44">
        <f>56816-2</f>
        <v>56814</v>
      </c>
      <c r="B44">
        <f>57172-2</f>
        <v>57170</v>
      </c>
      <c r="C44">
        <v>0</v>
      </c>
    </row>
    <row r="45" spans="1:3" x14ac:dyDescent="0.25">
      <c r="A45">
        <f>34381-2</f>
        <v>34379</v>
      </c>
      <c r="B45">
        <f>36001-2</f>
        <v>35999</v>
      </c>
      <c r="C45">
        <v>1</v>
      </c>
    </row>
    <row r="46" spans="1:3" x14ac:dyDescent="0.25">
      <c r="A46">
        <f>69755-2</f>
        <v>69753</v>
      </c>
      <c r="B46">
        <f>24778-2</f>
        <v>24776</v>
      </c>
      <c r="C46">
        <v>0</v>
      </c>
    </row>
    <row r="47" spans="1:3" x14ac:dyDescent="0.25">
      <c r="A47">
        <f>25551-2</f>
        <v>25549</v>
      </c>
      <c r="B47">
        <f>28648-2</f>
        <v>28646</v>
      </c>
      <c r="C47">
        <v>1</v>
      </c>
    </row>
    <row r="48" spans="1:3" x14ac:dyDescent="0.25">
      <c r="A48">
        <f>41585-2</f>
        <v>41583</v>
      </c>
      <c r="B48">
        <f>48661-2</f>
        <v>48659</v>
      </c>
      <c r="C48">
        <v>1</v>
      </c>
    </row>
    <row r="49" spans="1:3" x14ac:dyDescent="0.25">
      <c r="A49">
        <f>9761-2</f>
        <v>9759</v>
      </c>
      <c r="B49">
        <f>11374-2</f>
        <v>11372</v>
      </c>
      <c r="C49">
        <v>1</v>
      </c>
    </row>
    <row r="50" spans="1:3" x14ac:dyDescent="0.25">
      <c r="A50">
        <f>20915-2</f>
        <v>20913</v>
      </c>
      <c r="B50">
        <f>7997-2</f>
        <v>7995</v>
      </c>
      <c r="C50">
        <v>0</v>
      </c>
    </row>
    <row r="51" spans="1:3" x14ac:dyDescent="0.25">
      <c r="A51">
        <f>14509-2</f>
        <v>14507</v>
      </c>
      <c r="B51">
        <f>66118-2</f>
        <v>66116</v>
      </c>
      <c r="C51">
        <v>0</v>
      </c>
    </row>
    <row r="52" spans="1:3" x14ac:dyDescent="0.25">
      <c r="A52">
        <f>62484-2</f>
        <v>62482</v>
      </c>
      <c r="B52">
        <f>62147-2</f>
        <v>62145</v>
      </c>
      <c r="C52">
        <v>0</v>
      </c>
    </row>
    <row r="53" spans="1:3" x14ac:dyDescent="0.25">
      <c r="A53">
        <f>16359-2</f>
        <v>16357</v>
      </c>
      <c r="B53">
        <f>17101-2</f>
        <v>17099</v>
      </c>
      <c r="C53">
        <v>0</v>
      </c>
    </row>
    <row r="54" spans="1:3" x14ac:dyDescent="0.25">
      <c r="A54">
        <f>70056-2</f>
        <v>70054</v>
      </c>
      <c r="B54">
        <f>58615-2</f>
        <v>58613</v>
      </c>
      <c r="C54">
        <v>0</v>
      </c>
    </row>
    <row r="55" spans="1:3" x14ac:dyDescent="0.25">
      <c r="A55">
        <f>74065-2</f>
        <v>74063</v>
      </c>
      <c r="B55">
        <f>23980-2</f>
        <v>23978</v>
      </c>
      <c r="C55">
        <v>0</v>
      </c>
    </row>
    <row r="56" spans="1:3" x14ac:dyDescent="0.25">
      <c r="A56">
        <f>12279-2</f>
        <v>12277</v>
      </c>
      <c r="B56">
        <f>76101-2</f>
        <v>76099</v>
      </c>
      <c r="C56">
        <v>0</v>
      </c>
    </row>
    <row r="57" spans="1:3" x14ac:dyDescent="0.25">
      <c r="A57">
        <f>26519-2</f>
        <v>26517</v>
      </c>
      <c r="B57">
        <f>3751-2</f>
        <v>3749</v>
      </c>
      <c r="C57">
        <v>0</v>
      </c>
    </row>
    <row r="58" spans="1:3" x14ac:dyDescent="0.25">
      <c r="A58">
        <f>66632-2</f>
        <v>66630</v>
      </c>
      <c r="B58">
        <f>390-2</f>
        <v>388</v>
      </c>
      <c r="C58">
        <v>0</v>
      </c>
    </row>
    <row r="59" spans="1:3" x14ac:dyDescent="0.25">
      <c r="A59">
        <f>48265-2</f>
        <v>48263</v>
      </c>
      <c r="B59">
        <f>18586-2</f>
        <v>18584</v>
      </c>
      <c r="C59">
        <v>0</v>
      </c>
    </row>
    <row r="60" spans="1:3" x14ac:dyDescent="0.25">
      <c r="A60">
        <f>12625-2</f>
        <v>12623</v>
      </c>
      <c r="B60">
        <f>44443-2</f>
        <v>44441</v>
      </c>
      <c r="C60">
        <v>0</v>
      </c>
    </row>
    <row r="61" spans="1:3" x14ac:dyDescent="0.25">
      <c r="A61">
        <f>45285-2</f>
        <v>45283</v>
      </c>
      <c r="B61">
        <f>50242-2</f>
        <v>50240</v>
      </c>
      <c r="C61">
        <v>0</v>
      </c>
    </row>
    <row r="62" spans="1:3" x14ac:dyDescent="0.25">
      <c r="A62">
        <f>34841-2</f>
        <v>34839</v>
      </c>
      <c r="B62">
        <f>45336-2</f>
        <v>45334</v>
      </c>
      <c r="C62">
        <v>1</v>
      </c>
    </row>
    <row r="63" spans="1:3" x14ac:dyDescent="0.25">
      <c r="A63">
        <f>39018-2</f>
        <v>39016</v>
      </c>
      <c r="B63">
        <f>64730-2</f>
        <v>64728</v>
      </c>
      <c r="C63">
        <v>1</v>
      </c>
    </row>
    <row r="64" spans="1:3" x14ac:dyDescent="0.25">
      <c r="A64">
        <f>57967-2</f>
        <v>57965</v>
      </c>
      <c r="B64">
        <f>39018-2</f>
        <v>39016</v>
      </c>
      <c r="C64">
        <v>0</v>
      </c>
    </row>
    <row r="65" spans="1:3" x14ac:dyDescent="0.25">
      <c r="A65">
        <f>5364-2</f>
        <v>5362</v>
      </c>
      <c r="B65">
        <f>63277-2</f>
        <v>63275</v>
      </c>
      <c r="C65">
        <v>1</v>
      </c>
    </row>
    <row r="66" spans="1:3" x14ac:dyDescent="0.25">
      <c r="A66">
        <f>35550-2</f>
        <v>35548</v>
      </c>
      <c r="B66">
        <f>1737-2</f>
        <v>1735</v>
      </c>
      <c r="C66">
        <v>1</v>
      </c>
    </row>
    <row r="67" spans="1:3" x14ac:dyDescent="0.25">
      <c r="A67">
        <f>61296-2</f>
        <v>61294</v>
      </c>
      <c r="B67">
        <f>867-2</f>
        <v>865</v>
      </c>
      <c r="C67">
        <v>0</v>
      </c>
    </row>
    <row r="68" spans="1:3" x14ac:dyDescent="0.25">
      <c r="A68">
        <f>3309-2</f>
        <v>3307</v>
      </c>
      <c r="B68">
        <f>29435-2</f>
        <v>29433</v>
      </c>
      <c r="C68">
        <v>1</v>
      </c>
    </row>
    <row r="69" spans="1:3" x14ac:dyDescent="0.25">
      <c r="A69">
        <f>42603-2</f>
        <v>42601</v>
      </c>
      <c r="B69">
        <f>59831-2</f>
        <v>59829</v>
      </c>
      <c r="C69">
        <v>1</v>
      </c>
    </row>
    <row r="70" spans="1:3" x14ac:dyDescent="0.25">
      <c r="A70">
        <f>7539-2</f>
        <v>7537</v>
      </c>
      <c r="B70">
        <f>79956-2</f>
        <v>79954</v>
      </c>
      <c r="C70">
        <v>0</v>
      </c>
    </row>
    <row r="71" spans="1:3" x14ac:dyDescent="0.25">
      <c r="A71">
        <f>63434-2</f>
        <v>63432</v>
      </c>
      <c r="B71">
        <f>58155-2</f>
        <v>58153</v>
      </c>
      <c r="C71">
        <v>0</v>
      </c>
    </row>
    <row r="72" spans="1:3" x14ac:dyDescent="0.25">
      <c r="A72">
        <f>27596-2</f>
        <v>27594</v>
      </c>
      <c r="B72">
        <f>2127-2</f>
        <v>2125</v>
      </c>
      <c r="C72">
        <v>0</v>
      </c>
    </row>
    <row r="73" spans="1:3" x14ac:dyDescent="0.25">
      <c r="A73">
        <f>64103-2</f>
        <v>64101</v>
      </c>
      <c r="B73">
        <f>39277-2</f>
        <v>39275</v>
      </c>
      <c r="C73">
        <v>0</v>
      </c>
    </row>
    <row r="74" spans="1:3" x14ac:dyDescent="0.25">
      <c r="A74">
        <f>68105-2</f>
        <v>68103</v>
      </c>
      <c r="B74">
        <f>63728-2</f>
        <v>63726</v>
      </c>
      <c r="C74">
        <v>0</v>
      </c>
    </row>
    <row r="75" spans="1:3" x14ac:dyDescent="0.25">
      <c r="A75">
        <f>6581-2</f>
        <v>6579</v>
      </c>
      <c r="B75">
        <f>1635-2</f>
        <v>1633</v>
      </c>
      <c r="C75">
        <v>0</v>
      </c>
    </row>
    <row r="76" spans="1:3" x14ac:dyDescent="0.25">
      <c r="A76">
        <f>34581-2</f>
        <v>34579</v>
      </c>
      <c r="B76">
        <f>11774-2</f>
        <v>11772</v>
      </c>
      <c r="C76">
        <v>0</v>
      </c>
    </row>
    <row r="77" spans="1:3" x14ac:dyDescent="0.25">
      <c r="A77">
        <f>42506-2</f>
        <v>42504</v>
      </c>
      <c r="B77">
        <f>64056-2</f>
        <v>64054</v>
      </c>
      <c r="C77">
        <v>0</v>
      </c>
    </row>
    <row r="78" spans="1:3" x14ac:dyDescent="0.25">
      <c r="A78">
        <f>1200-2</f>
        <v>1198</v>
      </c>
      <c r="B78">
        <f>1714-2</f>
        <v>1712</v>
      </c>
      <c r="C78">
        <v>0</v>
      </c>
    </row>
    <row r="79" spans="1:3" x14ac:dyDescent="0.25">
      <c r="A79">
        <f>10197-2</f>
        <v>10195</v>
      </c>
      <c r="B79">
        <f>35832-2</f>
        <v>35830</v>
      </c>
      <c r="C79">
        <v>0</v>
      </c>
    </row>
    <row r="80" spans="1:3" x14ac:dyDescent="0.25">
      <c r="A80">
        <f>2589-2</f>
        <v>2587</v>
      </c>
      <c r="B80">
        <f>15450-2</f>
        <v>15448</v>
      </c>
      <c r="C80">
        <v>0</v>
      </c>
    </row>
    <row r="81" spans="1:3" x14ac:dyDescent="0.25">
      <c r="A81">
        <f>1951-2</f>
        <v>1949</v>
      </c>
      <c r="B81">
        <f>2762-2</f>
        <v>2760</v>
      </c>
      <c r="C81">
        <v>1</v>
      </c>
    </row>
    <row r="82" spans="1:3" x14ac:dyDescent="0.25">
      <c r="A82">
        <f>23050-2</f>
        <v>23048</v>
      </c>
      <c r="B82">
        <f>1714-2</f>
        <v>1712</v>
      </c>
      <c r="C82">
        <v>1</v>
      </c>
    </row>
    <row r="83" spans="1:3" x14ac:dyDescent="0.25">
      <c r="A83">
        <f>37392-2</f>
        <v>37390</v>
      </c>
      <c r="B83">
        <f>40108-2</f>
        <v>40106</v>
      </c>
      <c r="C83">
        <v>1</v>
      </c>
    </row>
    <row r="84" spans="1:3" x14ac:dyDescent="0.25">
      <c r="A84">
        <f>49279-2</f>
        <v>49277</v>
      </c>
      <c r="B84">
        <f>1982-2</f>
        <v>1980</v>
      </c>
      <c r="C84">
        <v>1</v>
      </c>
    </row>
    <row r="85" spans="1:3" x14ac:dyDescent="0.25">
      <c r="A85">
        <f>56942-2</f>
        <v>56940</v>
      </c>
      <c r="B85">
        <f>9836-2</f>
        <v>9834</v>
      </c>
      <c r="C85">
        <v>0</v>
      </c>
    </row>
    <row r="86" spans="1:3" x14ac:dyDescent="0.25">
      <c r="A86">
        <f>1198-2</f>
        <v>1196</v>
      </c>
      <c r="B86">
        <f>35742-2</f>
        <v>35740</v>
      </c>
      <c r="C86">
        <v>1</v>
      </c>
    </row>
    <row r="87" spans="1:3" x14ac:dyDescent="0.25">
      <c r="A87">
        <f>9716-2</f>
        <v>9714</v>
      </c>
      <c r="B87">
        <f>27179-2</f>
        <v>27177</v>
      </c>
      <c r="C87">
        <v>1</v>
      </c>
    </row>
    <row r="88" spans="1:3" x14ac:dyDescent="0.25">
      <c r="A88">
        <f>36007-2</f>
        <v>36005</v>
      </c>
      <c r="B88">
        <f>6504-2</f>
        <v>6502</v>
      </c>
      <c r="C88">
        <v>0</v>
      </c>
    </row>
    <row r="89" spans="1:3" x14ac:dyDescent="0.25">
      <c r="A89">
        <f>10516-2</f>
        <v>10514</v>
      </c>
      <c r="B89">
        <f>44792-2</f>
        <v>44790</v>
      </c>
      <c r="C89">
        <v>0</v>
      </c>
    </row>
    <row r="90" spans="1:3" x14ac:dyDescent="0.25">
      <c r="A90">
        <f>9729-2</f>
        <v>9727</v>
      </c>
      <c r="B90">
        <f>71864-2</f>
        <v>71862</v>
      </c>
      <c r="C90">
        <v>0</v>
      </c>
    </row>
    <row r="91" spans="1:3" x14ac:dyDescent="0.25">
      <c r="A91">
        <f>78627-2</f>
        <v>78625</v>
      </c>
      <c r="B91">
        <f>45235-2</f>
        <v>45233</v>
      </c>
      <c r="C91">
        <v>0</v>
      </c>
    </row>
    <row r="92" spans="1:3" x14ac:dyDescent="0.25">
      <c r="A92">
        <f>11482-2</f>
        <v>11480</v>
      </c>
      <c r="B92">
        <f>63407-2</f>
        <v>63405</v>
      </c>
      <c r="C92">
        <v>0</v>
      </c>
    </row>
    <row r="93" spans="1:3" x14ac:dyDescent="0.25">
      <c r="A93">
        <f>81207-2</f>
        <v>81205</v>
      </c>
      <c r="B93">
        <f>26180-2</f>
        <v>26178</v>
      </c>
      <c r="C93">
        <v>0</v>
      </c>
    </row>
    <row r="94" spans="1:3" x14ac:dyDescent="0.25">
      <c r="A94">
        <f>64614-2</f>
        <v>64612</v>
      </c>
      <c r="B94">
        <f>44024-2</f>
        <v>44022</v>
      </c>
      <c r="C94">
        <v>0</v>
      </c>
    </row>
    <row r="95" spans="1:3" x14ac:dyDescent="0.25">
      <c r="A95">
        <f>44768-2</f>
        <v>44766</v>
      </c>
      <c r="B95">
        <f>33994-2</f>
        <v>33992</v>
      </c>
      <c r="C95">
        <v>0</v>
      </c>
    </row>
    <row r="96" spans="1:3" x14ac:dyDescent="0.25">
      <c r="A96">
        <f>3731-2</f>
        <v>3729</v>
      </c>
      <c r="B96">
        <f>46781-2</f>
        <v>46779</v>
      </c>
      <c r="C96">
        <v>0</v>
      </c>
    </row>
    <row r="97" spans="1:3" x14ac:dyDescent="0.25">
      <c r="A97">
        <f>44768-2</f>
        <v>44766</v>
      </c>
      <c r="B97">
        <f>56970-2</f>
        <v>56968</v>
      </c>
      <c r="C97">
        <v>0</v>
      </c>
    </row>
    <row r="98" spans="1:3" x14ac:dyDescent="0.25">
      <c r="A98">
        <f>21556-2</f>
        <v>21554</v>
      </c>
      <c r="B98">
        <f>42811-2</f>
        <v>42809</v>
      </c>
      <c r="C98">
        <v>0</v>
      </c>
    </row>
    <row r="99" spans="1:3" x14ac:dyDescent="0.25">
      <c r="A99">
        <f>43554-2</f>
        <v>43552</v>
      </c>
      <c r="B99">
        <f>36978-2</f>
        <v>36976</v>
      </c>
      <c r="C99">
        <v>1</v>
      </c>
    </row>
    <row r="100" spans="1:3" x14ac:dyDescent="0.25">
      <c r="A100">
        <f>20635-2</f>
        <v>20633</v>
      </c>
      <c r="B100">
        <f>28888-2</f>
        <v>28886</v>
      </c>
      <c r="C100">
        <v>1</v>
      </c>
    </row>
    <row r="101" spans="1:3" x14ac:dyDescent="0.25">
      <c r="A101">
        <f>30808-2</f>
        <v>30806</v>
      </c>
      <c r="B101">
        <f>30872-2</f>
        <v>30870</v>
      </c>
      <c r="C101">
        <v>0</v>
      </c>
    </row>
    <row r="102" spans="1:3" x14ac:dyDescent="0.25">
      <c r="A102">
        <f>34249-2</f>
        <v>34247</v>
      </c>
      <c r="B102">
        <f>45856-2</f>
        <v>45854</v>
      </c>
      <c r="C102">
        <v>0</v>
      </c>
    </row>
    <row r="103" spans="1:3" x14ac:dyDescent="0.25">
      <c r="A103">
        <f>39226-2</f>
        <v>39224</v>
      </c>
      <c r="B103">
        <f>39200-2</f>
        <v>39198</v>
      </c>
      <c r="C103">
        <v>0</v>
      </c>
    </row>
    <row r="104" spans="1:3" x14ac:dyDescent="0.25">
      <c r="A104">
        <f>4800-2</f>
        <v>4798</v>
      </c>
      <c r="B104">
        <f>12090-2</f>
        <v>12088</v>
      </c>
      <c r="C104">
        <v>0</v>
      </c>
    </row>
    <row r="105" spans="1:3" x14ac:dyDescent="0.25">
      <c r="A105">
        <f>12884-2</f>
        <v>12882</v>
      </c>
      <c r="B105">
        <f>38423-2</f>
        <v>38421</v>
      </c>
      <c r="C105">
        <v>0</v>
      </c>
    </row>
    <row r="106" spans="1:3" x14ac:dyDescent="0.25">
      <c r="A106">
        <f>23253-2</f>
        <v>23251</v>
      </c>
      <c r="B106">
        <f>26997-2</f>
        <v>26995</v>
      </c>
      <c r="C106">
        <v>0</v>
      </c>
    </row>
    <row r="107" spans="1:3" x14ac:dyDescent="0.25">
      <c r="A107">
        <f>52198-2</f>
        <v>52196</v>
      </c>
      <c r="B107">
        <f>13305-2</f>
        <v>13303</v>
      </c>
      <c r="C107">
        <v>0</v>
      </c>
    </row>
    <row r="108" spans="1:3" x14ac:dyDescent="0.25">
      <c r="A108">
        <f>71329-2</f>
        <v>71327</v>
      </c>
      <c r="B108">
        <f>10836-2</f>
        <v>10834</v>
      </c>
      <c r="C108">
        <v>0</v>
      </c>
    </row>
    <row r="109" spans="1:3" x14ac:dyDescent="0.25">
      <c r="A109">
        <f>77509-2</f>
        <v>77507</v>
      </c>
      <c r="B109">
        <f>9716-2</f>
        <v>9714</v>
      </c>
      <c r="C109">
        <v>0</v>
      </c>
    </row>
    <row r="110" spans="1:3" x14ac:dyDescent="0.25">
      <c r="A110">
        <f>58300-2</f>
        <v>58298</v>
      </c>
      <c r="B110">
        <f>9716-2</f>
        <v>9714</v>
      </c>
      <c r="C110">
        <v>0</v>
      </c>
    </row>
    <row r="111" spans="1:3" x14ac:dyDescent="0.25">
      <c r="A111">
        <f>48942-2</f>
        <v>48940</v>
      </c>
      <c r="B111">
        <f>70564-2</f>
        <v>70562</v>
      </c>
      <c r="C111">
        <v>0</v>
      </c>
    </row>
    <row r="112" spans="1:3" x14ac:dyDescent="0.25">
      <c r="A112">
        <f>43080-2</f>
        <v>43078</v>
      </c>
      <c r="B112">
        <f>4889-2</f>
        <v>4887</v>
      </c>
      <c r="C112">
        <v>0</v>
      </c>
    </row>
    <row r="113" spans="1:3" x14ac:dyDescent="0.25">
      <c r="A113">
        <f>19149-2</f>
        <v>19147</v>
      </c>
      <c r="B113">
        <f>69644-2</f>
        <v>69642</v>
      </c>
      <c r="C113">
        <v>0</v>
      </c>
    </row>
    <row r="114" spans="1:3" x14ac:dyDescent="0.25">
      <c r="A114">
        <f>42403-2</f>
        <v>42401</v>
      </c>
      <c r="B114">
        <f>20891-2</f>
        <v>20889</v>
      </c>
      <c r="C114">
        <v>0</v>
      </c>
    </row>
    <row r="115" spans="1:3" x14ac:dyDescent="0.25">
      <c r="A115">
        <f>2821-2</f>
        <v>2819</v>
      </c>
      <c r="B115">
        <f>42478-2</f>
        <v>42476</v>
      </c>
      <c r="C115">
        <v>1</v>
      </c>
    </row>
    <row r="116" spans="1:3" x14ac:dyDescent="0.25">
      <c r="A116">
        <f>37476-2</f>
        <v>37474</v>
      </c>
      <c r="B116">
        <f>34857-2</f>
        <v>34855</v>
      </c>
      <c r="C116">
        <v>1</v>
      </c>
    </row>
    <row r="117" spans="1:3" x14ac:dyDescent="0.25">
      <c r="A117">
        <f>28015-2</f>
        <v>28013</v>
      </c>
      <c r="B117">
        <f>75949-2</f>
        <v>75947</v>
      </c>
      <c r="C117">
        <v>0</v>
      </c>
    </row>
    <row r="118" spans="1:3" x14ac:dyDescent="0.25">
      <c r="A118">
        <f>52560-2</f>
        <v>52558</v>
      </c>
      <c r="B118">
        <f>25483-2</f>
        <v>25481</v>
      </c>
      <c r="C118">
        <v>0</v>
      </c>
    </row>
    <row r="119" spans="1:3" x14ac:dyDescent="0.25">
      <c r="A119">
        <f>34857-2</f>
        <v>34855</v>
      </c>
      <c r="B119">
        <f>14058-2</f>
        <v>14056</v>
      </c>
      <c r="C119">
        <v>0</v>
      </c>
    </row>
    <row r="120" spans="1:3" x14ac:dyDescent="0.25">
      <c r="A120">
        <f>4503-2</f>
        <v>4501</v>
      </c>
      <c r="B120">
        <f>34194-2</f>
        <v>34192</v>
      </c>
      <c r="C120">
        <v>1</v>
      </c>
    </row>
    <row r="121" spans="1:3" x14ac:dyDescent="0.25">
      <c r="A121">
        <f>64403-2</f>
        <v>64401</v>
      </c>
      <c r="B121">
        <f>79022-2</f>
        <v>79020</v>
      </c>
      <c r="C121">
        <v>0</v>
      </c>
    </row>
    <row r="122" spans="1:3" x14ac:dyDescent="0.25">
      <c r="A122">
        <f>30685-2</f>
        <v>30683</v>
      </c>
      <c r="B122">
        <f>60860-2</f>
        <v>60858</v>
      </c>
      <c r="C122">
        <v>1</v>
      </c>
    </row>
    <row r="123" spans="1:3" x14ac:dyDescent="0.25">
      <c r="A123">
        <f>7300-2</f>
        <v>7298</v>
      </c>
      <c r="B123">
        <f>46990-2</f>
        <v>46988</v>
      </c>
      <c r="C123">
        <v>0</v>
      </c>
    </row>
    <row r="124" spans="1:3" x14ac:dyDescent="0.25">
      <c r="A124">
        <f>26627-2</f>
        <v>26625</v>
      </c>
      <c r="B124">
        <f>65061-2</f>
        <v>65059</v>
      </c>
      <c r="C124">
        <v>1</v>
      </c>
    </row>
    <row r="125" spans="1:3" x14ac:dyDescent="0.25">
      <c r="A125">
        <f>65061-2</f>
        <v>65059</v>
      </c>
      <c r="B125">
        <f>53124-2</f>
        <v>53122</v>
      </c>
      <c r="C125">
        <v>0</v>
      </c>
    </row>
    <row r="126" spans="1:3" x14ac:dyDescent="0.25">
      <c r="A126">
        <f>54713-2</f>
        <v>54711</v>
      </c>
      <c r="B126">
        <f>41517-2</f>
        <v>41515</v>
      </c>
      <c r="C126">
        <v>0</v>
      </c>
    </row>
    <row r="127" spans="1:3" x14ac:dyDescent="0.25">
      <c r="A127">
        <f>20220-2</f>
        <v>20218</v>
      </c>
      <c r="B127">
        <f>30883-2</f>
        <v>30881</v>
      </c>
      <c r="C127">
        <v>1</v>
      </c>
    </row>
    <row r="128" spans="1:3" x14ac:dyDescent="0.25">
      <c r="A128">
        <f>7035-2</f>
        <v>7033</v>
      </c>
      <c r="B128">
        <f>52113-2</f>
        <v>52111</v>
      </c>
      <c r="C128">
        <v>1</v>
      </c>
    </row>
    <row r="129" spans="1:3" x14ac:dyDescent="0.25">
      <c r="A129">
        <f>26-2</f>
        <v>24</v>
      </c>
      <c r="B129">
        <f>7375-2</f>
        <v>7373</v>
      </c>
      <c r="C129">
        <v>0</v>
      </c>
    </row>
    <row r="130" spans="1:3" x14ac:dyDescent="0.25">
      <c r="A130">
        <f>29729-2</f>
        <v>29727</v>
      </c>
      <c r="B130">
        <f>80968-2</f>
        <v>80966</v>
      </c>
      <c r="C130">
        <v>0</v>
      </c>
    </row>
    <row r="131" spans="1:3" x14ac:dyDescent="0.25">
      <c r="A131">
        <f>19797-2</f>
        <v>19795</v>
      </c>
      <c r="B131">
        <f>34071-2</f>
        <v>34069</v>
      </c>
      <c r="C131">
        <v>0</v>
      </c>
    </row>
    <row r="132" spans="1:3" x14ac:dyDescent="0.25">
      <c r="A132">
        <f>6089-2</f>
        <v>6087</v>
      </c>
      <c r="B132">
        <f>47664-2</f>
        <v>47662</v>
      </c>
      <c r="C132">
        <v>0</v>
      </c>
    </row>
    <row r="133" spans="1:3" x14ac:dyDescent="0.25">
      <c r="A133">
        <f>71610-2</f>
        <v>71608</v>
      </c>
      <c r="B133">
        <f>56136-2</f>
        <v>56134</v>
      </c>
      <c r="C133">
        <v>0</v>
      </c>
    </row>
    <row r="134" spans="1:3" x14ac:dyDescent="0.25">
      <c r="A134">
        <f>72708-2</f>
        <v>72706</v>
      </c>
      <c r="B134">
        <f>2861-2</f>
        <v>2859</v>
      </c>
      <c r="C134">
        <v>0</v>
      </c>
    </row>
    <row r="135" spans="1:3" x14ac:dyDescent="0.25">
      <c r="A135">
        <f>26461-2</f>
        <v>26459</v>
      </c>
      <c r="B135">
        <f>48629-2</f>
        <v>48627</v>
      </c>
      <c r="C135">
        <v>0</v>
      </c>
    </row>
    <row r="136" spans="1:3" x14ac:dyDescent="0.25">
      <c r="A136">
        <f>19935-2</f>
        <v>19933</v>
      </c>
      <c r="B136">
        <f>28290-2</f>
        <v>28288</v>
      </c>
      <c r="C136">
        <v>1</v>
      </c>
    </row>
    <row r="137" spans="1:3" x14ac:dyDescent="0.25">
      <c r="A137">
        <f>80488-2</f>
        <v>80486</v>
      </c>
      <c r="B137">
        <f>8904-2</f>
        <v>8902</v>
      </c>
      <c r="C137">
        <v>1</v>
      </c>
    </row>
    <row r="138" spans="1:3" x14ac:dyDescent="0.25">
      <c r="A138">
        <f>19935-2</f>
        <v>19933</v>
      </c>
      <c r="B138">
        <f>76022-2</f>
        <v>76020</v>
      </c>
      <c r="C138">
        <v>0</v>
      </c>
    </row>
    <row r="139" spans="1:3" x14ac:dyDescent="0.25">
      <c r="A139">
        <f>4197-2</f>
        <v>4195</v>
      </c>
      <c r="B139">
        <f>33723-2</f>
        <v>33721</v>
      </c>
      <c r="C139">
        <v>1</v>
      </c>
    </row>
    <row r="140" spans="1:3" x14ac:dyDescent="0.25">
      <c r="A140">
        <f>33723-2</f>
        <v>33721</v>
      </c>
      <c r="B140">
        <f>64382-2</f>
        <v>64380</v>
      </c>
      <c r="C140">
        <v>0</v>
      </c>
    </row>
    <row r="141" spans="1:3" x14ac:dyDescent="0.25">
      <c r="A141">
        <f>64226-2</f>
        <v>64224</v>
      </c>
      <c r="B141">
        <f>7356-2</f>
        <v>7354</v>
      </c>
      <c r="C141">
        <v>0</v>
      </c>
    </row>
    <row r="142" spans="1:3" x14ac:dyDescent="0.25">
      <c r="A142">
        <f>27970-2</f>
        <v>27968</v>
      </c>
      <c r="B142">
        <f>61525-2</f>
        <v>61523</v>
      </c>
      <c r="C142">
        <v>0</v>
      </c>
    </row>
    <row r="143" spans="1:3" x14ac:dyDescent="0.25">
      <c r="A143">
        <f>1503-2</f>
        <v>1501</v>
      </c>
      <c r="B143">
        <f>8087-2</f>
        <v>8085</v>
      </c>
      <c r="C143">
        <v>0</v>
      </c>
    </row>
    <row r="144" spans="1:3" x14ac:dyDescent="0.25">
      <c r="A144">
        <f>47281-2</f>
        <v>47279</v>
      </c>
      <c r="B144">
        <f>39741-2</f>
        <v>39739</v>
      </c>
      <c r="C144">
        <v>0</v>
      </c>
    </row>
    <row r="145" spans="1:3" x14ac:dyDescent="0.25">
      <c r="A145">
        <f>38655-2</f>
        <v>38653</v>
      </c>
      <c r="B145">
        <f>64802-2</f>
        <v>64800</v>
      </c>
      <c r="C145">
        <v>0</v>
      </c>
    </row>
    <row r="146" spans="1:3" x14ac:dyDescent="0.25">
      <c r="A146">
        <f>26770-2</f>
        <v>26768</v>
      </c>
      <c r="B146">
        <f>65204-2</f>
        <v>65202</v>
      </c>
      <c r="C146">
        <v>1</v>
      </c>
    </row>
    <row r="147" spans="1:3" x14ac:dyDescent="0.25">
      <c r="A147">
        <f>8838-2</f>
        <v>8836</v>
      </c>
      <c r="B147">
        <f>58678-2</f>
        <v>58676</v>
      </c>
      <c r="C147">
        <v>1</v>
      </c>
    </row>
    <row r="148" spans="1:3" x14ac:dyDescent="0.25">
      <c r="A148">
        <f>6360-2</f>
        <v>6358</v>
      </c>
      <c r="B148">
        <f>10687-2</f>
        <v>10685</v>
      </c>
      <c r="C148">
        <v>0</v>
      </c>
    </row>
    <row r="149" spans="1:3" x14ac:dyDescent="0.25">
      <c r="A149">
        <f>31259-2</f>
        <v>31257</v>
      </c>
      <c r="B149">
        <f>892-2</f>
        <v>890</v>
      </c>
      <c r="C149">
        <v>0</v>
      </c>
    </row>
    <row r="150" spans="1:3" x14ac:dyDescent="0.25">
      <c r="A150">
        <f>44646-2</f>
        <v>44644</v>
      </c>
      <c r="B150">
        <f>58674-2</f>
        <v>58672</v>
      </c>
      <c r="C150">
        <v>0</v>
      </c>
    </row>
    <row r="151" spans="1:3" x14ac:dyDescent="0.25">
      <c r="A151">
        <f>51678-2</f>
        <v>51676</v>
      </c>
      <c r="B151">
        <f>7126-2</f>
        <v>7124</v>
      </c>
      <c r="C151">
        <v>0</v>
      </c>
    </row>
    <row r="152" spans="1:3" x14ac:dyDescent="0.25">
      <c r="A152">
        <f>48643-2</f>
        <v>48641</v>
      </c>
      <c r="B152">
        <f>14094-2</f>
        <v>14092</v>
      </c>
      <c r="C152">
        <v>0</v>
      </c>
    </row>
    <row r="153" spans="1:3" x14ac:dyDescent="0.25">
      <c r="A153">
        <f>73131-2</f>
        <v>73129</v>
      </c>
      <c r="B153">
        <f>40097-2</f>
        <v>40095</v>
      </c>
      <c r="C153">
        <v>0</v>
      </c>
    </row>
    <row r="154" spans="1:3" x14ac:dyDescent="0.25">
      <c r="A154">
        <f>37067-2</f>
        <v>37065</v>
      </c>
      <c r="B154">
        <f>30061-2</f>
        <v>30059</v>
      </c>
      <c r="C154">
        <v>0</v>
      </c>
    </row>
    <row r="155" spans="1:3" x14ac:dyDescent="0.25">
      <c r="A155">
        <f>13846-2</f>
        <v>13844</v>
      </c>
      <c r="B155">
        <f>21456-2</f>
        <v>21454</v>
      </c>
      <c r="C155">
        <v>0</v>
      </c>
    </row>
    <row r="156" spans="1:3" x14ac:dyDescent="0.25">
      <c r="A156">
        <f>21963-2</f>
        <v>21961</v>
      </c>
      <c r="B156">
        <f>17921-2</f>
        <v>17919</v>
      </c>
      <c r="C156">
        <v>0</v>
      </c>
    </row>
    <row r="157" spans="1:3" x14ac:dyDescent="0.25">
      <c r="A157">
        <f>1436-2</f>
        <v>1434</v>
      </c>
      <c r="B157">
        <f>10303-2</f>
        <v>10301</v>
      </c>
      <c r="C157">
        <v>1</v>
      </c>
    </row>
    <row r="158" spans="1:3" x14ac:dyDescent="0.25">
      <c r="A158">
        <f>9145-2</f>
        <v>9143</v>
      </c>
      <c r="B158">
        <f>39521-2</f>
        <v>39519</v>
      </c>
      <c r="C158">
        <v>1</v>
      </c>
    </row>
    <row r="159" spans="1:3" x14ac:dyDescent="0.25">
      <c r="A159">
        <f>81196-2</f>
        <v>81194</v>
      </c>
      <c r="B159">
        <f>53523-2</f>
        <v>53521</v>
      </c>
      <c r="C159">
        <v>0</v>
      </c>
    </row>
    <row r="160" spans="1:3" x14ac:dyDescent="0.25">
      <c r="A160">
        <f>76100-2</f>
        <v>76098</v>
      </c>
      <c r="B160">
        <f>21529-2</f>
        <v>21527</v>
      </c>
      <c r="C160">
        <v>0</v>
      </c>
    </row>
    <row r="161" spans="1:3" x14ac:dyDescent="0.25">
      <c r="A161">
        <f>12130-2</f>
        <v>12128</v>
      </c>
      <c r="B161">
        <f>44336-2</f>
        <v>44334</v>
      </c>
      <c r="C161">
        <v>0</v>
      </c>
    </row>
    <row r="162" spans="1:3" x14ac:dyDescent="0.25">
      <c r="A162">
        <f>9768-2</f>
        <v>9766</v>
      </c>
      <c r="B162">
        <f>11549-2</f>
        <v>11547</v>
      </c>
      <c r="C162">
        <v>0</v>
      </c>
    </row>
    <row r="163" spans="1:3" x14ac:dyDescent="0.25">
      <c r="A163">
        <f>35044-2</f>
        <v>35042</v>
      </c>
      <c r="B163">
        <f>37663-2</f>
        <v>37661</v>
      </c>
      <c r="C163">
        <v>1</v>
      </c>
    </row>
    <row r="164" spans="1:3" x14ac:dyDescent="0.25">
      <c r="A164">
        <f>12314-2</f>
        <v>12312</v>
      </c>
      <c r="B164">
        <f>28010-2</f>
        <v>28008</v>
      </c>
      <c r="C164">
        <v>0</v>
      </c>
    </row>
    <row r="165" spans="1:3" x14ac:dyDescent="0.25">
      <c r="A165">
        <f>47559-2</f>
        <v>47557</v>
      </c>
      <c r="B165">
        <f>45033-2</f>
        <v>45031</v>
      </c>
      <c r="C165">
        <v>0</v>
      </c>
    </row>
    <row r="166" spans="1:3" x14ac:dyDescent="0.25">
      <c r="A166">
        <f>40947-2</f>
        <v>40945</v>
      </c>
      <c r="B166">
        <f>13020-2</f>
        <v>13018</v>
      </c>
      <c r="C166">
        <v>0</v>
      </c>
    </row>
    <row r="167" spans="1:3" x14ac:dyDescent="0.25">
      <c r="A167">
        <f>9740-2</f>
        <v>9738</v>
      </c>
      <c r="B167">
        <f>35543-2</f>
        <v>35541</v>
      </c>
      <c r="C167">
        <v>1</v>
      </c>
    </row>
    <row r="168" spans="1:3" x14ac:dyDescent="0.25">
      <c r="A168">
        <f>9773-2</f>
        <v>9771</v>
      </c>
      <c r="B168">
        <f>35807-2</f>
        <v>35805</v>
      </c>
      <c r="C168">
        <v>1</v>
      </c>
    </row>
    <row r="169" spans="1:3" x14ac:dyDescent="0.25">
      <c r="A169">
        <f>188-2</f>
        <v>186</v>
      </c>
      <c r="B169">
        <f>12671-2</f>
        <v>12669</v>
      </c>
      <c r="C169">
        <v>0</v>
      </c>
    </row>
    <row r="170" spans="1:3" x14ac:dyDescent="0.25">
      <c r="A170">
        <f>78799-2</f>
        <v>78797</v>
      </c>
      <c r="B170">
        <f>81582-2</f>
        <v>81580</v>
      </c>
      <c r="C170">
        <v>0</v>
      </c>
    </row>
    <row r="171" spans="1:3" x14ac:dyDescent="0.25">
      <c r="A171">
        <f>1495-2</f>
        <v>1493</v>
      </c>
      <c r="B171">
        <f>12332-2</f>
        <v>12330</v>
      </c>
      <c r="C171">
        <v>1</v>
      </c>
    </row>
    <row r="172" spans="1:3" x14ac:dyDescent="0.25">
      <c r="A172">
        <f>45092-2</f>
        <v>45090</v>
      </c>
      <c r="B172">
        <f>36307-2</f>
        <v>36305</v>
      </c>
      <c r="C172">
        <v>1</v>
      </c>
    </row>
    <row r="173" spans="1:3" x14ac:dyDescent="0.25">
      <c r="A173">
        <f>9439-2</f>
        <v>9437</v>
      </c>
      <c r="B173">
        <f>45751-2</f>
        <v>45749</v>
      </c>
      <c r="C173">
        <v>0</v>
      </c>
    </row>
    <row r="174" spans="1:3" x14ac:dyDescent="0.25">
      <c r="A174">
        <f>47289-2</f>
        <v>47287</v>
      </c>
      <c r="B174">
        <f>27514-2</f>
        <v>27512</v>
      </c>
      <c r="C174">
        <v>0</v>
      </c>
    </row>
    <row r="175" spans="1:3" x14ac:dyDescent="0.25">
      <c r="A175">
        <f>1622-2</f>
        <v>1620</v>
      </c>
      <c r="B175">
        <f>47489-2</f>
        <v>47487</v>
      </c>
      <c r="C175">
        <v>1</v>
      </c>
    </row>
    <row r="176" spans="1:3" x14ac:dyDescent="0.25">
      <c r="A176">
        <f>9109-2</f>
        <v>9107</v>
      </c>
      <c r="B176">
        <f>22584-2</f>
        <v>22582</v>
      </c>
      <c r="C176">
        <v>1</v>
      </c>
    </row>
    <row r="177" spans="1:3" x14ac:dyDescent="0.25">
      <c r="A177">
        <f>16022-2</f>
        <v>16020</v>
      </c>
      <c r="B177">
        <f>27937-2</f>
        <v>27935</v>
      </c>
      <c r="C177">
        <v>0</v>
      </c>
    </row>
    <row r="178" spans="1:3" x14ac:dyDescent="0.25">
      <c r="A178">
        <f>2895-2</f>
        <v>2893</v>
      </c>
      <c r="B178">
        <f>28129-2</f>
        <v>28127</v>
      </c>
      <c r="C178">
        <v>1</v>
      </c>
    </row>
    <row r="179" spans="1:3" x14ac:dyDescent="0.25">
      <c r="A179">
        <f>46174-2</f>
        <v>46172</v>
      </c>
      <c r="B179">
        <f>987-2</f>
        <v>985</v>
      </c>
      <c r="C179">
        <v>0</v>
      </c>
    </row>
    <row r="180" spans="1:3" x14ac:dyDescent="0.25">
      <c r="A180">
        <f>656-2</f>
        <v>654</v>
      </c>
      <c r="B180">
        <f>11096-2</f>
        <v>11094</v>
      </c>
      <c r="C180">
        <v>0</v>
      </c>
    </row>
    <row r="181" spans="1:3" x14ac:dyDescent="0.25">
      <c r="A181">
        <f>16989-2</f>
        <v>16987</v>
      </c>
      <c r="B181">
        <f>28129-2</f>
        <v>28127</v>
      </c>
      <c r="C181">
        <v>0</v>
      </c>
    </row>
    <row r="182" spans="1:3" x14ac:dyDescent="0.25">
      <c r="A182">
        <f>46789-2</f>
        <v>46787</v>
      </c>
      <c r="B182">
        <f>9715-2</f>
        <v>9713</v>
      </c>
      <c r="C182">
        <v>1</v>
      </c>
    </row>
    <row r="183" spans="1:3" x14ac:dyDescent="0.25">
      <c r="A183">
        <f>36147-2</f>
        <v>36145</v>
      </c>
      <c r="B183">
        <f>44932-2</f>
        <v>44930</v>
      </c>
      <c r="C183">
        <v>1</v>
      </c>
    </row>
    <row r="184" spans="1:3" x14ac:dyDescent="0.25">
      <c r="A184">
        <f>66055-2</f>
        <v>66053</v>
      </c>
      <c r="B184">
        <f>9715-2</f>
        <v>9713</v>
      </c>
      <c r="C184">
        <v>0</v>
      </c>
    </row>
    <row r="185" spans="1:3" x14ac:dyDescent="0.25">
      <c r="A185">
        <f>57465-2</f>
        <v>57463</v>
      </c>
      <c r="B185">
        <f>11630-2</f>
        <v>11628</v>
      </c>
      <c r="C185">
        <v>0</v>
      </c>
    </row>
    <row r="186" spans="1:3" x14ac:dyDescent="0.25">
      <c r="A186">
        <f>47922-2</f>
        <v>47920</v>
      </c>
      <c r="B186">
        <f>9249-2</f>
        <v>9247</v>
      </c>
      <c r="C186">
        <v>1</v>
      </c>
    </row>
    <row r="187" spans="1:3" x14ac:dyDescent="0.25">
      <c r="A187">
        <f>1707-2</f>
        <v>1705</v>
      </c>
      <c r="B187">
        <f>35065-2</f>
        <v>35063</v>
      </c>
      <c r="C187">
        <v>1</v>
      </c>
    </row>
    <row r="188" spans="1:3" x14ac:dyDescent="0.25">
      <c r="A188">
        <f>27837-2</f>
        <v>27835</v>
      </c>
      <c r="B188">
        <f>60240-2</f>
        <v>60238</v>
      </c>
      <c r="C188">
        <v>0</v>
      </c>
    </row>
    <row r="189" spans="1:3" x14ac:dyDescent="0.25">
      <c r="A189">
        <f>29979-2</f>
        <v>29977</v>
      </c>
      <c r="B189">
        <f>12630-2</f>
        <v>12628</v>
      </c>
      <c r="C189">
        <v>0</v>
      </c>
    </row>
    <row r="190" spans="1:3" x14ac:dyDescent="0.25">
      <c r="A190">
        <f>7716-2</f>
        <v>7714</v>
      </c>
      <c r="B190">
        <f>9249-2</f>
        <v>9247</v>
      </c>
      <c r="C190">
        <v>0</v>
      </c>
    </row>
    <row r="191" spans="1:3" x14ac:dyDescent="0.25">
      <c r="A191">
        <f>2744-2</f>
        <v>2742</v>
      </c>
      <c r="B191">
        <f>34784-2</f>
        <v>34782</v>
      </c>
      <c r="C191">
        <v>1</v>
      </c>
    </row>
    <row r="192" spans="1:3" x14ac:dyDescent="0.25">
      <c r="A192">
        <f>22796-2</f>
        <v>22794</v>
      </c>
      <c r="B192">
        <f>27647-2</f>
        <v>27645</v>
      </c>
      <c r="C192">
        <v>1</v>
      </c>
    </row>
    <row r="193" spans="1:3" x14ac:dyDescent="0.25">
      <c r="A193">
        <f>78473-2</f>
        <v>78471</v>
      </c>
      <c r="B193">
        <f>10420-2</f>
        <v>10418</v>
      </c>
      <c r="C193">
        <v>1</v>
      </c>
    </row>
    <row r="194" spans="1:3" x14ac:dyDescent="0.25">
      <c r="A194">
        <f>10420-2</f>
        <v>10418</v>
      </c>
      <c r="B194">
        <f>56548-2</f>
        <v>56546</v>
      </c>
      <c r="C194">
        <v>0</v>
      </c>
    </row>
    <row r="195" spans="1:3" x14ac:dyDescent="0.25">
      <c r="A195">
        <f>78156-2</f>
        <v>78154</v>
      </c>
      <c r="B195">
        <f>1477-2</f>
        <v>1475</v>
      </c>
      <c r="C195">
        <v>0</v>
      </c>
    </row>
    <row r="196" spans="1:3" x14ac:dyDescent="0.25">
      <c r="A196">
        <f>37403-2</f>
        <v>37401</v>
      </c>
      <c r="B196">
        <f>7095-2</f>
        <v>7093</v>
      </c>
      <c r="C196">
        <v>0</v>
      </c>
    </row>
    <row r="197" spans="1:3" x14ac:dyDescent="0.25">
      <c r="A197">
        <f>5565-2</f>
        <v>5563</v>
      </c>
      <c r="B197">
        <f>22796-2</f>
        <v>22794</v>
      </c>
      <c r="C197">
        <v>0</v>
      </c>
    </row>
    <row r="198" spans="1:3" x14ac:dyDescent="0.25">
      <c r="A198">
        <f>6799-2</f>
        <v>6797</v>
      </c>
      <c r="B198">
        <f>1033-2</f>
        <v>1031</v>
      </c>
      <c r="C198">
        <v>0</v>
      </c>
    </row>
    <row r="199" spans="1:3" x14ac:dyDescent="0.25">
      <c r="A199">
        <f>58207-2</f>
        <v>58205</v>
      </c>
      <c r="B199">
        <f>52235-2</f>
        <v>52233</v>
      </c>
      <c r="C199">
        <v>0</v>
      </c>
    </row>
    <row r="200" spans="1:3" x14ac:dyDescent="0.25">
      <c r="A200">
        <f>76343-2</f>
        <v>76341</v>
      </c>
      <c r="B200">
        <f>21484-2</f>
        <v>21482</v>
      </c>
      <c r="C200">
        <v>0</v>
      </c>
    </row>
    <row r="201" spans="1:3" x14ac:dyDescent="0.25">
      <c r="A201">
        <f>48047-2</f>
        <v>48045</v>
      </c>
      <c r="B201">
        <f>34124-2</f>
        <v>34122</v>
      </c>
      <c r="C201">
        <v>0</v>
      </c>
    </row>
    <row r="202" spans="1:3" x14ac:dyDescent="0.25">
      <c r="A202">
        <f>11695-2</f>
        <v>11693</v>
      </c>
      <c r="B202">
        <f>67332-2</f>
        <v>67330</v>
      </c>
      <c r="C202">
        <v>0</v>
      </c>
    </row>
    <row r="203" spans="1:3" x14ac:dyDescent="0.25">
      <c r="A203">
        <f>35908-2</f>
        <v>35906</v>
      </c>
      <c r="B203">
        <f>80672-2</f>
        <v>80670</v>
      </c>
      <c r="C203">
        <v>0</v>
      </c>
    </row>
    <row r="204" spans="1:3" x14ac:dyDescent="0.25">
      <c r="A204">
        <f>57966-2</f>
        <v>57964</v>
      </c>
      <c r="B204">
        <f>53074-2</f>
        <v>53072</v>
      </c>
      <c r="C204">
        <v>0</v>
      </c>
    </row>
    <row r="205" spans="1:3" x14ac:dyDescent="0.25">
      <c r="A205">
        <f>44036-2</f>
        <v>44034</v>
      </c>
      <c r="B205">
        <f>19680-2</f>
        <v>19678</v>
      </c>
      <c r="C205">
        <v>0</v>
      </c>
    </row>
    <row r="206" spans="1:3" x14ac:dyDescent="0.25">
      <c r="A206">
        <f>1478-2</f>
        <v>1476</v>
      </c>
      <c r="B206">
        <f>1537-2</f>
        <v>1535</v>
      </c>
      <c r="C206">
        <v>0</v>
      </c>
    </row>
    <row r="207" spans="1:3" x14ac:dyDescent="0.25">
      <c r="A207">
        <f>22828-2</f>
        <v>22826</v>
      </c>
      <c r="B207">
        <f>8864-2</f>
        <v>8862</v>
      </c>
      <c r="C207">
        <v>1</v>
      </c>
    </row>
    <row r="208" spans="1:3" x14ac:dyDescent="0.25">
      <c r="A208">
        <f>20188-2</f>
        <v>20186</v>
      </c>
      <c r="B208">
        <f>29204-2</f>
        <v>29202</v>
      </c>
      <c r="C208">
        <v>1</v>
      </c>
    </row>
    <row r="209" spans="1:3" x14ac:dyDescent="0.25">
      <c r="A209">
        <f>8273-2</f>
        <v>8271</v>
      </c>
      <c r="B209">
        <f>39598-2</f>
        <v>39596</v>
      </c>
      <c r="C209">
        <v>1</v>
      </c>
    </row>
    <row r="210" spans="1:3" x14ac:dyDescent="0.25">
      <c r="A210">
        <f>80701-2</f>
        <v>80699</v>
      </c>
      <c r="B210">
        <f>39598-2</f>
        <v>39596</v>
      </c>
      <c r="C210">
        <v>1</v>
      </c>
    </row>
    <row r="211" spans="1:3" x14ac:dyDescent="0.25">
      <c r="A211">
        <f>233-2</f>
        <v>231</v>
      </c>
      <c r="B211">
        <f>54884-2</f>
        <v>54882</v>
      </c>
      <c r="C211">
        <v>1</v>
      </c>
    </row>
    <row r="212" spans="1:3" x14ac:dyDescent="0.25">
      <c r="A212">
        <f>5261-2</f>
        <v>5259</v>
      </c>
      <c r="B212">
        <f>20854-2</f>
        <v>20852</v>
      </c>
      <c r="C212">
        <v>1</v>
      </c>
    </row>
    <row r="213" spans="1:3" x14ac:dyDescent="0.25">
      <c r="A213">
        <f>39859-2</f>
        <v>39857</v>
      </c>
      <c r="B213">
        <f>63470-2</f>
        <v>63468</v>
      </c>
      <c r="C213">
        <v>1</v>
      </c>
    </row>
    <row r="214" spans="1:3" x14ac:dyDescent="0.25">
      <c r="A214">
        <f>14606-2</f>
        <v>14604</v>
      </c>
      <c r="B214">
        <f>13755-2</f>
        <v>13753</v>
      </c>
      <c r="C214">
        <v>0</v>
      </c>
    </row>
    <row r="215" spans="1:3" x14ac:dyDescent="0.25">
      <c r="A215">
        <f>21499-2</f>
        <v>21497</v>
      </c>
      <c r="B215">
        <f>30448-2</f>
        <v>30446</v>
      </c>
      <c r="C215">
        <v>1</v>
      </c>
    </row>
    <row r="216" spans="1:3" x14ac:dyDescent="0.25">
      <c r="A216">
        <f>11650-2</f>
        <v>11648</v>
      </c>
      <c r="B216">
        <f>40096-2</f>
        <v>40094</v>
      </c>
      <c r="C216">
        <v>0</v>
      </c>
    </row>
    <row r="217" spans="1:3" x14ac:dyDescent="0.25">
      <c r="A217">
        <f>1923-2</f>
        <v>1921</v>
      </c>
      <c r="B217">
        <f>1960-2</f>
        <v>1958</v>
      </c>
      <c r="C217">
        <v>0</v>
      </c>
    </row>
    <row r="218" spans="1:3" x14ac:dyDescent="0.25">
      <c r="A218">
        <f>59902-2</f>
        <v>59900</v>
      </c>
      <c r="B218">
        <f>51992-2</f>
        <v>51990</v>
      </c>
      <c r="C218">
        <v>1</v>
      </c>
    </row>
    <row r="219" spans="1:3" x14ac:dyDescent="0.25">
      <c r="A219">
        <f>3049-2</f>
        <v>3047</v>
      </c>
      <c r="B219">
        <f>28811-2</f>
        <v>28809</v>
      </c>
      <c r="C219">
        <v>1</v>
      </c>
    </row>
    <row r="220" spans="1:3" x14ac:dyDescent="0.25">
      <c r="A220">
        <f>7918-2</f>
        <v>7916</v>
      </c>
      <c r="B220">
        <f>29606-2</f>
        <v>29604</v>
      </c>
      <c r="C220">
        <v>1</v>
      </c>
    </row>
    <row r="221" spans="1:3" x14ac:dyDescent="0.25">
      <c r="A221">
        <f>7982-2</f>
        <v>7980</v>
      </c>
      <c r="B221">
        <f>8078-2</f>
        <v>8076</v>
      </c>
      <c r="C221">
        <v>0</v>
      </c>
    </row>
    <row r="222" spans="1:3" x14ac:dyDescent="0.25">
      <c r="A222">
        <f>8513-2</f>
        <v>8511</v>
      </c>
      <c r="B222">
        <f>8551-2</f>
        <v>8549</v>
      </c>
      <c r="C222">
        <v>0</v>
      </c>
    </row>
    <row r="223" spans="1:3" x14ac:dyDescent="0.25">
      <c r="A223">
        <f>8890-2</f>
        <v>8888</v>
      </c>
      <c r="B223">
        <f>9038-2</f>
        <v>9036</v>
      </c>
      <c r="C223">
        <v>0</v>
      </c>
    </row>
    <row r="224" spans="1:3" x14ac:dyDescent="0.25">
      <c r="A224">
        <f>2405-2</f>
        <v>2403</v>
      </c>
      <c r="B224">
        <f>66224-2</f>
        <v>66222</v>
      </c>
      <c r="C224">
        <v>0</v>
      </c>
    </row>
    <row r="225" spans="1:3" x14ac:dyDescent="0.25">
      <c r="A225">
        <f>75395-2</f>
        <v>75393</v>
      </c>
      <c r="B225">
        <f>58681-2</f>
        <v>58679</v>
      </c>
      <c r="C225">
        <v>1</v>
      </c>
    </row>
    <row r="226" spans="1:3" x14ac:dyDescent="0.25">
      <c r="A226">
        <f>48303-2</f>
        <v>48301</v>
      </c>
      <c r="B226">
        <f>48046-2</f>
        <v>48044</v>
      </c>
      <c r="C226">
        <v>0</v>
      </c>
    </row>
    <row r="227" spans="1:3" x14ac:dyDescent="0.25">
      <c r="A227">
        <f>43877-2</f>
        <v>43875</v>
      </c>
      <c r="B227">
        <f>43473-2</f>
        <v>43471</v>
      </c>
      <c r="C227">
        <v>0</v>
      </c>
    </row>
    <row r="228" spans="1:3" x14ac:dyDescent="0.25">
      <c r="A228">
        <f>8168-2</f>
        <v>8166</v>
      </c>
      <c r="B228">
        <f>43226-2</f>
        <v>43224</v>
      </c>
      <c r="C228">
        <v>1</v>
      </c>
    </row>
    <row r="229" spans="1:3" x14ac:dyDescent="0.25">
      <c r="A229">
        <f>25101-2</f>
        <v>25099</v>
      </c>
      <c r="B229">
        <f>29209-2</f>
        <v>29207</v>
      </c>
      <c r="C229">
        <v>1</v>
      </c>
    </row>
    <row r="230" spans="1:3" x14ac:dyDescent="0.25">
      <c r="A230">
        <f>2342-2</f>
        <v>2340</v>
      </c>
      <c r="B230">
        <f>9028-2</f>
        <v>9026</v>
      </c>
      <c r="C230">
        <v>1</v>
      </c>
    </row>
    <row r="231" spans="1:3" x14ac:dyDescent="0.25">
      <c r="A231">
        <f>7992-2</f>
        <v>7990</v>
      </c>
      <c r="B231">
        <f>29782-2</f>
        <v>29780</v>
      </c>
      <c r="C231">
        <v>1</v>
      </c>
    </row>
    <row r="232" spans="1:3" x14ac:dyDescent="0.25">
      <c r="A232">
        <f>6009-2</f>
        <v>6007</v>
      </c>
      <c r="B232">
        <f>39626-2</f>
        <v>39624</v>
      </c>
      <c r="C232">
        <v>1</v>
      </c>
    </row>
    <row r="233" spans="1:3" x14ac:dyDescent="0.25">
      <c r="A233">
        <f>12940-2</f>
        <v>12938</v>
      </c>
      <c r="B233">
        <f>43398-2</f>
        <v>43396</v>
      </c>
      <c r="C233">
        <v>0</v>
      </c>
    </row>
    <row r="234" spans="1:3" x14ac:dyDescent="0.25">
      <c r="A234">
        <f>60064-2</f>
        <v>60062</v>
      </c>
      <c r="B234">
        <f>28947-2</f>
        <v>28945</v>
      </c>
      <c r="C234">
        <v>0</v>
      </c>
    </row>
    <row r="235" spans="1:3" x14ac:dyDescent="0.25">
      <c r="A235">
        <f>13771-2</f>
        <v>13769</v>
      </c>
      <c r="B235">
        <f>14667-2</f>
        <v>14665</v>
      </c>
      <c r="C235">
        <v>0</v>
      </c>
    </row>
    <row r="236" spans="1:3" x14ac:dyDescent="0.25">
      <c r="A236">
        <f>75161-2</f>
        <v>75159</v>
      </c>
      <c r="B236">
        <f>67879-2</f>
        <v>67877</v>
      </c>
      <c r="C236">
        <v>0</v>
      </c>
    </row>
    <row r="237" spans="1:3" x14ac:dyDescent="0.25">
      <c r="A237">
        <f>5215-2</f>
        <v>5213</v>
      </c>
      <c r="B237">
        <f>19128-2</f>
        <v>19126</v>
      </c>
      <c r="C237">
        <v>0</v>
      </c>
    </row>
    <row r="238" spans="1:3" x14ac:dyDescent="0.25">
      <c r="A238">
        <f>16962-2</f>
        <v>16960</v>
      </c>
      <c r="B238">
        <f>16989-2</f>
        <v>16987</v>
      </c>
      <c r="C238">
        <v>1</v>
      </c>
    </row>
    <row r="239" spans="1:3" x14ac:dyDescent="0.25">
      <c r="A239">
        <f>17213-2</f>
        <v>17211</v>
      </c>
      <c r="B239">
        <f>12735-2</f>
        <v>12733</v>
      </c>
      <c r="C239">
        <v>1</v>
      </c>
    </row>
    <row r="240" spans="1:3" x14ac:dyDescent="0.25">
      <c r="A240">
        <f>4987-2</f>
        <v>4985</v>
      </c>
      <c r="B240">
        <f>17728-2</f>
        <v>17726</v>
      </c>
      <c r="C240">
        <v>0</v>
      </c>
    </row>
    <row r="241" spans="1:3" x14ac:dyDescent="0.25">
      <c r="A241">
        <f>1281-2</f>
        <v>1279</v>
      </c>
      <c r="B241">
        <f>9731-2</f>
        <v>9729</v>
      </c>
      <c r="C241">
        <v>1</v>
      </c>
    </row>
    <row r="242" spans="1:3" x14ac:dyDescent="0.25">
      <c r="A242">
        <f>36093-2</f>
        <v>36091</v>
      </c>
      <c r="B242">
        <f>44878-2</f>
        <v>44876</v>
      </c>
      <c r="C242">
        <v>1</v>
      </c>
    </row>
    <row r="243" spans="1:3" x14ac:dyDescent="0.25">
      <c r="A243">
        <f>57543-2</f>
        <v>57541</v>
      </c>
      <c r="B243">
        <f>15611-2</f>
        <v>15609</v>
      </c>
      <c r="C243">
        <v>0</v>
      </c>
    </row>
    <row r="244" spans="1:3" x14ac:dyDescent="0.25">
      <c r="A244">
        <f>13616-2</f>
        <v>13614</v>
      </c>
      <c r="B244">
        <f>15611-2</f>
        <v>15609</v>
      </c>
      <c r="C244">
        <v>0</v>
      </c>
    </row>
    <row r="245" spans="1:3" x14ac:dyDescent="0.25">
      <c r="A245">
        <f>15019-2</f>
        <v>15017</v>
      </c>
      <c r="B245">
        <f>15032-2</f>
        <v>15030</v>
      </c>
      <c r="C245">
        <v>1</v>
      </c>
    </row>
    <row r="246" spans="1:3" x14ac:dyDescent="0.25">
      <c r="A246">
        <f>3489-2</f>
        <v>3487</v>
      </c>
      <c r="B246">
        <f>30012-2</f>
        <v>30010</v>
      </c>
      <c r="C246">
        <v>1</v>
      </c>
    </row>
    <row r="247" spans="1:3" x14ac:dyDescent="0.25">
      <c r="A247">
        <f>15032-2</f>
        <v>15030</v>
      </c>
      <c r="B247">
        <f>15236-2</f>
        <v>15234</v>
      </c>
      <c r="C247">
        <v>0</v>
      </c>
    </row>
    <row r="248" spans="1:3" x14ac:dyDescent="0.25">
      <c r="A248">
        <f>3132-2</f>
        <v>3130</v>
      </c>
      <c r="B248">
        <f>29247-2</f>
        <v>29245</v>
      </c>
      <c r="C248">
        <v>1</v>
      </c>
    </row>
    <row r="249" spans="1:3" x14ac:dyDescent="0.25">
      <c r="A249">
        <f>25330-2</f>
        <v>25328</v>
      </c>
      <c r="B249">
        <f>59767-2</f>
        <v>59765</v>
      </c>
      <c r="C249">
        <v>1</v>
      </c>
    </row>
    <row r="250" spans="1:3" x14ac:dyDescent="0.25">
      <c r="A250">
        <f>35592-2</f>
        <v>35590</v>
      </c>
      <c r="B250">
        <f>42806-2</f>
        <v>42804</v>
      </c>
      <c r="C250">
        <v>0</v>
      </c>
    </row>
    <row r="251" spans="1:3" x14ac:dyDescent="0.25">
      <c r="A251">
        <f>4496-2</f>
        <v>4494</v>
      </c>
      <c r="B251">
        <f>34301-2</f>
        <v>34299</v>
      </c>
      <c r="C251">
        <v>0</v>
      </c>
    </row>
    <row r="252" spans="1:3" x14ac:dyDescent="0.25">
      <c r="A252">
        <f>64390-2</f>
        <v>64388</v>
      </c>
      <c r="B252">
        <f>4521-2</f>
        <v>4519</v>
      </c>
      <c r="C252">
        <v>0</v>
      </c>
    </row>
    <row r="253" spans="1:3" x14ac:dyDescent="0.25">
      <c r="A253">
        <f>64390-2</f>
        <v>64388</v>
      </c>
      <c r="B253">
        <f>4486-2</f>
        <v>4484</v>
      </c>
      <c r="C253">
        <v>1</v>
      </c>
    </row>
    <row r="254" spans="1:3" x14ac:dyDescent="0.25">
      <c r="A254">
        <f>1180-2</f>
        <v>1178</v>
      </c>
      <c r="B254">
        <f>47758-2</f>
        <v>47756</v>
      </c>
      <c r="C254">
        <v>1</v>
      </c>
    </row>
    <row r="255" spans="1:3" x14ac:dyDescent="0.25">
      <c r="A255">
        <f>15892-2</f>
        <v>15890</v>
      </c>
      <c r="B255">
        <f>15897-2</f>
        <v>15895</v>
      </c>
      <c r="C255">
        <v>1</v>
      </c>
    </row>
    <row r="256" spans="1:3" x14ac:dyDescent="0.25">
      <c r="A256">
        <f>16602-2</f>
        <v>16600</v>
      </c>
      <c r="B256">
        <f>16633-2</f>
        <v>16631</v>
      </c>
      <c r="C256">
        <v>1</v>
      </c>
    </row>
    <row r="257" spans="1:3" x14ac:dyDescent="0.25">
      <c r="A257">
        <f>16633-2</f>
        <v>16631</v>
      </c>
      <c r="B257">
        <f>15897-2</f>
        <v>15895</v>
      </c>
      <c r="C257">
        <v>0</v>
      </c>
    </row>
    <row r="258" spans="1:3" x14ac:dyDescent="0.25">
      <c r="A258">
        <f>16633-2</f>
        <v>16631</v>
      </c>
      <c r="B258">
        <f>15892-2</f>
        <v>15890</v>
      </c>
      <c r="C258">
        <v>0</v>
      </c>
    </row>
    <row r="259" spans="1:3" x14ac:dyDescent="0.25">
      <c r="A259">
        <f>15897-2</f>
        <v>15895</v>
      </c>
      <c r="B259">
        <f>16602-2</f>
        <v>16600</v>
      </c>
      <c r="C259">
        <v>0</v>
      </c>
    </row>
    <row r="260" spans="1:3" x14ac:dyDescent="0.25">
      <c r="A260">
        <f>30316-2</f>
        <v>30314</v>
      </c>
      <c r="B260">
        <f>7502-2</f>
        <v>7500</v>
      </c>
      <c r="C260">
        <v>1</v>
      </c>
    </row>
    <row r="261" spans="1:3" x14ac:dyDescent="0.25">
      <c r="A261">
        <f>40635-2</f>
        <v>40633</v>
      </c>
      <c r="B261">
        <f>66455-2</f>
        <v>66453</v>
      </c>
      <c r="C261">
        <v>1</v>
      </c>
    </row>
    <row r="262" spans="1:3" x14ac:dyDescent="0.25">
      <c r="A262">
        <f>53276-2</f>
        <v>53274</v>
      </c>
      <c r="B262">
        <f>30316-2</f>
        <v>30314</v>
      </c>
      <c r="C262">
        <v>1</v>
      </c>
    </row>
    <row r="263" spans="1:3" x14ac:dyDescent="0.25">
      <c r="A263">
        <f>66465-2</f>
        <v>66463</v>
      </c>
      <c r="B263">
        <f>654-2</f>
        <v>652</v>
      </c>
      <c r="C263">
        <v>0</v>
      </c>
    </row>
    <row r="264" spans="1:3" x14ac:dyDescent="0.25">
      <c r="A264">
        <f>2420-2</f>
        <v>2418</v>
      </c>
      <c r="B264">
        <f>67019-2</f>
        <v>67017</v>
      </c>
      <c r="C264">
        <v>1</v>
      </c>
    </row>
    <row r="265" spans="1:3" x14ac:dyDescent="0.25">
      <c r="A265">
        <f>56744-2</f>
        <v>56742</v>
      </c>
      <c r="B265">
        <f>483-2</f>
        <v>481</v>
      </c>
      <c r="C265">
        <v>0</v>
      </c>
    </row>
    <row r="266" spans="1:3" x14ac:dyDescent="0.25">
      <c r="A266">
        <f>53379-2</f>
        <v>53377</v>
      </c>
      <c r="B266">
        <f>53445-2</f>
        <v>53443</v>
      </c>
      <c r="C266">
        <v>0</v>
      </c>
    </row>
    <row r="267" spans="1:3" x14ac:dyDescent="0.25">
      <c r="A267">
        <f>53857-2</f>
        <v>53855</v>
      </c>
      <c r="B267">
        <f>55228-2</f>
        <v>55226</v>
      </c>
      <c r="C267">
        <v>0</v>
      </c>
    </row>
    <row r="268" spans="1:3" x14ac:dyDescent="0.25">
      <c r="A268">
        <f>50663-2</f>
        <v>50661</v>
      </c>
      <c r="B268">
        <f>47490-2</f>
        <v>47488</v>
      </c>
      <c r="C268">
        <v>0</v>
      </c>
    </row>
    <row r="269" spans="1:3" x14ac:dyDescent="0.25">
      <c r="A269">
        <f>16681-2</f>
        <v>16679</v>
      </c>
      <c r="B269">
        <f>17346-2</f>
        <v>17344</v>
      </c>
      <c r="C269">
        <v>0</v>
      </c>
    </row>
    <row r="270" spans="1:3" x14ac:dyDescent="0.25">
      <c r="A270">
        <f>6363-2</f>
        <v>6361</v>
      </c>
      <c r="B270">
        <f>22132-2</f>
        <v>22130</v>
      </c>
      <c r="C270">
        <v>1</v>
      </c>
    </row>
    <row r="271" spans="1:3" x14ac:dyDescent="0.25">
      <c r="A271">
        <f>23688-2</f>
        <v>23686</v>
      </c>
      <c r="B271">
        <f>30085-2</f>
        <v>30083</v>
      </c>
      <c r="C271">
        <v>0</v>
      </c>
    </row>
    <row r="272" spans="1:3" x14ac:dyDescent="0.25">
      <c r="A272">
        <f>29473-2</f>
        <v>29471</v>
      </c>
      <c r="B272">
        <f>28771-2</f>
        <v>28769</v>
      </c>
      <c r="C272">
        <v>0</v>
      </c>
    </row>
    <row r="273" spans="1:3" x14ac:dyDescent="0.25">
      <c r="A273">
        <f>28449-2</f>
        <v>28447</v>
      </c>
      <c r="B273">
        <f>39621-2</f>
        <v>39619</v>
      </c>
      <c r="C273">
        <v>0</v>
      </c>
    </row>
    <row r="274" spans="1:3" x14ac:dyDescent="0.25">
      <c r="A274">
        <f>7691-2</f>
        <v>7689</v>
      </c>
      <c r="B274">
        <f>23648-2</f>
        <v>23646</v>
      </c>
      <c r="C274">
        <v>1</v>
      </c>
    </row>
    <row r="275" spans="1:3" x14ac:dyDescent="0.25">
      <c r="A275">
        <f>46547-2</f>
        <v>46545</v>
      </c>
      <c r="B275">
        <f>39678-2</f>
        <v>39676</v>
      </c>
      <c r="C275">
        <v>1</v>
      </c>
    </row>
    <row r="276" spans="1:3" x14ac:dyDescent="0.25">
      <c r="A276">
        <f>72288-2</f>
        <v>72286</v>
      </c>
      <c r="B276">
        <f>60343-2</f>
        <v>60341</v>
      </c>
      <c r="C276">
        <v>1</v>
      </c>
    </row>
    <row r="277" spans="1:3" x14ac:dyDescent="0.25">
      <c r="A277">
        <f>44566-2</f>
        <v>44564</v>
      </c>
      <c r="B277">
        <f>72434-2</f>
        <v>72432</v>
      </c>
      <c r="C277">
        <v>1</v>
      </c>
    </row>
    <row r="278" spans="1:3" x14ac:dyDescent="0.25">
      <c r="A278">
        <f>8095-2</f>
        <v>8093</v>
      </c>
      <c r="B278">
        <f>73211-2</f>
        <v>73209</v>
      </c>
      <c r="C278">
        <v>1</v>
      </c>
    </row>
    <row r="279" spans="1:3" x14ac:dyDescent="0.25">
      <c r="A279">
        <f>37005-2</f>
        <v>37003</v>
      </c>
      <c r="B279">
        <f>34386-2</f>
        <v>34384</v>
      </c>
      <c r="C279">
        <v>1</v>
      </c>
    </row>
    <row r="280" spans="1:3" x14ac:dyDescent="0.25">
      <c r="A280">
        <f>73200-2</f>
        <v>73198</v>
      </c>
      <c r="B280">
        <f>40884-2</f>
        <v>40882</v>
      </c>
      <c r="C280">
        <v>1</v>
      </c>
    </row>
    <row r="281" spans="1:3" x14ac:dyDescent="0.25">
      <c r="A281">
        <f>3050-2</f>
        <v>3048</v>
      </c>
      <c r="B281">
        <f>72246-2</f>
        <v>72244</v>
      </c>
      <c r="C281">
        <v>1</v>
      </c>
    </row>
    <row r="282" spans="1:3" x14ac:dyDescent="0.25">
      <c r="A282">
        <f>73211-2</f>
        <v>73209</v>
      </c>
      <c r="B282">
        <f>72246-2</f>
        <v>72244</v>
      </c>
      <c r="C282">
        <v>0</v>
      </c>
    </row>
    <row r="283" spans="1:3" x14ac:dyDescent="0.25">
      <c r="A283">
        <f>37005-2</f>
        <v>37003</v>
      </c>
      <c r="B283">
        <f>72246-2</f>
        <v>72244</v>
      </c>
      <c r="C283">
        <v>0</v>
      </c>
    </row>
    <row r="284" spans="1:3" x14ac:dyDescent="0.25">
      <c r="A284">
        <f>60343-2</f>
        <v>60341</v>
      </c>
      <c r="B284">
        <f>40884-2</f>
        <v>40882</v>
      </c>
      <c r="C284">
        <v>0</v>
      </c>
    </row>
    <row r="285" spans="1:3" x14ac:dyDescent="0.25">
      <c r="A285">
        <f>50915-2</f>
        <v>50913</v>
      </c>
      <c r="B285">
        <f>56868-2</f>
        <v>56866</v>
      </c>
      <c r="C285">
        <v>0</v>
      </c>
    </row>
    <row r="286" spans="1:3" x14ac:dyDescent="0.25">
      <c r="A286">
        <f>57387-2</f>
        <v>57385</v>
      </c>
      <c r="B286">
        <f>57424-2</f>
        <v>57422</v>
      </c>
      <c r="C286">
        <v>0</v>
      </c>
    </row>
    <row r="287" spans="1:3" x14ac:dyDescent="0.25">
      <c r="A287">
        <f>57039-2</f>
        <v>57037</v>
      </c>
      <c r="B287">
        <f>57246-2</f>
        <v>57244</v>
      </c>
      <c r="C287">
        <v>0</v>
      </c>
    </row>
    <row r="288" spans="1:3" x14ac:dyDescent="0.25">
      <c r="A288">
        <f>57145-2</f>
        <v>57143</v>
      </c>
      <c r="B288">
        <f>57245-2</f>
        <v>57243</v>
      </c>
      <c r="C288">
        <v>1</v>
      </c>
    </row>
    <row r="289" spans="1:3" x14ac:dyDescent="0.25">
      <c r="A289">
        <f>76-2</f>
        <v>74</v>
      </c>
      <c r="B289">
        <f>309-2</f>
        <v>307</v>
      </c>
      <c r="C289">
        <v>1</v>
      </c>
    </row>
    <row r="290" spans="1:3" x14ac:dyDescent="0.25">
      <c r="A290">
        <f>2327-2</f>
        <v>2325</v>
      </c>
      <c r="B290">
        <f>3329-2</f>
        <v>3327</v>
      </c>
      <c r="C290">
        <v>1</v>
      </c>
    </row>
    <row r="291" spans="1:3" x14ac:dyDescent="0.25">
      <c r="A291">
        <f>29534-2</f>
        <v>29532</v>
      </c>
      <c r="B291">
        <f>43939-2</f>
        <v>43937</v>
      </c>
      <c r="C291">
        <v>1</v>
      </c>
    </row>
    <row r="292" spans="1:3" x14ac:dyDescent="0.25">
      <c r="A292">
        <f>38745-2</f>
        <v>38743</v>
      </c>
      <c r="B292">
        <f>50740-2</f>
        <v>50738</v>
      </c>
      <c r="C292">
        <v>1</v>
      </c>
    </row>
    <row r="293" spans="1:3" x14ac:dyDescent="0.25">
      <c r="A293">
        <f>2389-2</f>
        <v>2387</v>
      </c>
      <c r="B293">
        <f>8255-2</f>
        <v>8253</v>
      </c>
      <c r="C293">
        <v>1</v>
      </c>
    </row>
    <row r="294" spans="1:3" x14ac:dyDescent="0.25">
      <c r="A294">
        <f>45989-2</f>
        <v>45987</v>
      </c>
      <c r="B294">
        <f>38497-2</f>
        <v>38495</v>
      </c>
      <c r="C294">
        <v>1</v>
      </c>
    </row>
    <row r="295" spans="1:3" x14ac:dyDescent="0.25">
      <c r="A295">
        <f>77023-2</f>
        <v>77021</v>
      </c>
      <c r="B295">
        <f>2389-2</f>
        <v>2387</v>
      </c>
      <c r="C295">
        <v>1</v>
      </c>
    </row>
    <row r="296" spans="1:3" x14ac:dyDescent="0.25">
      <c r="A296">
        <f>49295-2</f>
        <v>49293</v>
      </c>
      <c r="B296">
        <f>29114-2</f>
        <v>29112</v>
      </c>
      <c r="C296">
        <v>1</v>
      </c>
    </row>
    <row r="297" spans="1:3" x14ac:dyDescent="0.25">
      <c r="A297">
        <f>43134-2</f>
        <v>43132</v>
      </c>
      <c r="B297">
        <f>77023-2</f>
        <v>77021</v>
      </c>
      <c r="C297">
        <v>1</v>
      </c>
    </row>
    <row r="298" spans="1:3" x14ac:dyDescent="0.25">
      <c r="A298">
        <f>56923-2</f>
        <v>56921</v>
      </c>
      <c r="B298">
        <f>76702-2</f>
        <v>76700</v>
      </c>
      <c r="C298">
        <v>1</v>
      </c>
    </row>
    <row r="299" spans="1:3" x14ac:dyDescent="0.25">
      <c r="A299">
        <f>42417-2</f>
        <v>42415</v>
      </c>
      <c r="B299">
        <f>56923-2</f>
        <v>56921</v>
      </c>
      <c r="C299">
        <v>1</v>
      </c>
    </row>
    <row r="300" spans="1:3" x14ac:dyDescent="0.25">
      <c r="A300">
        <f>76702-2</f>
        <v>76700</v>
      </c>
      <c r="B300">
        <f>2389-2</f>
        <v>2387</v>
      </c>
      <c r="C300">
        <v>0</v>
      </c>
    </row>
    <row r="301" spans="1:3" x14ac:dyDescent="0.25">
      <c r="A301">
        <f>29114-2</f>
        <v>29112</v>
      </c>
      <c r="B301">
        <f>42417-2</f>
        <v>42415</v>
      </c>
      <c r="C301">
        <v>0</v>
      </c>
    </row>
    <row r="302" spans="1:3" x14ac:dyDescent="0.25">
      <c r="A302">
        <f>39126-2</f>
        <v>39124</v>
      </c>
      <c r="B302">
        <f>56783-2</f>
        <v>56781</v>
      </c>
      <c r="C302">
        <v>0</v>
      </c>
    </row>
    <row r="303" spans="1:3" x14ac:dyDescent="0.25">
      <c r="A303">
        <f>39377-2</f>
        <v>39375</v>
      </c>
      <c r="B303">
        <f>39126-2</f>
        <v>39124</v>
      </c>
      <c r="C303">
        <v>0</v>
      </c>
    </row>
    <row r="304" spans="1:3" x14ac:dyDescent="0.25">
      <c r="A304">
        <f>441-2</f>
        <v>439</v>
      </c>
      <c r="B304">
        <f>488-2</f>
        <v>486</v>
      </c>
      <c r="C304">
        <v>0</v>
      </c>
    </row>
    <row r="305" spans="1:3" x14ac:dyDescent="0.25">
      <c r="A305">
        <f>26737-2</f>
        <v>26735</v>
      </c>
      <c r="B305">
        <f>65171-2</f>
        <v>65169</v>
      </c>
      <c r="C305">
        <v>1</v>
      </c>
    </row>
    <row r="306" spans="1:3" x14ac:dyDescent="0.25">
      <c r="A306">
        <f>27129-2</f>
        <v>27127</v>
      </c>
      <c r="B306">
        <f>65563-2</f>
        <v>65561</v>
      </c>
      <c r="C306">
        <v>1</v>
      </c>
    </row>
    <row r="307" spans="1:3" x14ac:dyDescent="0.25">
      <c r="A307">
        <f>26259-2</f>
        <v>26257</v>
      </c>
      <c r="B307">
        <f>64693-2</f>
        <v>64691</v>
      </c>
      <c r="C307">
        <v>1</v>
      </c>
    </row>
    <row r="308" spans="1:3" x14ac:dyDescent="0.25">
      <c r="A308">
        <f>26355-2</f>
        <v>26353</v>
      </c>
      <c r="B308">
        <f>64789-2</f>
        <v>64787</v>
      </c>
      <c r="C308">
        <v>1</v>
      </c>
    </row>
    <row r="309" spans="1:3" x14ac:dyDescent="0.25">
      <c r="A309">
        <f>64789-2</f>
        <v>64787</v>
      </c>
      <c r="B309">
        <f>626-2</f>
        <v>624</v>
      </c>
      <c r="C309">
        <v>1</v>
      </c>
    </row>
    <row r="310" spans="1:3" x14ac:dyDescent="0.25">
      <c r="A310">
        <f>26826-2</f>
        <v>26824</v>
      </c>
      <c r="B310">
        <f>65260-2</f>
        <v>65258</v>
      </c>
      <c r="C310">
        <v>1</v>
      </c>
    </row>
    <row r="311" spans="1:3" x14ac:dyDescent="0.25">
      <c r="A311">
        <f>18711-2</f>
        <v>18709</v>
      </c>
      <c r="B311">
        <f>18734-2</f>
        <v>18732</v>
      </c>
      <c r="C311">
        <v>1</v>
      </c>
    </row>
    <row r="312" spans="1:3" x14ac:dyDescent="0.25">
      <c r="A312">
        <f>17283-2</f>
        <v>17281</v>
      </c>
      <c r="B312">
        <f>17308-2</f>
        <v>17306</v>
      </c>
      <c r="C312">
        <v>1</v>
      </c>
    </row>
    <row r="313" spans="1:3" x14ac:dyDescent="0.25">
      <c r="A313">
        <f>16282-2</f>
        <v>16280</v>
      </c>
      <c r="B313">
        <f>16312-2</f>
        <v>16310</v>
      </c>
      <c r="C313">
        <v>1</v>
      </c>
    </row>
    <row r="314" spans="1:3" x14ac:dyDescent="0.25">
      <c r="A314">
        <f>36096-2</f>
        <v>36094</v>
      </c>
      <c r="B314">
        <f>44881-2</f>
        <v>44879</v>
      </c>
      <c r="C314">
        <v>1</v>
      </c>
    </row>
    <row r="315" spans="1:3" x14ac:dyDescent="0.25">
      <c r="A315">
        <f>2095-2</f>
        <v>2093</v>
      </c>
      <c r="B315">
        <f>47769-2</f>
        <v>47767</v>
      </c>
      <c r="C315">
        <v>1</v>
      </c>
    </row>
    <row r="316" spans="1:3" x14ac:dyDescent="0.25">
      <c r="A316">
        <f>1284-2</f>
        <v>1282</v>
      </c>
      <c r="B316">
        <f>9618-2</f>
        <v>9616</v>
      </c>
      <c r="C316">
        <v>1</v>
      </c>
    </row>
    <row r="317" spans="1:3" x14ac:dyDescent="0.25">
      <c r="A317">
        <f>23848-2</f>
        <v>23846</v>
      </c>
      <c r="B317">
        <f>23904-2</f>
        <v>23902</v>
      </c>
      <c r="C317">
        <v>1</v>
      </c>
    </row>
    <row r="318" spans="1:3" x14ac:dyDescent="0.25">
      <c r="A318">
        <f>24128-2</f>
        <v>24126</v>
      </c>
      <c r="B318">
        <f>24184-2</f>
        <v>24182</v>
      </c>
      <c r="C318">
        <v>1</v>
      </c>
    </row>
    <row r="319" spans="1:3" x14ac:dyDescent="0.25">
      <c r="A319">
        <f>24352-2</f>
        <v>24350</v>
      </c>
      <c r="B319">
        <f>24408-2</f>
        <v>24406</v>
      </c>
      <c r="C319">
        <v>1</v>
      </c>
    </row>
    <row r="320" spans="1:3" x14ac:dyDescent="0.25">
      <c r="A320">
        <f>24576-2</f>
        <v>24574</v>
      </c>
      <c r="B320">
        <f>24632-2</f>
        <v>24630</v>
      </c>
      <c r="C320">
        <v>1</v>
      </c>
    </row>
    <row r="321" spans="1:3" x14ac:dyDescent="0.25">
      <c r="A321">
        <f>23811-2</f>
        <v>23809</v>
      </c>
      <c r="B321">
        <f>23848-2</f>
        <v>23846</v>
      </c>
      <c r="C321">
        <v>0</v>
      </c>
    </row>
    <row r="322" spans="1:3" x14ac:dyDescent="0.25">
      <c r="A322">
        <f>24016-2</f>
        <v>24014</v>
      </c>
      <c r="B322">
        <f>24035-2</f>
        <v>24033</v>
      </c>
      <c r="C322">
        <v>0</v>
      </c>
    </row>
    <row r="323" spans="1:3" x14ac:dyDescent="0.25">
      <c r="A323">
        <f>24296-2</f>
        <v>24294</v>
      </c>
      <c r="B323">
        <f>24315-2</f>
        <v>24313</v>
      </c>
      <c r="C323">
        <v>0</v>
      </c>
    </row>
    <row r="324" spans="1:3" x14ac:dyDescent="0.25">
      <c r="A324">
        <f>24520-2</f>
        <v>24518</v>
      </c>
      <c r="B324">
        <f>24539-2</f>
        <v>24537</v>
      </c>
      <c r="C324">
        <v>0</v>
      </c>
    </row>
    <row r="325" spans="1:3" x14ac:dyDescent="0.25">
      <c r="A325">
        <f>24632-2</f>
        <v>24630</v>
      </c>
      <c r="B325">
        <f>24651-2</f>
        <v>24649</v>
      </c>
      <c r="C325">
        <v>0</v>
      </c>
    </row>
    <row r="326" spans="1:3" x14ac:dyDescent="0.25">
      <c r="A326">
        <f>41418-2</f>
        <v>41416</v>
      </c>
      <c r="B326">
        <f>41549-2</f>
        <v>41547</v>
      </c>
      <c r="C326">
        <v>0</v>
      </c>
    </row>
    <row r="327" spans="1:3" x14ac:dyDescent="0.25">
      <c r="A327">
        <f>66109-2</f>
        <v>66107</v>
      </c>
      <c r="B327">
        <f>49034-2</f>
        <v>49032</v>
      </c>
      <c r="C327">
        <v>0</v>
      </c>
    </row>
    <row r="328" spans="1:3" x14ac:dyDescent="0.25">
      <c r="A328">
        <f>38455-2</f>
        <v>38453</v>
      </c>
      <c r="B328">
        <f>41418-2</f>
        <v>41416</v>
      </c>
      <c r="C328">
        <v>1</v>
      </c>
    </row>
    <row r="329" spans="1:3" x14ac:dyDescent="0.25">
      <c r="A329">
        <f>41549-2</f>
        <v>41547</v>
      </c>
      <c r="B329">
        <f>53113-2</f>
        <v>53111</v>
      </c>
      <c r="C329">
        <v>1</v>
      </c>
    </row>
    <row r="330" spans="1:3" x14ac:dyDescent="0.25">
      <c r="A330">
        <f>1828-2</f>
        <v>1826</v>
      </c>
      <c r="B330">
        <f>48168-2</f>
        <v>48166</v>
      </c>
      <c r="C330">
        <v>0</v>
      </c>
    </row>
    <row r="331" spans="1:3" x14ac:dyDescent="0.25">
      <c r="A331">
        <f>17167-2</f>
        <v>17165</v>
      </c>
      <c r="B331">
        <f>17210-2</f>
        <v>17208</v>
      </c>
      <c r="C331">
        <v>1</v>
      </c>
    </row>
    <row r="332" spans="1:3" x14ac:dyDescent="0.25">
      <c r="A332">
        <f>34905-2</f>
        <v>34903</v>
      </c>
      <c r="B332">
        <f>37524-2</f>
        <v>37522</v>
      </c>
      <c r="C332">
        <v>1</v>
      </c>
    </row>
    <row r="333" spans="1:3" x14ac:dyDescent="0.25">
      <c r="A333">
        <f>44412-2</f>
        <v>44410</v>
      </c>
      <c r="B333">
        <f>38120-2</f>
        <v>38118</v>
      </c>
      <c r="C333">
        <v>1</v>
      </c>
    </row>
    <row r="334" spans="1:3" x14ac:dyDescent="0.25">
      <c r="A334">
        <f>1770-2</f>
        <v>1768</v>
      </c>
      <c r="B334">
        <f>1771-2</f>
        <v>1769</v>
      </c>
      <c r="C334">
        <v>0</v>
      </c>
    </row>
    <row r="335" spans="1:3" x14ac:dyDescent="0.25">
      <c r="A335">
        <f>5246-2</f>
        <v>5244</v>
      </c>
      <c r="B335">
        <f>5267-2</f>
        <v>5265</v>
      </c>
      <c r="C335">
        <v>0</v>
      </c>
    </row>
    <row r="336" spans="1:3" x14ac:dyDescent="0.25">
      <c r="A336">
        <f>8858-2</f>
        <v>8856</v>
      </c>
      <c r="B336">
        <f>8878-2</f>
        <v>8876</v>
      </c>
      <c r="C336">
        <v>0</v>
      </c>
    </row>
    <row r="337" spans="1:3" x14ac:dyDescent="0.25">
      <c r="A337">
        <f>14589-2</f>
        <v>14587</v>
      </c>
      <c r="B337">
        <f>14607-2</f>
        <v>14605</v>
      </c>
      <c r="C337">
        <v>1</v>
      </c>
    </row>
    <row r="338" spans="1:3" x14ac:dyDescent="0.25">
      <c r="A338">
        <f>19854-2</f>
        <v>19852</v>
      </c>
      <c r="B338">
        <f>19890-2</f>
        <v>19888</v>
      </c>
      <c r="C338">
        <v>0</v>
      </c>
    </row>
    <row r="339" spans="1:3" x14ac:dyDescent="0.25">
      <c r="A339">
        <f>20454-2</f>
        <v>20452</v>
      </c>
      <c r="B339">
        <f>20600-2</f>
        <v>20598</v>
      </c>
      <c r="C339">
        <v>0</v>
      </c>
    </row>
    <row r="340" spans="1:3" x14ac:dyDescent="0.25">
      <c r="A340">
        <f>34667-2</f>
        <v>34665</v>
      </c>
      <c r="B340">
        <f>37286-2</f>
        <v>37284</v>
      </c>
      <c r="C340">
        <v>1</v>
      </c>
    </row>
    <row r="341" spans="1:3" x14ac:dyDescent="0.25">
      <c r="A341">
        <f>36607-2</f>
        <v>36605</v>
      </c>
      <c r="B341">
        <f>45392-2</f>
        <v>45390</v>
      </c>
      <c r="C341">
        <v>1</v>
      </c>
    </row>
    <row r="342" spans="1:3" x14ac:dyDescent="0.25">
      <c r="A342">
        <f>27486-2</f>
        <v>27484</v>
      </c>
      <c r="B342">
        <f>29356-2</f>
        <v>29354</v>
      </c>
      <c r="C342">
        <v>0</v>
      </c>
    </row>
    <row r="343" spans="1:3" x14ac:dyDescent="0.25">
      <c r="A343">
        <f>19005-2</f>
        <v>19003</v>
      </c>
      <c r="B343">
        <f>19053-2</f>
        <v>19051</v>
      </c>
      <c r="C343">
        <v>1</v>
      </c>
    </row>
    <row r="344" spans="1:3" x14ac:dyDescent="0.25">
      <c r="A344">
        <f>19053-2</f>
        <v>19051</v>
      </c>
      <c r="B344">
        <f>10254-2</f>
        <v>10252</v>
      </c>
      <c r="C344">
        <v>0</v>
      </c>
    </row>
    <row r="345" spans="1:3" x14ac:dyDescent="0.25">
      <c r="A345">
        <f>19005-2</f>
        <v>19003</v>
      </c>
      <c r="B345">
        <f>37286-2</f>
        <v>37284</v>
      </c>
      <c r="C345">
        <v>0</v>
      </c>
    </row>
    <row r="346" spans="1:3" x14ac:dyDescent="0.25">
      <c r="A346">
        <f>9699-2</f>
        <v>9697</v>
      </c>
      <c r="B346">
        <f>27201-2</f>
        <v>27199</v>
      </c>
      <c r="C346">
        <v>1</v>
      </c>
    </row>
    <row r="347" spans="1:3" x14ac:dyDescent="0.25">
      <c r="A347">
        <f>27199-2</f>
        <v>27197</v>
      </c>
      <c r="B347">
        <f>46793-2</f>
        <v>46791</v>
      </c>
      <c r="C347">
        <v>1</v>
      </c>
    </row>
    <row r="348" spans="1:3" x14ac:dyDescent="0.25">
      <c r="A348">
        <f>9108-2</f>
        <v>9106</v>
      </c>
      <c r="B348">
        <f>9699-2</f>
        <v>9697</v>
      </c>
      <c r="C348">
        <v>0</v>
      </c>
    </row>
    <row r="349" spans="1:3" x14ac:dyDescent="0.25">
      <c r="A349">
        <f>61390-2</f>
        <v>61388</v>
      </c>
      <c r="B349">
        <f>61622-2</f>
        <v>61620</v>
      </c>
      <c r="C349">
        <v>0</v>
      </c>
    </row>
    <row r="350" spans="1:3" x14ac:dyDescent="0.25">
      <c r="A350">
        <f>4057-2</f>
        <v>4055</v>
      </c>
      <c r="B350">
        <f>4210-2</f>
        <v>4208</v>
      </c>
      <c r="C350">
        <v>0</v>
      </c>
    </row>
    <row r="351" spans="1:3" x14ac:dyDescent="0.25">
      <c r="A351">
        <f>5585-2</f>
        <v>5583</v>
      </c>
      <c r="B351">
        <f>5641-2</f>
        <v>5639</v>
      </c>
      <c r="C351">
        <v>0</v>
      </c>
    </row>
    <row r="352" spans="1:3" x14ac:dyDescent="0.25">
      <c r="A352">
        <f>6994-2</f>
        <v>6992</v>
      </c>
      <c r="B352">
        <f>7023-2</f>
        <v>7021</v>
      </c>
      <c r="C352">
        <v>0</v>
      </c>
    </row>
    <row r="353" spans="1:3" x14ac:dyDescent="0.25">
      <c r="A353">
        <f>7245-2</f>
        <v>7243</v>
      </c>
      <c r="B353">
        <f>30638-2</f>
        <v>30636</v>
      </c>
      <c r="C353">
        <v>1</v>
      </c>
    </row>
    <row r="354" spans="1:3" x14ac:dyDescent="0.25">
      <c r="A354">
        <f>30638-2</f>
        <v>30636</v>
      </c>
      <c r="B354">
        <f>60893-2</f>
        <v>60891</v>
      </c>
      <c r="C354">
        <v>1</v>
      </c>
    </row>
    <row r="355" spans="1:3" x14ac:dyDescent="0.25">
      <c r="A355">
        <f>51582-2</f>
        <v>51580</v>
      </c>
      <c r="B355">
        <f>7245-2</f>
        <v>7243</v>
      </c>
      <c r="C355">
        <v>1</v>
      </c>
    </row>
    <row r="356" spans="1:3" x14ac:dyDescent="0.25">
      <c r="A356">
        <f>13224-2</f>
        <v>13222</v>
      </c>
      <c r="B356">
        <f>19758-2</f>
        <v>19756</v>
      </c>
      <c r="C356">
        <v>0</v>
      </c>
    </row>
    <row r="357" spans="1:3" x14ac:dyDescent="0.25">
      <c r="A357">
        <f>31559-2</f>
        <v>31557</v>
      </c>
      <c r="B357">
        <f>43027-2</f>
        <v>43025</v>
      </c>
      <c r="C357">
        <v>0</v>
      </c>
    </row>
    <row r="358" spans="1:3" x14ac:dyDescent="0.25">
      <c r="A358">
        <f>34136-2</f>
        <v>34134</v>
      </c>
      <c r="B358">
        <f>4607-2</f>
        <v>4605</v>
      </c>
      <c r="C358">
        <v>1</v>
      </c>
    </row>
    <row r="359" spans="1:3" x14ac:dyDescent="0.25">
      <c r="A359">
        <f>64200-2</f>
        <v>64198</v>
      </c>
      <c r="B359">
        <f>20916-2</f>
        <v>20914</v>
      </c>
      <c r="C359">
        <v>1</v>
      </c>
    </row>
    <row r="360" spans="1:3" x14ac:dyDescent="0.25">
      <c r="A360">
        <f>4210-2</f>
        <v>4208</v>
      </c>
      <c r="B360">
        <f>63794-2</f>
        <v>63792</v>
      </c>
      <c r="C360">
        <v>1</v>
      </c>
    </row>
    <row r="361" spans="1:3" x14ac:dyDescent="0.25">
      <c r="A361">
        <f>63794-2</f>
        <v>63792</v>
      </c>
      <c r="B361">
        <f>21692-2</f>
        <v>21690</v>
      </c>
      <c r="C361">
        <v>1</v>
      </c>
    </row>
    <row r="362" spans="1:3" x14ac:dyDescent="0.25">
      <c r="A362">
        <f>6818-2</f>
        <v>6816</v>
      </c>
      <c r="B362">
        <f>61408-2</f>
        <v>61406</v>
      </c>
      <c r="C362">
        <v>1</v>
      </c>
    </row>
    <row r="363" spans="1:3" x14ac:dyDescent="0.25">
      <c r="A363">
        <f>61408-2</f>
        <v>61406</v>
      </c>
      <c r="B363">
        <f>31205-2</f>
        <v>31203</v>
      </c>
      <c r="C363">
        <v>1</v>
      </c>
    </row>
    <row r="364" spans="1:3" x14ac:dyDescent="0.25">
      <c r="A364">
        <f>14604-2</f>
        <v>14602</v>
      </c>
      <c r="B364">
        <f>14614-2</f>
        <v>14612</v>
      </c>
      <c r="C364">
        <v>1</v>
      </c>
    </row>
    <row r="365" spans="1:3" x14ac:dyDescent="0.25">
      <c r="A365">
        <f>19643-2</f>
        <v>19641</v>
      </c>
      <c r="B365">
        <f>44026-2</f>
        <v>44024</v>
      </c>
      <c r="C365">
        <v>1</v>
      </c>
    </row>
    <row r="366" spans="1:3" x14ac:dyDescent="0.25">
      <c r="A366">
        <f>71761-2</f>
        <v>71759</v>
      </c>
      <c r="B366">
        <f>80638-2</f>
        <v>80636</v>
      </c>
      <c r="C366">
        <v>0</v>
      </c>
    </row>
    <row r="367" spans="1:3" x14ac:dyDescent="0.25">
      <c r="A367">
        <f>16191-2</f>
        <v>16189</v>
      </c>
      <c r="B367">
        <f>6818-2</f>
        <v>6816</v>
      </c>
      <c r="C367">
        <v>0</v>
      </c>
    </row>
    <row r="368" spans="1:3" x14ac:dyDescent="0.25">
      <c r="A368">
        <f>31205-2</f>
        <v>31203</v>
      </c>
      <c r="B368">
        <f>16191-2</f>
        <v>16189</v>
      </c>
      <c r="C368">
        <v>0</v>
      </c>
    </row>
    <row r="369" spans="1:3" x14ac:dyDescent="0.25">
      <c r="A369">
        <f>12141-2</f>
        <v>12139</v>
      </c>
      <c r="B369">
        <f>14604-2</f>
        <v>14602</v>
      </c>
      <c r="C369">
        <v>0</v>
      </c>
    </row>
    <row r="370" spans="1:3" x14ac:dyDescent="0.25">
      <c r="A370">
        <f>1226-2</f>
        <v>1224</v>
      </c>
      <c r="B370">
        <f>10215-2</f>
        <v>10213</v>
      </c>
      <c r="C370">
        <v>1</v>
      </c>
    </row>
    <row r="371" spans="1:3" x14ac:dyDescent="0.25">
      <c r="A371">
        <f>35666-2</f>
        <v>35664</v>
      </c>
      <c r="B371">
        <f>1226-2</f>
        <v>1224</v>
      </c>
      <c r="C371">
        <v>1</v>
      </c>
    </row>
    <row r="372" spans="1:3" x14ac:dyDescent="0.25">
      <c r="A372">
        <f>44680-2</f>
        <v>44678</v>
      </c>
      <c r="B372">
        <f>57454-2</f>
        <v>57452</v>
      </c>
      <c r="C372">
        <v>1</v>
      </c>
    </row>
    <row r="373" spans="1:3" x14ac:dyDescent="0.25">
      <c r="A373">
        <f>78619-2</f>
        <v>78617</v>
      </c>
      <c r="B373">
        <f>1226-2</f>
        <v>1224</v>
      </c>
      <c r="C373">
        <v>1</v>
      </c>
    </row>
    <row r="374" spans="1:3" x14ac:dyDescent="0.25">
      <c r="A374">
        <f>46796-2</f>
        <v>46794</v>
      </c>
      <c r="B374">
        <f>9710-2</f>
        <v>9708</v>
      </c>
      <c r="C374">
        <v>1</v>
      </c>
    </row>
    <row r="375" spans="1:3" x14ac:dyDescent="0.25">
      <c r="A375">
        <f>32242-2</f>
        <v>32240</v>
      </c>
      <c r="B375">
        <f>44820-2</f>
        <v>44818</v>
      </c>
      <c r="C375">
        <v>0</v>
      </c>
    </row>
    <row r="376" spans="1:3" x14ac:dyDescent="0.25">
      <c r="A376">
        <f>78619-2</f>
        <v>78617</v>
      </c>
      <c r="B376">
        <f>78996-2</f>
        <v>78994</v>
      </c>
      <c r="C376">
        <v>0</v>
      </c>
    </row>
    <row r="377" spans="1:3" x14ac:dyDescent="0.25">
      <c r="A377">
        <f>9688-2</f>
        <v>9686</v>
      </c>
      <c r="B377">
        <f>36038-2</f>
        <v>36036</v>
      </c>
      <c r="C377">
        <v>1</v>
      </c>
    </row>
    <row r="378" spans="1:3" x14ac:dyDescent="0.25">
      <c r="A378">
        <f>9688-2</f>
        <v>9686</v>
      </c>
      <c r="B378">
        <f>44656-2</f>
        <v>44654</v>
      </c>
      <c r="C378">
        <v>1</v>
      </c>
    </row>
    <row r="379" spans="1:3" x14ac:dyDescent="0.25">
      <c r="A379">
        <f>46081-2</f>
        <v>46079</v>
      </c>
      <c r="B379">
        <f>51840-2</f>
        <v>51838</v>
      </c>
      <c r="C379">
        <v>0</v>
      </c>
    </row>
    <row r="380" spans="1:3" x14ac:dyDescent="0.25">
      <c r="A380">
        <f>34403-2</f>
        <v>34401</v>
      </c>
      <c r="B380">
        <f>36038-2</f>
        <v>36036</v>
      </c>
      <c r="C380">
        <v>1</v>
      </c>
    </row>
    <row r="381" spans="1:3" x14ac:dyDescent="0.25">
      <c r="A381">
        <f>27208-2</f>
        <v>27206</v>
      </c>
      <c r="B381">
        <f>24869-2</f>
        <v>24867</v>
      </c>
      <c r="C381">
        <v>1</v>
      </c>
    </row>
    <row r="382" spans="1:3" x14ac:dyDescent="0.25">
      <c r="A382">
        <f>8960-2</f>
        <v>8958</v>
      </c>
      <c r="B382">
        <f>22615-2</f>
        <v>22613</v>
      </c>
      <c r="C382">
        <v>1</v>
      </c>
    </row>
    <row r="383" spans="1:3" x14ac:dyDescent="0.25">
      <c r="A383">
        <f>44656-2</f>
        <v>44654</v>
      </c>
      <c r="B383">
        <f>78619-2</f>
        <v>78617</v>
      </c>
      <c r="C383">
        <v>0</v>
      </c>
    </row>
    <row r="384" spans="1:3" x14ac:dyDescent="0.25">
      <c r="A384">
        <f>36038-2</f>
        <v>36036</v>
      </c>
      <c r="B384">
        <f>1226-2</f>
        <v>1224</v>
      </c>
      <c r="C384">
        <v>0</v>
      </c>
    </row>
    <row r="385" spans="1:3" x14ac:dyDescent="0.25">
      <c r="A385">
        <f>1226-2</f>
        <v>1224</v>
      </c>
      <c r="B385">
        <f>48314-2</f>
        <v>48312</v>
      </c>
      <c r="C385">
        <v>0</v>
      </c>
    </row>
    <row r="386" spans="1:3" x14ac:dyDescent="0.25">
      <c r="A386">
        <f>65334-2</f>
        <v>65332</v>
      </c>
      <c r="B386">
        <f>36038-2</f>
        <v>36036</v>
      </c>
      <c r="C386">
        <v>0</v>
      </c>
    </row>
    <row r="387" spans="1:3" x14ac:dyDescent="0.25">
      <c r="A387">
        <f>66023-2</f>
        <v>66021</v>
      </c>
      <c r="B387">
        <f>65334-2</f>
        <v>65332</v>
      </c>
      <c r="C387">
        <v>0</v>
      </c>
    </row>
    <row r="388" spans="1:3" x14ac:dyDescent="0.25">
      <c r="A388">
        <f>38313-2</f>
        <v>38311</v>
      </c>
      <c r="B388">
        <f>48314-2</f>
        <v>48312</v>
      </c>
      <c r="C388">
        <v>1</v>
      </c>
    </row>
    <row r="389" spans="1:3" x14ac:dyDescent="0.25">
      <c r="A389">
        <f>28929-2</f>
        <v>28927</v>
      </c>
      <c r="B389">
        <f>59218-2</f>
        <v>59216</v>
      </c>
      <c r="C389">
        <v>1</v>
      </c>
    </row>
    <row r="390" spans="1:3" x14ac:dyDescent="0.25">
      <c r="A390">
        <f>9135-2</f>
        <v>9133</v>
      </c>
      <c r="B390">
        <f>22855-2</f>
        <v>22853</v>
      </c>
      <c r="C390">
        <v>1</v>
      </c>
    </row>
    <row r="391" spans="1:3" x14ac:dyDescent="0.25">
      <c r="A391">
        <f>30037-2</f>
        <v>30035</v>
      </c>
      <c r="B391">
        <f>30321-2</f>
        <v>30319</v>
      </c>
      <c r="C391">
        <v>0</v>
      </c>
    </row>
    <row r="392" spans="1:3" x14ac:dyDescent="0.25">
      <c r="A392">
        <f>46634-2</f>
        <v>46632</v>
      </c>
      <c r="B392">
        <f>37513-2</f>
        <v>37511</v>
      </c>
      <c r="C392">
        <v>0</v>
      </c>
    </row>
    <row r="393" spans="1:3" x14ac:dyDescent="0.25">
      <c r="A393">
        <f>1573-2</f>
        <v>1571</v>
      </c>
      <c r="B393">
        <f>55321-2</f>
        <v>55319</v>
      </c>
      <c r="C393">
        <v>0</v>
      </c>
    </row>
    <row r="394" spans="1:3" x14ac:dyDescent="0.25">
      <c r="A394">
        <f>2404-2</f>
        <v>2402</v>
      </c>
      <c r="B394">
        <f>35307-2</f>
        <v>35305</v>
      </c>
      <c r="C394">
        <v>0</v>
      </c>
    </row>
    <row r="395" spans="1:3" x14ac:dyDescent="0.25">
      <c r="A395">
        <f>46634-2</f>
        <v>46632</v>
      </c>
      <c r="B395">
        <f>37642-2</f>
        <v>37640</v>
      </c>
      <c r="C395">
        <v>1</v>
      </c>
    </row>
    <row r="396" spans="1:3" x14ac:dyDescent="0.25">
      <c r="A396">
        <f>9306-2</f>
        <v>9304</v>
      </c>
      <c r="B396">
        <f>22768-2</f>
        <v>22766</v>
      </c>
      <c r="C396">
        <v>1</v>
      </c>
    </row>
    <row r="397" spans="1:3" x14ac:dyDescent="0.25">
      <c r="A397">
        <f>1477-2</f>
        <v>1475</v>
      </c>
      <c r="B397">
        <f>10420-2</f>
        <v>10418</v>
      </c>
      <c r="C397">
        <v>1</v>
      </c>
    </row>
    <row r="398" spans="1:3" x14ac:dyDescent="0.25">
      <c r="A398">
        <f>36289-2</f>
        <v>36287</v>
      </c>
      <c r="B398">
        <f>45074-2</f>
        <v>45072</v>
      </c>
      <c r="C398">
        <v>1</v>
      </c>
    </row>
    <row r="399" spans="1:3" x14ac:dyDescent="0.25">
      <c r="A399">
        <f>35981-2</f>
        <v>35979</v>
      </c>
      <c r="B399">
        <f>10420-2</f>
        <v>10418</v>
      </c>
      <c r="C399">
        <v>1</v>
      </c>
    </row>
    <row r="400" spans="1:3" x14ac:dyDescent="0.25">
      <c r="A400">
        <f>156-2</f>
        <v>154</v>
      </c>
      <c r="B400">
        <f>57329-2</f>
        <v>57327</v>
      </c>
      <c r="C400">
        <v>0</v>
      </c>
    </row>
    <row r="401" spans="1:3" x14ac:dyDescent="0.25">
      <c r="A401">
        <f>5479-2</f>
        <v>5477</v>
      </c>
      <c r="B401">
        <f>5502-2</f>
        <v>5500</v>
      </c>
      <c r="C401">
        <v>0</v>
      </c>
    </row>
  </sheetData>
  <autoFilter ref="A1:C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De Cesaris</dc:creator>
  <cp:lastModifiedBy>RICCARDO DE CESARIS</cp:lastModifiedBy>
  <dcterms:created xsi:type="dcterms:W3CDTF">2015-06-05T18:19:34Z</dcterms:created>
  <dcterms:modified xsi:type="dcterms:W3CDTF">2024-02-19T10:24:04Z</dcterms:modified>
</cp:coreProperties>
</file>