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b48bf9c967e633/Documenti/Politecnico/Dottorato/Progetti/HLSTM/"/>
    </mc:Choice>
  </mc:AlternateContent>
  <xr:revisionPtr revIDLastSave="3071" documentId="13_ncr:1_{FB32F81F-CD38-44AB-AC63-FF635C598138}" xr6:coauthVersionLast="47" xr6:coauthVersionMax="47" xr10:uidLastSave="{9D010BCA-2BA7-4B51-A4A3-395955798107}"/>
  <bookViews>
    <workbookView xWindow="-108" yWindow="-108" windowWidth="23256" windowHeight="12456" xr2:uid="{64831A47-98F3-47BC-9403-EACDBF24A4F6}"/>
  </bookViews>
  <sheets>
    <sheet name="Sheet0" sheetId="13" r:id="rId1"/>
    <sheet name="Sheet1" sheetId="1" r:id="rId2"/>
    <sheet name="Sheet2" sheetId="7" r:id="rId3"/>
    <sheet name="Sheet1 (2)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3" l="1"/>
  <c r="L1" i="13"/>
  <c r="G2" i="13"/>
  <c r="F1" i="13"/>
  <c r="F2" i="13"/>
  <c r="M8" i="7"/>
  <c r="Z19" i="1"/>
  <c r="Z21" i="1" s="1"/>
  <c r="I1" i="13"/>
  <c r="J1" i="13" s="1"/>
  <c r="G3" i="13"/>
  <c r="G4" i="13"/>
  <c r="G5" i="13"/>
  <c r="G6" i="13"/>
  <c r="G7" i="13"/>
  <c r="G8" i="13"/>
  <c r="G9" i="13"/>
  <c r="G10" i="13"/>
  <c r="G11" i="13"/>
  <c r="G12" i="13"/>
  <c r="G13" i="13"/>
  <c r="G1" i="13" s="1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H2" i="13"/>
  <c r="B37" i="14"/>
  <c r="C37" i="14" s="1"/>
  <c r="D37" i="14"/>
  <c r="B36" i="14"/>
  <c r="B33" i="14"/>
  <c r="C13" i="14"/>
  <c r="C10" i="14"/>
  <c r="M233" i="14"/>
  <c r="M230" i="14"/>
  <c r="U228" i="14"/>
  <c r="Z226" i="14"/>
  <c r="Y236" i="14" s="1"/>
  <c r="V226" i="14"/>
  <c r="R226" i="14"/>
  <c r="N226" i="14"/>
  <c r="J226" i="14"/>
  <c r="F226" i="14"/>
  <c r="B226" i="14"/>
  <c r="AC224" i="14"/>
  <c r="M213" i="14"/>
  <c r="I213" i="14"/>
  <c r="AC210" i="14"/>
  <c r="U210" i="14"/>
  <c r="Q210" i="14"/>
  <c r="U207" i="14"/>
  <c r="A207" i="14"/>
  <c r="I205" i="14"/>
  <c r="E205" i="14"/>
  <c r="A205" i="14"/>
  <c r="Z203" i="14"/>
  <c r="V203" i="14"/>
  <c r="R203" i="14"/>
  <c r="N203" i="14"/>
  <c r="J203" i="14"/>
  <c r="F203" i="14"/>
  <c r="B203" i="14"/>
  <c r="AC189" i="14"/>
  <c r="Q187" i="14"/>
  <c r="A187" i="14"/>
  <c r="U184" i="14"/>
  <c r="Q184" i="14"/>
  <c r="E184" i="14"/>
  <c r="A184" i="14"/>
  <c r="I182" i="14"/>
  <c r="E182" i="14"/>
  <c r="A182" i="14"/>
  <c r="Z180" i="14"/>
  <c r="V180" i="14"/>
  <c r="R180" i="14"/>
  <c r="N180" i="14"/>
  <c r="J180" i="14"/>
  <c r="F180" i="14"/>
  <c r="E190" i="14" s="1"/>
  <c r="B180" i="14"/>
  <c r="AC168" i="14"/>
  <c r="Q167" i="14"/>
  <c r="I167" i="14"/>
  <c r="U164" i="14"/>
  <c r="I164" i="14"/>
  <c r="U161" i="14"/>
  <c r="M161" i="14"/>
  <c r="E161" i="14"/>
  <c r="Y159" i="14"/>
  <c r="U159" i="14"/>
  <c r="M159" i="14"/>
  <c r="E159" i="14"/>
  <c r="A159" i="14"/>
  <c r="Z157" i="14"/>
  <c r="V157" i="14"/>
  <c r="R157" i="14"/>
  <c r="N157" i="14"/>
  <c r="M167" i="14" s="1"/>
  <c r="J157" i="14"/>
  <c r="F157" i="14"/>
  <c r="B157" i="14"/>
  <c r="AC147" i="14"/>
  <c r="Y144" i="14"/>
  <c r="I144" i="14"/>
  <c r="A144" i="14"/>
  <c r="Y141" i="14"/>
  <c r="U141" i="14"/>
  <c r="I141" i="14"/>
  <c r="Y138" i="14"/>
  <c r="U138" i="14"/>
  <c r="I138" i="14"/>
  <c r="Y136" i="14"/>
  <c r="I136" i="14"/>
  <c r="E136" i="14"/>
  <c r="A136" i="14"/>
  <c r="Z134" i="14"/>
  <c r="V134" i="14"/>
  <c r="R134" i="14"/>
  <c r="N134" i="14"/>
  <c r="J134" i="14"/>
  <c r="F134" i="14"/>
  <c r="B134" i="14"/>
  <c r="AC126" i="14"/>
  <c r="Y121" i="14"/>
  <c r="M121" i="14"/>
  <c r="A121" i="14"/>
  <c r="Y118" i="14"/>
  <c r="E118" i="14"/>
  <c r="M115" i="14"/>
  <c r="Q113" i="14"/>
  <c r="M113" i="14"/>
  <c r="Z111" i="14"/>
  <c r="V111" i="14"/>
  <c r="R111" i="14"/>
  <c r="N111" i="14"/>
  <c r="J111" i="14"/>
  <c r="F111" i="14"/>
  <c r="E115" i="14" s="1"/>
  <c r="B111" i="14"/>
  <c r="A118" i="14" s="1"/>
  <c r="AC105" i="14"/>
  <c r="I98" i="14"/>
  <c r="I95" i="14"/>
  <c r="Q92" i="14"/>
  <c r="M92" i="14"/>
  <c r="I92" i="14"/>
  <c r="E92" i="14"/>
  <c r="A92" i="14"/>
  <c r="Q90" i="14"/>
  <c r="M90" i="14"/>
  <c r="I90" i="14"/>
  <c r="Z88" i="14"/>
  <c r="V88" i="14"/>
  <c r="R88" i="14"/>
  <c r="N88" i="14"/>
  <c r="J88" i="14"/>
  <c r="F88" i="14"/>
  <c r="B88" i="14"/>
  <c r="AC84" i="14"/>
  <c r="Y75" i="14"/>
  <c r="U75" i="14"/>
  <c r="A75" i="14"/>
  <c r="Y72" i="14"/>
  <c r="E72" i="14"/>
  <c r="A72" i="14"/>
  <c r="I69" i="14"/>
  <c r="E69" i="14"/>
  <c r="Q67" i="14"/>
  <c r="M67" i="14"/>
  <c r="Z65" i="14"/>
  <c r="Y69" i="14" s="1"/>
  <c r="V65" i="14"/>
  <c r="U72" i="14" s="1"/>
  <c r="R65" i="14"/>
  <c r="Q75" i="14" s="1"/>
  <c r="N65" i="14"/>
  <c r="M75" i="14" s="1"/>
  <c r="J65" i="14"/>
  <c r="I67" i="14" s="1"/>
  <c r="F65" i="14"/>
  <c r="B65" i="14"/>
  <c r="A69" i="14" s="1"/>
  <c r="AC63" i="14"/>
  <c r="Y52" i="14"/>
  <c r="E52" i="14"/>
  <c r="A52" i="14"/>
  <c r="I49" i="14"/>
  <c r="E49" i="14"/>
  <c r="I46" i="14"/>
  <c r="U44" i="14"/>
  <c r="Q44" i="14"/>
  <c r="Z42" i="14"/>
  <c r="Y49" i="14" s="1"/>
  <c r="V42" i="14"/>
  <c r="U52" i="14" s="1"/>
  <c r="R42" i="14"/>
  <c r="Q52" i="14" s="1"/>
  <c r="N42" i="14"/>
  <c r="M46" i="14" s="1"/>
  <c r="J42" i="14"/>
  <c r="I44" i="14" s="1"/>
  <c r="F42" i="14"/>
  <c r="E46" i="14" s="1"/>
  <c r="A30" i="14"/>
  <c r="Q29" i="14"/>
  <c r="A29" i="14"/>
  <c r="A28" i="14"/>
  <c r="E26" i="14"/>
  <c r="A26" i="14"/>
  <c r="A24" i="14"/>
  <c r="Y23" i="14"/>
  <c r="Q23" i="14"/>
  <c r="M23" i="14"/>
  <c r="I23" i="14"/>
  <c r="E23" i="14"/>
  <c r="A23" i="14"/>
  <c r="A22" i="14"/>
  <c r="Q21" i="14"/>
  <c r="M21" i="14"/>
  <c r="I21" i="14"/>
  <c r="A21" i="14"/>
  <c r="Z19" i="14"/>
  <c r="Y29" i="14" s="1"/>
  <c r="V19" i="14"/>
  <c r="R19" i="14"/>
  <c r="N19" i="14"/>
  <c r="M26" i="14" s="1"/>
  <c r="J19" i="14"/>
  <c r="I29" i="14" s="1"/>
  <c r="F19" i="14"/>
  <c r="E29" i="14" s="1"/>
  <c r="C16" i="14"/>
  <c r="C15" i="14"/>
  <c r="C14" i="14"/>
  <c r="C12" i="14"/>
  <c r="C11" i="14"/>
  <c r="C9" i="14"/>
  <c r="C8" i="14"/>
  <c r="C7" i="14"/>
  <c r="C6" i="14"/>
  <c r="B22" i="14" s="1"/>
  <c r="C5" i="14"/>
  <c r="B28" i="14" s="1"/>
  <c r="C4" i="14"/>
  <c r="C3" i="14"/>
  <c r="C2" i="14"/>
  <c r="C1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Z226" i="1"/>
  <c r="Z236" i="1" s="1"/>
  <c r="Z205" i="1"/>
  <c r="Z203" i="1"/>
  <c r="Z210" i="1" s="1"/>
  <c r="Y187" i="1"/>
  <c r="Y184" i="1"/>
  <c r="Z182" i="1"/>
  <c r="Z180" i="1"/>
  <c r="Z187" i="1" s="1"/>
  <c r="Z167" i="1"/>
  <c r="Y161" i="1"/>
  <c r="Z159" i="1"/>
  <c r="Z157" i="1"/>
  <c r="Y167" i="1" s="1"/>
  <c r="Z134" i="1"/>
  <c r="Z144" i="1" s="1"/>
  <c r="Z113" i="1"/>
  <c r="Z111" i="1"/>
  <c r="Z118" i="1" s="1"/>
  <c r="Y95" i="1"/>
  <c r="Y92" i="1"/>
  <c r="Z90" i="1"/>
  <c r="Z88" i="1"/>
  <c r="Z95" i="1" s="1"/>
  <c r="Z75" i="1"/>
  <c r="Y69" i="1"/>
  <c r="Z67" i="1"/>
  <c r="Z65" i="1"/>
  <c r="Y75" i="1" s="1"/>
  <c r="Z42" i="1"/>
  <c r="Z52" i="1" s="1"/>
  <c r="V19" i="1"/>
  <c r="U23" i="1" s="1"/>
  <c r="V226" i="1"/>
  <c r="V236" i="1" s="1"/>
  <c r="V203" i="1"/>
  <c r="V210" i="1" s="1"/>
  <c r="V180" i="1"/>
  <c r="U187" i="1" s="1"/>
  <c r="V157" i="1"/>
  <c r="U167" i="1" s="1"/>
  <c r="V134" i="1"/>
  <c r="V144" i="1" s="1"/>
  <c r="V111" i="1"/>
  <c r="V118" i="1" s="1"/>
  <c r="V88" i="1"/>
  <c r="U95" i="1" s="1"/>
  <c r="V65" i="1"/>
  <c r="U75" i="1" s="1"/>
  <c r="V42" i="1"/>
  <c r="U52" i="1" s="1"/>
  <c r="V26" i="1"/>
  <c r="R226" i="1"/>
  <c r="R236" i="1" s="1"/>
  <c r="R203" i="1"/>
  <c r="R213" i="1" s="1"/>
  <c r="R180" i="1"/>
  <c r="R187" i="1" s="1"/>
  <c r="R157" i="1"/>
  <c r="R167" i="1" s="1"/>
  <c r="R134" i="1"/>
  <c r="Q138" i="1" s="1"/>
  <c r="R111" i="1"/>
  <c r="Q115" i="1" s="1"/>
  <c r="R88" i="1"/>
  <c r="R65" i="1"/>
  <c r="Q75" i="1" s="1"/>
  <c r="R42" i="1"/>
  <c r="R46" i="1" s="1"/>
  <c r="R19" i="1"/>
  <c r="R26" i="1" s="1"/>
  <c r="Q236" i="1"/>
  <c r="R230" i="1"/>
  <c r="Q230" i="1"/>
  <c r="Q207" i="1"/>
  <c r="R205" i="1"/>
  <c r="Q144" i="1"/>
  <c r="R121" i="1"/>
  <c r="R113" i="1"/>
  <c r="R118" i="1"/>
  <c r="R95" i="1"/>
  <c r="B251" i="1"/>
  <c r="B256" i="1"/>
  <c r="B248" i="1"/>
  <c r="C25" i="1"/>
  <c r="C8" i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2" i="13"/>
  <c r="C9" i="1"/>
  <c r="C1" i="1"/>
  <c r="A28" i="1"/>
  <c r="A21" i="1"/>
  <c r="A255" i="7"/>
  <c r="C255" i="7"/>
  <c r="N226" i="1"/>
  <c r="N203" i="1"/>
  <c r="N180" i="1"/>
  <c r="N157" i="1"/>
  <c r="N134" i="1"/>
  <c r="M144" i="1" s="1"/>
  <c r="N111" i="1"/>
  <c r="M121" i="1" s="1"/>
  <c r="N88" i="1"/>
  <c r="M90" i="1" s="1"/>
  <c r="N65" i="1"/>
  <c r="N42" i="1"/>
  <c r="N19" i="1"/>
  <c r="M190" i="1"/>
  <c r="N187" i="1"/>
  <c r="M187" i="1"/>
  <c r="M184" i="1"/>
  <c r="J226" i="1"/>
  <c r="J203" i="1"/>
  <c r="J180" i="1"/>
  <c r="J157" i="1"/>
  <c r="I167" i="1" s="1"/>
  <c r="J134" i="1"/>
  <c r="J111" i="1"/>
  <c r="J88" i="1"/>
  <c r="J65" i="1"/>
  <c r="J42" i="1"/>
  <c r="J19" i="1"/>
  <c r="J210" i="1"/>
  <c r="I207" i="1"/>
  <c r="I98" i="1"/>
  <c r="I95" i="1"/>
  <c r="J26" i="1"/>
  <c r="F226" i="1"/>
  <c r="E228" i="1" s="1"/>
  <c r="F203" i="1"/>
  <c r="F180" i="1"/>
  <c r="F157" i="1"/>
  <c r="F134" i="1"/>
  <c r="F111" i="1"/>
  <c r="E121" i="1" s="1"/>
  <c r="F88" i="1"/>
  <c r="F65" i="1"/>
  <c r="F42" i="1"/>
  <c r="F19" i="1"/>
  <c r="E141" i="1"/>
  <c r="E138" i="1"/>
  <c r="E144" i="1"/>
  <c r="B226" i="1"/>
  <c r="B203" i="1"/>
  <c r="B180" i="1"/>
  <c r="A190" i="1" s="1"/>
  <c r="B157" i="1"/>
  <c r="B134" i="1"/>
  <c r="B111" i="1"/>
  <c r="B88" i="1"/>
  <c r="B65" i="1"/>
  <c r="B19" i="1"/>
  <c r="B42" i="1"/>
  <c r="AC63" i="1"/>
  <c r="AC210" i="1"/>
  <c r="AC189" i="1"/>
  <c r="AC168" i="1"/>
  <c r="AC147" i="1"/>
  <c r="AC126" i="1"/>
  <c r="AC105" i="1"/>
  <c r="AC84" i="1"/>
  <c r="C1" i="7"/>
  <c r="A3" i="7"/>
  <c r="A4" i="7" s="1"/>
  <c r="A2" i="7"/>
  <c r="C2" i="7" s="1"/>
  <c r="C16" i="1"/>
  <c r="A22" i="1"/>
  <c r="C10" i="1"/>
  <c r="A30" i="1"/>
  <c r="C11" i="1"/>
  <c r="C12" i="1"/>
  <c r="C2" i="1"/>
  <c r="C3" i="1"/>
  <c r="C4" i="1"/>
  <c r="C5" i="1"/>
  <c r="C6" i="1"/>
  <c r="C7" i="1"/>
  <c r="C13" i="1"/>
  <c r="C14" i="1"/>
  <c r="C15" i="1"/>
  <c r="A24" i="1"/>
  <c r="Z26" i="1" l="1"/>
  <c r="D1" i="13"/>
  <c r="J26" i="14"/>
  <c r="A25" i="14"/>
  <c r="F23" i="14"/>
  <c r="B24" i="14"/>
  <c r="J21" i="14"/>
  <c r="Z46" i="14"/>
  <c r="B121" i="14"/>
  <c r="N92" i="14"/>
  <c r="R92" i="14"/>
  <c r="R46" i="14"/>
  <c r="F46" i="14"/>
  <c r="B23" i="14"/>
  <c r="V113" i="14"/>
  <c r="V26" i="14"/>
  <c r="Z26" i="14"/>
  <c r="A34" i="14"/>
  <c r="A27" i="14"/>
  <c r="A32" i="14"/>
  <c r="B44" i="14"/>
  <c r="B21" i="14"/>
  <c r="B25" i="14" s="1"/>
  <c r="C25" i="14" s="1"/>
  <c r="B31" i="14" s="1"/>
  <c r="B26" i="14"/>
  <c r="B32" i="14" s="1"/>
  <c r="C32" i="14" s="1"/>
  <c r="B35" i="14" s="1"/>
  <c r="N26" i="14"/>
  <c r="R26" i="14"/>
  <c r="N21" i="14"/>
  <c r="B29" i="14"/>
  <c r="J44" i="14"/>
  <c r="B30" i="14"/>
  <c r="F26" i="14"/>
  <c r="N44" i="14"/>
  <c r="Y98" i="14"/>
  <c r="Z95" i="14"/>
  <c r="Y95" i="14"/>
  <c r="Y92" i="14"/>
  <c r="Z90" i="14"/>
  <c r="Y90" i="14"/>
  <c r="Z98" i="14"/>
  <c r="Z92" i="14"/>
  <c r="V52" i="14"/>
  <c r="A49" i="14"/>
  <c r="A46" i="14"/>
  <c r="A44" i="14"/>
  <c r="B52" i="14"/>
  <c r="R21" i="14"/>
  <c r="J23" i="14"/>
  <c r="I26" i="14"/>
  <c r="F67" i="14"/>
  <c r="V21" i="14"/>
  <c r="N23" i="14"/>
  <c r="R29" i="14"/>
  <c r="Z44" i="14"/>
  <c r="B49" i="14"/>
  <c r="Z187" i="14"/>
  <c r="Z236" i="14"/>
  <c r="Z144" i="14"/>
  <c r="R213" i="14"/>
  <c r="N213" i="14"/>
  <c r="J213" i="14"/>
  <c r="F190" i="14"/>
  <c r="J144" i="14"/>
  <c r="N167" i="14"/>
  <c r="J167" i="14"/>
  <c r="N75" i="14"/>
  <c r="R52" i="14"/>
  <c r="V190" i="14"/>
  <c r="J52" i="14"/>
  <c r="Z121" i="14"/>
  <c r="F121" i="14"/>
  <c r="F98" i="14"/>
  <c r="R75" i="14"/>
  <c r="U21" i="14"/>
  <c r="M44" i="14"/>
  <c r="N52" i="14"/>
  <c r="M52" i="14"/>
  <c r="M49" i="14"/>
  <c r="N46" i="14"/>
  <c r="Y21" i="14"/>
  <c r="U29" i="14"/>
  <c r="B187" i="14"/>
  <c r="N164" i="14"/>
  <c r="B141" i="14"/>
  <c r="F164" i="14"/>
  <c r="R210" i="14"/>
  <c r="Z141" i="14"/>
  <c r="N118" i="14"/>
  <c r="R187" i="14"/>
  <c r="V164" i="14"/>
  <c r="R72" i="14"/>
  <c r="V49" i="14"/>
  <c r="V141" i="14"/>
  <c r="N141" i="14"/>
  <c r="J72" i="14"/>
  <c r="R95" i="14"/>
  <c r="Z72" i="14"/>
  <c r="F118" i="14"/>
  <c r="V72" i="14"/>
  <c r="J29" i="14"/>
  <c r="Z21" i="14"/>
  <c r="R23" i="14"/>
  <c r="Q26" i="14"/>
  <c r="V29" i="14"/>
  <c r="J95" i="14"/>
  <c r="F29" i="14"/>
  <c r="Z228" i="14"/>
  <c r="V228" i="14"/>
  <c r="J205" i="14"/>
  <c r="N159" i="14"/>
  <c r="F182" i="14"/>
  <c r="B182" i="14"/>
  <c r="F205" i="14"/>
  <c r="J136" i="14"/>
  <c r="Z113" i="14"/>
  <c r="B136" i="14"/>
  <c r="B90" i="14"/>
  <c r="Z67" i="14"/>
  <c r="Z136" i="14"/>
  <c r="R90" i="14"/>
  <c r="V67" i="14"/>
  <c r="R67" i="14"/>
  <c r="J90" i="14"/>
  <c r="N67" i="14"/>
  <c r="B205" i="14"/>
  <c r="R113" i="14"/>
  <c r="F90" i="14"/>
  <c r="J67" i="14"/>
  <c r="N29" i="14"/>
  <c r="M29" i="14"/>
  <c r="E21" i="14"/>
  <c r="U23" i="14"/>
  <c r="Z29" i="14"/>
  <c r="N49" i="14"/>
  <c r="N95" i="14"/>
  <c r="F184" i="14"/>
  <c r="J138" i="14"/>
  <c r="B184" i="14"/>
  <c r="Z138" i="14"/>
  <c r="Z161" i="14"/>
  <c r="V207" i="14"/>
  <c r="N230" i="14"/>
  <c r="N161" i="14"/>
  <c r="B161" i="14"/>
  <c r="Z115" i="14"/>
  <c r="B138" i="14"/>
  <c r="R69" i="14"/>
  <c r="F115" i="14"/>
  <c r="B115" i="14"/>
  <c r="N69" i="14"/>
  <c r="R207" i="14"/>
  <c r="F92" i="14"/>
  <c r="J69" i="14"/>
  <c r="B92" i="14"/>
  <c r="Z69" i="14"/>
  <c r="B69" i="14"/>
  <c r="F21" i="14"/>
  <c r="V23" i="14"/>
  <c r="U26" i="14"/>
  <c r="Z49" i="14"/>
  <c r="J113" i="14"/>
  <c r="I113" i="14"/>
  <c r="J121" i="14"/>
  <c r="I121" i="14"/>
  <c r="I118" i="14"/>
  <c r="J115" i="14"/>
  <c r="I115" i="14"/>
  <c r="Z23" i="14"/>
  <c r="Y26" i="14"/>
  <c r="B46" i="14"/>
  <c r="B98" i="14"/>
  <c r="J118" i="14"/>
  <c r="R121" i="14"/>
  <c r="V98" i="14"/>
  <c r="U98" i="14"/>
  <c r="V95" i="14"/>
  <c r="U92" i="14"/>
  <c r="V184" i="14"/>
  <c r="R44" i="14"/>
  <c r="J46" i="14"/>
  <c r="F49" i="14"/>
  <c r="Z52" i="14"/>
  <c r="F69" i="14"/>
  <c r="B72" i="14"/>
  <c r="V75" i="14"/>
  <c r="M95" i="14"/>
  <c r="N113" i="14"/>
  <c r="V44" i="14"/>
  <c r="J49" i="14"/>
  <c r="F52" i="14"/>
  <c r="F72" i="14"/>
  <c r="B75" i="14"/>
  <c r="Z75" i="14"/>
  <c r="N90" i="14"/>
  <c r="M98" i="14"/>
  <c r="V121" i="14"/>
  <c r="Y44" i="14"/>
  <c r="Q46" i="14"/>
  <c r="I52" i="14"/>
  <c r="U67" i="14"/>
  <c r="M69" i="14"/>
  <c r="I72" i="14"/>
  <c r="E75" i="14"/>
  <c r="U95" i="14"/>
  <c r="Z118" i="14"/>
  <c r="F75" i="14"/>
  <c r="E44" i="14"/>
  <c r="U46" i="14"/>
  <c r="Q49" i="14"/>
  <c r="A67" i="14"/>
  <c r="Y67" i="14"/>
  <c r="Q69" i="14"/>
  <c r="M72" i="14"/>
  <c r="I75" i="14"/>
  <c r="A98" i="14"/>
  <c r="B95" i="14"/>
  <c r="A95" i="14"/>
  <c r="U90" i="14"/>
  <c r="J164" i="14"/>
  <c r="B190" i="14"/>
  <c r="F44" i="14"/>
  <c r="V46" i="14"/>
  <c r="R49" i="14"/>
  <c r="B67" i="14"/>
  <c r="N72" i="14"/>
  <c r="J75" i="14"/>
  <c r="E98" i="14"/>
  <c r="F95" i="14"/>
  <c r="V90" i="14"/>
  <c r="F136" i="14"/>
  <c r="F144" i="14"/>
  <c r="E144" i="14"/>
  <c r="F141" i="14"/>
  <c r="E141" i="14"/>
  <c r="F138" i="14"/>
  <c r="E138" i="14"/>
  <c r="Y46" i="14"/>
  <c r="U49" i="14"/>
  <c r="E67" i="14"/>
  <c r="U69" i="14"/>
  <c r="Q72" i="14"/>
  <c r="J92" i="14"/>
  <c r="J98" i="14"/>
  <c r="A90" i="14"/>
  <c r="V69" i="14"/>
  <c r="N98" i="14"/>
  <c r="V92" i="14"/>
  <c r="V161" i="14"/>
  <c r="M184" i="14"/>
  <c r="N187" i="14"/>
  <c r="N190" i="14"/>
  <c r="M187" i="14"/>
  <c r="M190" i="14"/>
  <c r="N182" i="14"/>
  <c r="N184" i="14"/>
  <c r="M182" i="14"/>
  <c r="Z213" i="14"/>
  <c r="Y213" i="14"/>
  <c r="Z210" i="14"/>
  <c r="Y210" i="14"/>
  <c r="Z207" i="14"/>
  <c r="Y207" i="14"/>
  <c r="Z205" i="14"/>
  <c r="Y205" i="14"/>
  <c r="AC203" i="14"/>
  <c r="R98" i="14"/>
  <c r="Q98" i="14"/>
  <c r="Q95" i="14"/>
  <c r="E90" i="14"/>
  <c r="E95" i="14"/>
  <c r="B118" i="14"/>
  <c r="A115" i="14"/>
  <c r="B113" i="14"/>
  <c r="A113" i="14"/>
  <c r="R141" i="14"/>
  <c r="R136" i="14"/>
  <c r="R144" i="14"/>
  <c r="Q136" i="14"/>
  <c r="Q144" i="14"/>
  <c r="R138" i="14"/>
  <c r="Q138" i="14"/>
  <c r="Q141" i="14"/>
  <c r="Z159" i="14"/>
  <c r="J141" i="14"/>
  <c r="R161" i="14"/>
  <c r="R159" i="14"/>
  <c r="Q159" i="14"/>
  <c r="R167" i="14"/>
  <c r="R164" i="14"/>
  <c r="U113" i="14"/>
  <c r="E121" i="14"/>
  <c r="N144" i="14"/>
  <c r="N138" i="14"/>
  <c r="V159" i="14"/>
  <c r="I187" i="14"/>
  <c r="J184" i="14"/>
  <c r="I184" i="14"/>
  <c r="J190" i="14"/>
  <c r="J182" i="14"/>
  <c r="Y113" i="14"/>
  <c r="N115" i="14"/>
  <c r="M118" i="14"/>
  <c r="V138" i="14"/>
  <c r="V136" i="14"/>
  <c r="U144" i="14"/>
  <c r="M138" i="14"/>
  <c r="U167" i="14"/>
  <c r="Q115" i="14"/>
  <c r="Q161" i="14"/>
  <c r="V167" i="14"/>
  <c r="V182" i="14"/>
  <c r="U182" i="14"/>
  <c r="U190" i="14"/>
  <c r="V187" i="14"/>
  <c r="U187" i="14"/>
  <c r="B236" i="14"/>
  <c r="E113" i="14"/>
  <c r="R115" i="14"/>
  <c r="Q118" i="14"/>
  <c r="M136" i="14"/>
  <c r="M144" i="14"/>
  <c r="Z190" i="14"/>
  <c r="Y190" i="14"/>
  <c r="Y187" i="14"/>
  <c r="Z182" i="14"/>
  <c r="Z184" i="14"/>
  <c r="Y182" i="14"/>
  <c r="Y184" i="14"/>
  <c r="B213" i="14"/>
  <c r="F113" i="14"/>
  <c r="U115" i="14"/>
  <c r="R118" i="14"/>
  <c r="N121" i="14"/>
  <c r="N136" i="14"/>
  <c r="F213" i="14"/>
  <c r="I233" i="14"/>
  <c r="J230" i="14"/>
  <c r="I230" i="14"/>
  <c r="J228" i="14"/>
  <c r="I228" i="14"/>
  <c r="J236" i="14"/>
  <c r="I236" i="14"/>
  <c r="J233" i="14"/>
  <c r="V115" i="14"/>
  <c r="U118" i="14"/>
  <c r="Q121" i="14"/>
  <c r="N228" i="14"/>
  <c r="Y115" i="14"/>
  <c r="V118" i="14"/>
  <c r="V144" i="14"/>
  <c r="B159" i="14"/>
  <c r="B167" i="14"/>
  <c r="A167" i="14"/>
  <c r="B164" i="14"/>
  <c r="A164" i="14"/>
  <c r="A161" i="14"/>
  <c r="I190" i="14"/>
  <c r="U121" i="14"/>
  <c r="U136" i="14"/>
  <c r="F167" i="14"/>
  <c r="E164" i="14"/>
  <c r="F161" i="14"/>
  <c r="F159" i="14"/>
  <c r="J187" i="14"/>
  <c r="B144" i="14"/>
  <c r="A141" i="14"/>
  <c r="A138" i="14"/>
  <c r="M141" i="14"/>
  <c r="J161" i="14"/>
  <c r="I161" i="14"/>
  <c r="I159" i="14"/>
  <c r="J159" i="14"/>
  <c r="Q164" i="14"/>
  <c r="E167" i="14"/>
  <c r="V205" i="14"/>
  <c r="U205" i="14"/>
  <c r="V213" i="14"/>
  <c r="U213" i="14"/>
  <c r="V210" i="14"/>
  <c r="Y161" i="14"/>
  <c r="R182" i="14"/>
  <c r="R184" i="14"/>
  <c r="F236" i="14"/>
  <c r="E236" i="14"/>
  <c r="F233" i="14"/>
  <c r="E233" i="14"/>
  <c r="F230" i="14"/>
  <c r="E230" i="14"/>
  <c r="F228" i="14"/>
  <c r="E228" i="14"/>
  <c r="Y164" i="14"/>
  <c r="Y167" i="14"/>
  <c r="Q182" i="14"/>
  <c r="Q190" i="14"/>
  <c r="J210" i="14"/>
  <c r="R228" i="14"/>
  <c r="Z164" i="14"/>
  <c r="Z167" i="14"/>
  <c r="R190" i="14"/>
  <c r="M207" i="14"/>
  <c r="N205" i="14"/>
  <c r="M205" i="14"/>
  <c r="N207" i="14"/>
  <c r="M210" i="14"/>
  <c r="V236" i="14"/>
  <c r="R205" i="14"/>
  <c r="Q205" i="14"/>
  <c r="Q207" i="14"/>
  <c r="N210" i="14"/>
  <c r="M164" i="14"/>
  <c r="Q213" i="14"/>
  <c r="A228" i="14"/>
  <c r="Y228" i="14"/>
  <c r="Q230" i="14"/>
  <c r="N233" i="14"/>
  <c r="M236" i="14"/>
  <c r="B228" i="14"/>
  <c r="R230" i="14"/>
  <c r="Q233" i="14"/>
  <c r="N236" i="14"/>
  <c r="U230" i="14"/>
  <c r="R233" i="14"/>
  <c r="Q236" i="14"/>
  <c r="E187" i="14"/>
  <c r="A190" i="14"/>
  <c r="B207" i="14"/>
  <c r="A210" i="14"/>
  <c r="V230" i="14"/>
  <c r="U233" i="14"/>
  <c r="R236" i="14"/>
  <c r="F187" i="14"/>
  <c r="E207" i="14"/>
  <c r="B210" i="14"/>
  <c r="AC226" i="14"/>
  <c r="A230" i="14"/>
  <c r="Y230" i="14"/>
  <c r="V233" i="14"/>
  <c r="U236" i="14"/>
  <c r="F207" i="14"/>
  <c r="E210" i="14"/>
  <c r="A213" i="14"/>
  <c r="B230" i="14"/>
  <c r="Z230" i="14"/>
  <c r="A233" i="14"/>
  <c r="Y233" i="14"/>
  <c r="I207" i="14"/>
  <c r="F210" i="14"/>
  <c r="M228" i="14"/>
  <c r="B233" i="14"/>
  <c r="Z233" i="14"/>
  <c r="A236" i="14"/>
  <c r="J207" i="14"/>
  <c r="I210" i="14"/>
  <c r="E213" i="14"/>
  <c r="Q228" i="14"/>
  <c r="Y49" i="1"/>
  <c r="Z92" i="1"/>
  <c r="Y141" i="1"/>
  <c r="Z184" i="1"/>
  <c r="Y233" i="1"/>
  <c r="Y44" i="1"/>
  <c r="Z49" i="1"/>
  <c r="Y98" i="1"/>
  <c r="Y136" i="1"/>
  <c r="Z141" i="1"/>
  <c r="Y190" i="1"/>
  <c r="Y228" i="1"/>
  <c r="Z233" i="1"/>
  <c r="Y23" i="1"/>
  <c r="Z44" i="1"/>
  <c r="Z98" i="1"/>
  <c r="Y115" i="1"/>
  <c r="Z136" i="1"/>
  <c r="Z190" i="1"/>
  <c r="Y207" i="1"/>
  <c r="Z228" i="1"/>
  <c r="Z23" i="1"/>
  <c r="Y72" i="1"/>
  <c r="Z115" i="1"/>
  <c r="Y164" i="1"/>
  <c r="Z207" i="1"/>
  <c r="Y29" i="1"/>
  <c r="Y67" i="1"/>
  <c r="Z72" i="1"/>
  <c r="Y121" i="1"/>
  <c r="Y159" i="1"/>
  <c r="Z164" i="1"/>
  <c r="Y213" i="1"/>
  <c r="Z29" i="1"/>
  <c r="Y46" i="1"/>
  <c r="Z121" i="1"/>
  <c r="Y138" i="1"/>
  <c r="Z213" i="1"/>
  <c r="Y230" i="1"/>
  <c r="Z46" i="1"/>
  <c r="Z138" i="1"/>
  <c r="Z230" i="1"/>
  <c r="Y52" i="1"/>
  <c r="Y90" i="1"/>
  <c r="Y144" i="1"/>
  <c r="Y182" i="1"/>
  <c r="Y236" i="1"/>
  <c r="Y26" i="1"/>
  <c r="Z69" i="1"/>
  <c r="Y118" i="1"/>
  <c r="Z161" i="1"/>
  <c r="Y210" i="1"/>
  <c r="Y21" i="1"/>
  <c r="Y113" i="1"/>
  <c r="Y205" i="1"/>
  <c r="U98" i="1"/>
  <c r="V95" i="1"/>
  <c r="V75" i="1"/>
  <c r="V182" i="1"/>
  <c r="U184" i="1"/>
  <c r="U182" i="1"/>
  <c r="U92" i="1"/>
  <c r="V184" i="1"/>
  <c r="V92" i="1"/>
  <c r="V187" i="1"/>
  <c r="V98" i="1"/>
  <c r="U190" i="1"/>
  <c r="V113" i="1"/>
  <c r="V190" i="1"/>
  <c r="U115" i="1"/>
  <c r="V205" i="1"/>
  <c r="U207" i="1"/>
  <c r="U90" i="1"/>
  <c r="V167" i="1"/>
  <c r="V90" i="1"/>
  <c r="V21" i="1"/>
  <c r="U49" i="1"/>
  <c r="U141" i="1"/>
  <c r="U233" i="1"/>
  <c r="U44" i="1"/>
  <c r="V49" i="1"/>
  <c r="U136" i="1"/>
  <c r="V141" i="1"/>
  <c r="U228" i="1"/>
  <c r="V233" i="1"/>
  <c r="V228" i="1"/>
  <c r="V115" i="1"/>
  <c r="U164" i="1"/>
  <c r="V207" i="1"/>
  <c r="U72" i="1"/>
  <c r="U29" i="1"/>
  <c r="U67" i="1"/>
  <c r="V72" i="1"/>
  <c r="U121" i="1"/>
  <c r="U159" i="1"/>
  <c r="V164" i="1"/>
  <c r="U213" i="1"/>
  <c r="V44" i="1"/>
  <c r="V23" i="1"/>
  <c r="U46" i="1"/>
  <c r="V67" i="1"/>
  <c r="V121" i="1"/>
  <c r="U138" i="1"/>
  <c r="V159" i="1"/>
  <c r="V213" i="1"/>
  <c r="U230" i="1"/>
  <c r="V136" i="1"/>
  <c r="V29" i="1"/>
  <c r="V46" i="1"/>
  <c r="V138" i="1"/>
  <c r="V230" i="1"/>
  <c r="U144" i="1"/>
  <c r="U236" i="1"/>
  <c r="V52" i="1"/>
  <c r="U69" i="1"/>
  <c r="U161" i="1"/>
  <c r="U26" i="1"/>
  <c r="V69" i="1"/>
  <c r="U118" i="1"/>
  <c r="V161" i="1"/>
  <c r="U210" i="1"/>
  <c r="U21" i="1"/>
  <c r="U113" i="1"/>
  <c r="U205" i="1"/>
  <c r="R21" i="1"/>
  <c r="R138" i="1"/>
  <c r="Q23" i="1"/>
  <c r="R52" i="1"/>
  <c r="Q46" i="1"/>
  <c r="R67" i="1"/>
  <c r="Q167" i="1"/>
  <c r="R75" i="1"/>
  <c r="R210" i="1"/>
  <c r="R159" i="1"/>
  <c r="R29" i="1"/>
  <c r="Q184" i="1"/>
  <c r="Q49" i="1"/>
  <c r="R92" i="1"/>
  <c r="Q141" i="1"/>
  <c r="R184" i="1"/>
  <c r="Q233" i="1"/>
  <c r="Q44" i="1"/>
  <c r="R49" i="1"/>
  <c r="Q98" i="1"/>
  <c r="Q136" i="1"/>
  <c r="R141" i="1"/>
  <c r="Q190" i="1"/>
  <c r="Q228" i="1"/>
  <c r="R233" i="1"/>
  <c r="Q95" i="1"/>
  <c r="R98" i="1"/>
  <c r="R136" i="1"/>
  <c r="R190" i="1"/>
  <c r="R228" i="1"/>
  <c r="Q92" i="1"/>
  <c r="R44" i="1"/>
  <c r="R23" i="1"/>
  <c r="Q72" i="1"/>
  <c r="R115" i="1"/>
  <c r="Q164" i="1"/>
  <c r="R207" i="1"/>
  <c r="Q29" i="1"/>
  <c r="Q67" i="1"/>
  <c r="R72" i="1"/>
  <c r="Q121" i="1"/>
  <c r="Q159" i="1"/>
  <c r="R164" i="1"/>
  <c r="Q213" i="1"/>
  <c r="Q187" i="1"/>
  <c r="Q52" i="1"/>
  <c r="Q90" i="1"/>
  <c r="Q69" i="1"/>
  <c r="R90" i="1"/>
  <c r="R144" i="1"/>
  <c r="Q161" i="1"/>
  <c r="R182" i="1"/>
  <c r="Q182" i="1"/>
  <c r="Q26" i="1"/>
  <c r="R69" i="1"/>
  <c r="Q118" i="1"/>
  <c r="R161" i="1"/>
  <c r="Q210" i="1"/>
  <c r="Q21" i="1"/>
  <c r="Q113" i="1"/>
  <c r="Q205" i="1"/>
  <c r="B26" i="1"/>
  <c r="N182" i="1"/>
  <c r="B28" i="1"/>
  <c r="B32" i="1" s="1"/>
  <c r="C32" i="1" s="1"/>
  <c r="B35" i="1" s="1"/>
  <c r="J92" i="1"/>
  <c r="J213" i="1"/>
  <c r="J230" i="1"/>
  <c r="J46" i="1"/>
  <c r="N46" i="1"/>
  <c r="N230" i="1"/>
  <c r="J90" i="1"/>
  <c r="B228" i="1"/>
  <c r="N164" i="1"/>
  <c r="B144" i="1"/>
  <c r="N190" i="1"/>
  <c r="J98" i="1"/>
  <c r="N69" i="1"/>
  <c r="F184" i="1"/>
  <c r="N184" i="1"/>
  <c r="F207" i="1"/>
  <c r="J207" i="1"/>
  <c r="F69" i="1"/>
  <c r="J184" i="1"/>
  <c r="F23" i="1"/>
  <c r="F46" i="1"/>
  <c r="F92" i="1"/>
  <c r="J23" i="1"/>
  <c r="N207" i="1"/>
  <c r="N26" i="1"/>
  <c r="F141" i="1"/>
  <c r="J118" i="1"/>
  <c r="F164" i="1"/>
  <c r="J141" i="1"/>
  <c r="N210" i="1"/>
  <c r="N159" i="1"/>
  <c r="M161" i="1"/>
  <c r="M167" i="1"/>
  <c r="N167" i="1"/>
  <c r="M159" i="1"/>
  <c r="N161" i="1"/>
  <c r="M164" i="1"/>
  <c r="M136" i="1"/>
  <c r="N136" i="1"/>
  <c r="N138" i="1"/>
  <c r="N144" i="1"/>
  <c r="M138" i="1"/>
  <c r="M141" i="1"/>
  <c r="N141" i="1"/>
  <c r="N121" i="1"/>
  <c r="N115" i="1"/>
  <c r="M113" i="1"/>
  <c r="M115" i="1"/>
  <c r="M118" i="1"/>
  <c r="N118" i="1"/>
  <c r="N113" i="1"/>
  <c r="N92" i="1"/>
  <c r="N90" i="1"/>
  <c r="N72" i="1"/>
  <c r="M67" i="1"/>
  <c r="N23" i="1"/>
  <c r="M44" i="1"/>
  <c r="N67" i="1"/>
  <c r="M98" i="1"/>
  <c r="M228" i="1"/>
  <c r="M21" i="1"/>
  <c r="N44" i="1"/>
  <c r="M75" i="1"/>
  <c r="M95" i="1"/>
  <c r="N98" i="1"/>
  <c r="M205" i="1"/>
  <c r="N228" i="1"/>
  <c r="N21" i="1"/>
  <c r="M52" i="1"/>
  <c r="M72" i="1"/>
  <c r="N75" i="1"/>
  <c r="M92" i="1"/>
  <c r="N95" i="1"/>
  <c r="M182" i="1"/>
  <c r="N205" i="1"/>
  <c r="M236" i="1"/>
  <c r="M29" i="1"/>
  <c r="M49" i="1"/>
  <c r="N52" i="1"/>
  <c r="M69" i="1"/>
  <c r="M213" i="1"/>
  <c r="M233" i="1"/>
  <c r="N236" i="1"/>
  <c r="M26" i="1"/>
  <c r="N29" i="1"/>
  <c r="M46" i="1"/>
  <c r="N49" i="1"/>
  <c r="M210" i="1"/>
  <c r="N213" i="1"/>
  <c r="M230" i="1"/>
  <c r="N233" i="1"/>
  <c r="M23" i="1"/>
  <c r="M207" i="1"/>
  <c r="J233" i="1"/>
  <c r="J187" i="1"/>
  <c r="J190" i="1"/>
  <c r="I190" i="1"/>
  <c r="I184" i="1"/>
  <c r="I187" i="1"/>
  <c r="J159" i="1"/>
  <c r="I161" i="1"/>
  <c r="I164" i="1"/>
  <c r="J167" i="1"/>
  <c r="J164" i="1"/>
  <c r="I136" i="1"/>
  <c r="J136" i="1"/>
  <c r="I144" i="1"/>
  <c r="I138" i="1"/>
  <c r="J138" i="1"/>
  <c r="I141" i="1"/>
  <c r="J144" i="1"/>
  <c r="I121" i="1"/>
  <c r="J115" i="1"/>
  <c r="J121" i="1"/>
  <c r="I113" i="1"/>
  <c r="J113" i="1"/>
  <c r="I115" i="1"/>
  <c r="I118" i="1"/>
  <c r="I90" i="1"/>
  <c r="J49" i="1"/>
  <c r="J29" i="1"/>
  <c r="I23" i="1"/>
  <c r="J69" i="1"/>
  <c r="J72" i="1"/>
  <c r="I69" i="1"/>
  <c r="J75" i="1"/>
  <c r="I72" i="1"/>
  <c r="I75" i="1"/>
  <c r="J67" i="1"/>
  <c r="I67" i="1"/>
  <c r="I44" i="1"/>
  <c r="J161" i="1"/>
  <c r="I228" i="1"/>
  <c r="I21" i="1"/>
  <c r="J21" i="1"/>
  <c r="I52" i="1"/>
  <c r="I92" i="1"/>
  <c r="J95" i="1"/>
  <c r="I182" i="1"/>
  <c r="J205" i="1"/>
  <c r="I236" i="1"/>
  <c r="I29" i="1"/>
  <c r="I49" i="1"/>
  <c r="J52" i="1"/>
  <c r="I159" i="1"/>
  <c r="J182" i="1"/>
  <c r="I213" i="1"/>
  <c r="I233" i="1"/>
  <c r="J236" i="1"/>
  <c r="J44" i="1"/>
  <c r="I205" i="1"/>
  <c r="J228" i="1"/>
  <c r="I26" i="1"/>
  <c r="I46" i="1"/>
  <c r="I210" i="1"/>
  <c r="I230" i="1"/>
  <c r="F230" i="1"/>
  <c r="F187" i="1"/>
  <c r="F167" i="1"/>
  <c r="F113" i="1"/>
  <c r="F115" i="1"/>
  <c r="E118" i="1"/>
  <c r="E113" i="1"/>
  <c r="E92" i="1"/>
  <c r="E95" i="1"/>
  <c r="E98" i="1"/>
  <c r="E90" i="1"/>
  <c r="F44" i="1"/>
  <c r="E67" i="1"/>
  <c r="F95" i="1"/>
  <c r="F118" i="1"/>
  <c r="F144" i="1"/>
  <c r="E75" i="1"/>
  <c r="F98" i="1"/>
  <c r="F121" i="1"/>
  <c r="E161" i="1"/>
  <c r="F228" i="1"/>
  <c r="F67" i="1"/>
  <c r="F161" i="1"/>
  <c r="E44" i="1"/>
  <c r="F90" i="1"/>
  <c r="E115" i="1"/>
  <c r="F138" i="1"/>
  <c r="F21" i="1"/>
  <c r="E52" i="1"/>
  <c r="E72" i="1"/>
  <c r="F75" i="1"/>
  <c r="E182" i="1"/>
  <c r="F205" i="1"/>
  <c r="E236" i="1"/>
  <c r="E29" i="1"/>
  <c r="E49" i="1"/>
  <c r="F52" i="1"/>
  <c r="E69" i="1"/>
  <c r="F72" i="1"/>
  <c r="E159" i="1"/>
  <c r="F182" i="1"/>
  <c r="E213" i="1"/>
  <c r="E233" i="1"/>
  <c r="F236" i="1"/>
  <c r="E205" i="1"/>
  <c r="E26" i="1"/>
  <c r="F29" i="1"/>
  <c r="E46" i="1"/>
  <c r="F49" i="1"/>
  <c r="E136" i="1"/>
  <c r="F159" i="1"/>
  <c r="E190" i="1"/>
  <c r="E210" i="1"/>
  <c r="F213" i="1"/>
  <c r="E230" i="1"/>
  <c r="F233" i="1"/>
  <c r="E21" i="1"/>
  <c r="E23" i="1"/>
  <c r="F26" i="1"/>
  <c r="F136" i="1"/>
  <c r="E167" i="1"/>
  <c r="E187" i="1"/>
  <c r="F190" i="1"/>
  <c r="E207" i="1"/>
  <c r="F210" i="1"/>
  <c r="E164" i="1"/>
  <c r="E184" i="1"/>
  <c r="B236" i="1"/>
  <c r="A230" i="1"/>
  <c r="B233" i="1"/>
  <c r="B230" i="1"/>
  <c r="A228" i="1"/>
  <c r="A236" i="1"/>
  <c r="A233" i="1"/>
  <c r="B67" i="1"/>
  <c r="B90" i="1"/>
  <c r="B121" i="1"/>
  <c r="B159" i="1"/>
  <c r="B49" i="1"/>
  <c r="B205" i="1"/>
  <c r="A213" i="1"/>
  <c r="A210" i="1"/>
  <c r="B213" i="1"/>
  <c r="A207" i="1"/>
  <c r="B210" i="1"/>
  <c r="B207" i="1"/>
  <c r="A205" i="1"/>
  <c r="B190" i="1"/>
  <c r="A187" i="1"/>
  <c r="B187" i="1"/>
  <c r="A184" i="1"/>
  <c r="B184" i="1"/>
  <c r="A182" i="1"/>
  <c r="B182" i="1"/>
  <c r="A167" i="1"/>
  <c r="A164" i="1"/>
  <c r="B167" i="1"/>
  <c r="A161" i="1"/>
  <c r="B164" i="1"/>
  <c r="B161" i="1"/>
  <c r="A159" i="1"/>
  <c r="A121" i="1"/>
  <c r="A118" i="1"/>
  <c r="B113" i="1"/>
  <c r="A113" i="1"/>
  <c r="B141" i="1"/>
  <c r="B138" i="1"/>
  <c r="A138" i="1"/>
  <c r="A136" i="1"/>
  <c r="A144" i="1"/>
  <c r="B136" i="1"/>
  <c r="A141" i="1"/>
  <c r="A115" i="1"/>
  <c r="B118" i="1"/>
  <c r="B115" i="1"/>
  <c r="A98" i="1"/>
  <c r="A95" i="1"/>
  <c r="B98" i="1"/>
  <c r="A92" i="1"/>
  <c r="B95" i="1"/>
  <c r="B92" i="1"/>
  <c r="A90" i="1"/>
  <c r="A72" i="1"/>
  <c r="B75" i="1"/>
  <c r="A69" i="1"/>
  <c r="B72" i="1"/>
  <c r="B69" i="1"/>
  <c r="A75" i="1"/>
  <c r="A67" i="1"/>
  <c r="A46" i="1"/>
  <c r="A52" i="1"/>
  <c r="B46" i="1"/>
  <c r="B52" i="1"/>
  <c r="A44" i="1"/>
  <c r="A49" i="1"/>
  <c r="B44" i="1"/>
  <c r="A29" i="1"/>
  <c r="A34" i="1" s="1"/>
  <c r="A23" i="1"/>
  <c r="A27" i="1" s="1"/>
  <c r="A26" i="1"/>
  <c r="A32" i="1" s="1"/>
  <c r="B23" i="1"/>
  <c r="B21" i="1"/>
  <c r="B30" i="1"/>
  <c r="B24" i="1"/>
  <c r="B22" i="1"/>
  <c r="A25" i="1"/>
  <c r="B29" i="1"/>
  <c r="A5" i="7"/>
  <c r="C4" i="7"/>
  <c r="C3" i="7"/>
  <c r="B27" i="14" l="1"/>
  <c r="C27" i="14" s="1"/>
  <c r="AC205" i="14"/>
  <c r="AC121" i="14"/>
  <c r="AC184" i="14"/>
  <c r="AC182" i="14"/>
  <c r="AC98" i="14"/>
  <c r="AC72" i="14"/>
  <c r="B34" i="14"/>
  <c r="C34" i="14" s="1"/>
  <c r="B38" i="14" s="1"/>
  <c r="AC161" i="14"/>
  <c r="B34" i="1"/>
  <c r="C34" i="1" s="1"/>
  <c r="B38" i="1" s="1"/>
  <c r="B27" i="1"/>
  <c r="C27" i="1" s="1"/>
  <c r="B25" i="1"/>
  <c r="B31" i="1" s="1"/>
  <c r="A6" i="7"/>
  <c r="C5" i="7"/>
  <c r="B41" i="14" l="1"/>
  <c r="B39" i="14"/>
  <c r="B43" i="14" s="1"/>
  <c r="B33" i="1"/>
  <c r="B36" i="1" s="1"/>
  <c r="B37" i="1" s="1"/>
  <c r="C37" i="1" s="1"/>
  <c r="A7" i="7"/>
  <c r="C6" i="7"/>
  <c r="A51" i="14" l="1"/>
  <c r="A55" i="14" s="1"/>
  <c r="A47" i="14"/>
  <c r="A50" i="14" s="1"/>
  <c r="B45" i="14"/>
  <c r="B48" i="14" s="1"/>
  <c r="C48" i="14" s="1"/>
  <c r="B54" i="14" s="1"/>
  <c r="A45" i="14"/>
  <c r="A48" i="14" s="1"/>
  <c r="B53" i="14"/>
  <c r="B57" i="14" s="1"/>
  <c r="C57" i="14" s="1"/>
  <c r="B61" i="14" s="1"/>
  <c r="B51" i="14"/>
  <c r="B55" i="14" s="1"/>
  <c r="C55" i="14" s="1"/>
  <c r="B58" i="14" s="1"/>
  <c r="B47" i="14"/>
  <c r="B50" i="14" s="1"/>
  <c r="C50" i="14" s="1"/>
  <c r="A53" i="14"/>
  <c r="A57" i="14" s="1"/>
  <c r="B41" i="1"/>
  <c r="A8" i="7"/>
  <c r="C7" i="7"/>
  <c r="B56" i="14" l="1"/>
  <c r="B59" i="14" s="1"/>
  <c r="B39" i="1"/>
  <c r="B43" i="1" s="1"/>
  <c r="A9" i="7"/>
  <c r="C8" i="7"/>
  <c r="B64" i="14" l="1"/>
  <c r="B60" i="14"/>
  <c r="C60" i="14" s="1"/>
  <c r="B62" i="14" s="1"/>
  <c r="B66" i="14" s="1"/>
  <c r="B45" i="1"/>
  <c r="B48" i="1" s="1"/>
  <c r="C48" i="1" s="1"/>
  <c r="A45" i="1"/>
  <c r="A48" i="1" s="1"/>
  <c r="B53" i="1"/>
  <c r="B57" i="1" s="1"/>
  <c r="C57" i="1" s="1"/>
  <c r="A53" i="1"/>
  <c r="A57" i="1" s="1"/>
  <c r="A47" i="1"/>
  <c r="A50" i="1" s="1"/>
  <c r="B51" i="1"/>
  <c r="B55" i="1" s="1"/>
  <c r="C55" i="1" s="1"/>
  <c r="B47" i="1"/>
  <c r="B50" i="1" s="1"/>
  <c r="C50" i="1" s="1"/>
  <c r="A51" i="1"/>
  <c r="A55" i="1" s="1"/>
  <c r="A10" i="7"/>
  <c r="C9" i="7"/>
  <c r="B68" i="14" l="1"/>
  <c r="B71" i="14" s="1"/>
  <c r="C71" i="14" s="1"/>
  <c r="B77" i="14" s="1"/>
  <c r="A68" i="14"/>
  <c r="A71" i="14" s="1"/>
  <c r="B76" i="14"/>
  <c r="B80" i="14" s="1"/>
  <c r="C80" i="14" s="1"/>
  <c r="B84" i="14" s="1"/>
  <c r="A76" i="14"/>
  <c r="A80" i="14" s="1"/>
  <c r="B74" i="14"/>
  <c r="B78" i="14" s="1"/>
  <c r="C78" i="14" s="1"/>
  <c r="B81" i="14" s="1"/>
  <c r="B70" i="14"/>
  <c r="B73" i="14" s="1"/>
  <c r="C73" i="14" s="1"/>
  <c r="A74" i="14"/>
  <c r="A78" i="14" s="1"/>
  <c r="A70" i="14"/>
  <c r="A73" i="14" s="1"/>
  <c r="B58" i="1"/>
  <c r="B61" i="1"/>
  <c r="B54" i="1"/>
  <c r="B56" i="1" s="1"/>
  <c r="A11" i="7"/>
  <c r="C10" i="7"/>
  <c r="B79" i="14" l="1"/>
  <c r="B82" i="14" s="1"/>
  <c r="B59" i="1"/>
  <c r="B60" i="1" s="1"/>
  <c r="C60" i="1" s="1"/>
  <c r="A12" i="7"/>
  <c r="C11" i="7"/>
  <c r="B83" i="14" l="1"/>
  <c r="C83" i="14" s="1"/>
  <c r="B85" i="14" s="1"/>
  <c r="B89" i="14" s="1"/>
  <c r="B87" i="14"/>
  <c r="B62" i="1"/>
  <c r="B66" i="1" s="1"/>
  <c r="B64" i="1"/>
  <c r="A13" i="7"/>
  <c r="C12" i="7"/>
  <c r="B93" i="14" l="1"/>
  <c r="B96" i="14" s="1"/>
  <c r="C96" i="14" s="1"/>
  <c r="B97" i="14"/>
  <c r="B101" i="14" s="1"/>
  <c r="C101" i="14" s="1"/>
  <c r="B104" i="14" s="1"/>
  <c r="A93" i="14"/>
  <c r="A96" i="14" s="1"/>
  <c r="A97" i="14"/>
  <c r="A101" i="14" s="1"/>
  <c r="A91" i="14"/>
  <c r="A94" i="14" s="1"/>
  <c r="B99" i="14"/>
  <c r="B103" i="14" s="1"/>
  <c r="C103" i="14" s="1"/>
  <c r="B107" i="14" s="1"/>
  <c r="A99" i="14"/>
  <c r="A103" i="14" s="1"/>
  <c r="B91" i="14"/>
  <c r="B94" i="14" s="1"/>
  <c r="C94" i="14" s="1"/>
  <c r="B100" i="14" s="1"/>
  <c r="B102" i="14" s="1"/>
  <c r="A74" i="1"/>
  <c r="A78" i="1" s="1"/>
  <c r="B76" i="1"/>
  <c r="B80" i="1" s="1"/>
  <c r="A76" i="1"/>
  <c r="A80" i="1" s="1"/>
  <c r="B74" i="1"/>
  <c r="B78" i="1" s="1"/>
  <c r="A70" i="1"/>
  <c r="A73" i="1" s="1"/>
  <c r="A68" i="1"/>
  <c r="A71" i="1" s="1"/>
  <c r="B70" i="1"/>
  <c r="B73" i="1" s="1"/>
  <c r="C73" i="1" s="1"/>
  <c r="B68" i="1"/>
  <c r="B71" i="1" s="1"/>
  <c r="A14" i="7"/>
  <c r="C13" i="7"/>
  <c r="B105" i="14" l="1"/>
  <c r="B110" i="14" s="1"/>
  <c r="C71" i="1"/>
  <c r="B77" i="1" s="1"/>
  <c r="B79" i="1" s="1"/>
  <c r="C78" i="1"/>
  <c r="B81" i="1" s="1"/>
  <c r="C80" i="1"/>
  <c r="B84" i="1" s="1"/>
  <c r="A15" i="7"/>
  <c r="C14" i="7"/>
  <c r="B106" i="14" l="1"/>
  <c r="C106" i="14" s="1"/>
  <c r="B108" i="14" s="1"/>
  <c r="B112" i="14" s="1"/>
  <c r="B120" i="14"/>
  <c r="B124" i="14" s="1"/>
  <c r="C124" i="14" s="1"/>
  <c r="B127" i="14" s="1"/>
  <c r="A116" i="14"/>
  <c r="A119" i="14" s="1"/>
  <c r="A120" i="14"/>
  <c r="A124" i="14" s="1"/>
  <c r="B114" i="14"/>
  <c r="B117" i="14" s="1"/>
  <c r="C117" i="14" s="1"/>
  <c r="B123" i="14" s="1"/>
  <c r="A114" i="14"/>
  <c r="A117" i="14" s="1"/>
  <c r="B122" i="14"/>
  <c r="B126" i="14" s="1"/>
  <c r="C126" i="14" s="1"/>
  <c r="B130" i="14" s="1"/>
  <c r="B116" i="14"/>
  <c r="B119" i="14" s="1"/>
  <c r="C119" i="14" s="1"/>
  <c r="A122" i="14"/>
  <c r="A126" i="14" s="1"/>
  <c r="B82" i="1"/>
  <c r="B87" i="1" s="1"/>
  <c r="A16" i="7"/>
  <c r="C15" i="7"/>
  <c r="B125" i="14" l="1"/>
  <c r="B128" i="14" s="1"/>
  <c r="B83" i="1"/>
  <c r="C83" i="1" s="1"/>
  <c r="B85" i="1" s="1"/>
  <c r="B89" i="1" s="1"/>
  <c r="A17" i="7"/>
  <c r="C16" i="7"/>
  <c r="B129" i="14" l="1"/>
  <c r="C129" i="14" s="1"/>
  <c r="B131" i="14" s="1"/>
  <c r="B135" i="14" s="1"/>
  <c r="B133" i="14"/>
  <c r="B99" i="1"/>
  <c r="B103" i="1" s="1"/>
  <c r="C103" i="1" s="1"/>
  <c r="B107" i="1" s="1"/>
  <c r="A91" i="1"/>
  <c r="A94" i="1" s="1"/>
  <c r="A99" i="1"/>
  <c r="A103" i="1" s="1"/>
  <c r="A97" i="1"/>
  <c r="A101" i="1" s="1"/>
  <c r="A93" i="1"/>
  <c r="A96" i="1" s="1"/>
  <c r="B97" i="1"/>
  <c r="B101" i="1" s="1"/>
  <c r="C101" i="1" s="1"/>
  <c r="B104" i="1" s="1"/>
  <c r="B93" i="1"/>
  <c r="B96" i="1" s="1"/>
  <c r="C96" i="1" s="1"/>
  <c r="B91" i="1"/>
  <c r="B94" i="1" s="1"/>
  <c r="C94" i="1" s="1"/>
  <c r="B100" i="1" s="1"/>
  <c r="A18" i="7"/>
  <c r="C17" i="7"/>
  <c r="B137" i="14" l="1"/>
  <c r="B140" i="14" s="1"/>
  <c r="C140" i="14" s="1"/>
  <c r="B146" i="14" s="1"/>
  <c r="B145" i="14"/>
  <c r="B149" i="14" s="1"/>
  <c r="C149" i="14" s="1"/>
  <c r="B153" i="14" s="1"/>
  <c r="A145" i="14"/>
  <c r="A149" i="14" s="1"/>
  <c r="A143" i="14"/>
  <c r="A147" i="14" s="1"/>
  <c r="B139" i="14"/>
  <c r="B142" i="14" s="1"/>
  <c r="C142" i="14" s="1"/>
  <c r="A139" i="14"/>
  <c r="A142" i="14" s="1"/>
  <c r="B143" i="14"/>
  <c r="B147" i="14" s="1"/>
  <c r="C147" i="14" s="1"/>
  <c r="B150" i="14" s="1"/>
  <c r="A137" i="14"/>
  <c r="A140" i="14" s="1"/>
  <c r="B102" i="1"/>
  <c r="B105" i="1" s="1"/>
  <c r="A19" i="7"/>
  <c r="C18" i="7"/>
  <c r="B148" i="14" l="1"/>
  <c r="B151" i="14" s="1"/>
  <c r="B106" i="1"/>
  <c r="B110" i="1"/>
  <c r="A20" i="7"/>
  <c r="C19" i="7"/>
  <c r="B152" i="14" l="1"/>
  <c r="C152" i="14" s="1"/>
  <c r="B154" i="14" s="1"/>
  <c r="B158" i="14" s="1"/>
  <c r="B156" i="14"/>
  <c r="C106" i="1"/>
  <c r="B108" i="1" s="1"/>
  <c r="B112" i="1" s="1"/>
  <c r="A21" i="7"/>
  <c r="C20" i="7"/>
  <c r="B168" i="14" l="1"/>
  <c r="B172" i="14" s="1"/>
  <c r="C172" i="14" s="1"/>
  <c r="B176" i="14" s="1"/>
  <c r="A168" i="14"/>
  <c r="A172" i="14" s="1"/>
  <c r="B162" i="14"/>
  <c r="B165" i="14" s="1"/>
  <c r="C165" i="14" s="1"/>
  <c r="B166" i="14"/>
  <c r="B170" i="14" s="1"/>
  <c r="C170" i="14" s="1"/>
  <c r="B173" i="14" s="1"/>
  <c r="A162" i="14"/>
  <c r="A165" i="14" s="1"/>
  <c r="B160" i="14"/>
  <c r="B163" i="14" s="1"/>
  <c r="C163" i="14" s="1"/>
  <c r="B169" i="14" s="1"/>
  <c r="A160" i="14"/>
  <c r="A163" i="14" s="1"/>
  <c r="A166" i="14"/>
  <c r="A170" i="14" s="1"/>
  <c r="A120" i="1"/>
  <c r="A124" i="1" s="1"/>
  <c r="B120" i="1"/>
  <c r="B124" i="1" s="1"/>
  <c r="C124" i="1" s="1"/>
  <c r="B127" i="1" s="1"/>
  <c r="A114" i="1"/>
  <c r="A117" i="1" s="1"/>
  <c r="B114" i="1"/>
  <c r="B117" i="1" s="1"/>
  <c r="C117" i="1" s="1"/>
  <c r="B123" i="1" s="1"/>
  <c r="B122" i="1"/>
  <c r="B126" i="1" s="1"/>
  <c r="C126" i="1" s="1"/>
  <c r="B130" i="1" s="1"/>
  <c r="B116" i="1"/>
  <c r="B119" i="1" s="1"/>
  <c r="C119" i="1" s="1"/>
  <c r="A116" i="1"/>
  <c r="A119" i="1" s="1"/>
  <c r="A122" i="1"/>
  <c r="A126" i="1" s="1"/>
  <c r="A22" i="7"/>
  <c r="C21" i="7"/>
  <c r="B171" i="14" l="1"/>
  <c r="B174" i="14"/>
  <c r="B175" i="14" s="1"/>
  <c r="C175" i="14" s="1"/>
  <c r="B177" i="14" s="1"/>
  <c r="B181" i="14" s="1"/>
  <c r="B125" i="1"/>
  <c r="B128" i="1" s="1"/>
  <c r="A23" i="7"/>
  <c r="C22" i="7"/>
  <c r="B179" i="14" l="1"/>
  <c r="A191" i="14"/>
  <c r="A195" i="14" s="1"/>
  <c r="B185" i="14"/>
  <c r="B188" i="14" s="1"/>
  <c r="C188" i="14" s="1"/>
  <c r="A185" i="14"/>
  <c r="A188" i="14" s="1"/>
  <c r="B183" i="14"/>
  <c r="B186" i="14" s="1"/>
  <c r="C186" i="14" s="1"/>
  <c r="B192" i="14" s="1"/>
  <c r="A183" i="14"/>
  <c r="A186" i="14" s="1"/>
  <c r="B191" i="14"/>
  <c r="B195" i="14" s="1"/>
  <c r="C195" i="14" s="1"/>
  <c r="B199" i="14" s="1"/>
  <c r="B189" i="14"/>
  <c r="B193" i="14" s="1"/>
  <c r="C193" i="14" s="1"/>
  <c r="B196" i="14" s="1"/>
  <c r="A189" i="14"/>
  <c r="A193" i="14" s="1"/>
  <c r="B129" i="1"/>
  <c r="B133" i="1"/>
  <c r="A24" i="7"/>
  <c r="C23" i="7"/>
  <c r="B194" i="14" l="1"/>
  <c r="B197" i="14" s="1"/>
  <c r="C129" i="1"/>
  <c r="B131" i="1" s="1"/>
  <c r="B135" i="1" s="1"/>
  <c r="A25" i="7"/>
  <c r="C24" i="7"/>
  <c r="B202" i="14" l="1"/>
  <c r="B198" i="14"/>
  <c r="C198" i="14" s="1"/>
  <c r="B200" i="14" s="1"/>
  <c r="B204" i="14" s="1"/>
  <c r="B214" i="14" s="1"/>
  <c r="B218" i="14" s="1"/>
  <c r="C218" i="14" s="1"/>
  <c r="B222" i="14" s="1"/>
  <c r="B145" i="1"/>
  <c r="B149" i="1" s="1"/>
  <c r="B139" i="1"/>
  <c r="B142" i="1" s="1"/>
  <c r="C142" i="1" s="1"/>
  <c r="A145" i="1"/>
  <c r="A149" i="1" s="1"/>
  <c r="A143" i="1"/>
  <c r="A147" i="1" s="1"/>
  <c r="A137" i="1"/>
  <c r="A140" i="1" s="1"/>
  <c r="B143" i="1"/>
  <c r="B147" i="1" s="1"/>
  <c r="B137" i="1"/>
  <c r="B140" i="1" s="1"/>
  <c r="A139" i="1"/>
  <c r="A142" i="1" s="1"/>
  <c r="A26" i="7"/>
  <c r="C25" i="7"/>
  <c r="B206" i="14" l="1"/>
  <c r="B209" i="14" s="1"/>
  <c r="C209" i="14" s="1"/>
  <c r="B215" i="14" s="1"/>
  <c r="A206" i="14"/>
  <c r="A209" i="14" s="1"/>
  <c r="A212" i="14"/>
  <c r="A216" i="14" s="1"/>
  <c r="A208" i="14"/>
  <c r="A211" i="14" s="1"/>
  <c r="B212" i="14"/>
  <c r="B216" i="14" s="1"/>
  <c r="C216" i="14" s="1"/>
  <c r="B219" i="14" s="1"/>
  <c r="B208" i="14"/>
  <c r="B211" i="14" s="1"/>
  <c r="C211" i="14" s="1"/>
  <c r="B217" i="14" s="1"/>
  <c r="B220" i="14" s="1"/>
  <c r="A214" i="14"/>
  <c r="A218" i="14" s="1"/>
  <c r="C140" i="1"/>
  <c r="B146" i="1" s="1"/>
  <c r="B148" i="1" s="1"/>
  <c r="C147" i="1"/>
  <c r="B150" i="1" s="1"/>
  <c r="C149" i="1"/>
  <c r="B153" i="1" s="1"/>
  <c r="A27" i="7"/>
  <c r="C26" i="7"/>
  <c r="B225" i="14" l="1"/>
  <c r="B221" i="14"/>
  <c r="C221" i="14" s="1"/>
  <c r="B223" i="14" s="1"/>
  <c r="B227" i="14" s="1"/>
  <c r="B237" i="14" s="1"/>
  <c r="B241" i="14" s="1"/>
  <c r="C241" i="14" s="1"/>
  <c r="B245" i="14" s="1"/>
  <c r="B151" i="1"/>
  <c r="B156" i="1" s="1"/>
  <c r="A28" i="7"/>
  <c r="C27" i="7"/>
  <c r="B235" i="14" l="1"/>
  <c r="B239" i="14" s="1"/>
  <c r="C239" i="14" s="1"/>
  <c r="B242" i="14" s="1"/>
  <c r="A229" i="14"/>
  <c r="A232" i="14" s="1"/>
  <c r="B229" i="14"/>
  <c r="B232" i="14" s="1"/>
  <c r="C232" i="14" s="1"/>
  <c r="B238" i="14" s="1"/>
  <c r="A235" i="14"/>
  <c r="A239" i="14" s="1"/>
  <c r="A231" i="14"/>
  <c r="A234" i="14" s="1"/>
  <c r="B231" i="14"/>
  <c r="B234" i="14" s="1"/>
  <c r="C234" i="14" s="1"/>
  <c r="A237" i="14"/>
  <c r="A241" i="14" s="1"/>
  <c r="B152" i="1"/>
  <c r="C152" i="1" s="1"/>
  <c r="B154" i="1" s="1"/>
  <c r="B158" i="1" s="1"/>
  <c r="A29" i="7"/>
  <c r="C28" i="7"/>
  <c r="B240" i="14" l="1"/>
  <c r="B243" i="14" s="1"/>
  <c r="F18" i="14" s="1"/>
  <c r="A168" i="1"/>
  <c r="A172" i="1" s="1"/>
  <c r="A160" i="1"/>
  <c r="A163" i="1" s="1"/>
  <c r="B160" i="1"/>
  <c r="B163" i="1" s="1"/>
  <c r="B162" i="1"/>
  <c r="B165" i="1" s="1"/>
  <c r="C165" i="1" s="1"/>
  <c r="B168" i="1"/>
  <c r="B172" i="1" s="1"/>
  <c r="B166" i="1"/>
  <c r="B170" i="1" s="1"/>
  <c r="A166" i="1"/>
  <c r="A170" i="1" s="1"/>
  <c r="A162" i="1"/>
  <c r="A165" i="1" s="1"/>
  <c r="A30" i="7"/>
  <c r="C29" i="7"/>
  <c r="B244" i="14" l="1"/>
  <c r="C244" i="14" s="1"/>
  <c r="B246" i="14" s="1"/>
  <c r="B251" i="14" s="1"/>
  <c r="C170" i="1"/>
  <c r="B173" i="1" s="1"/>
  <c r="C172" i="1"/>
  <c r="B176" i="1" s="1"/>
  <c r="C163" i="1"/>
  <c r="B169" i="1" s="1"/>
  <c r="B171" i="1" s="1"/>
  <c r="A31" i="7"/>
  <c r="C30" i="7"/>
  <c r="B249" i="14" l="1"/>
  <c r="B254" i="14" s="1"/>
  <c r="B250" i="14"/>
  <c r="B255" i="14" s="1"/>
  <c r="B258" i="14" s="1"/>
  <c r="F20" i="14"/>
  <c r="B248" i="14"/>
  <c r="B253" i="14" s="1"/>
  <c r="B256" i="14" s="1"/>
  <c r="B174" i="1"/>
  <c r="B179" i="1" s="1"/>
  <c r="A32" i="7"/>
  <c r="C31" i="7"/>
  <c r="F28" i="14" l="1"/>
  <c r="F32" i="14" s="1"/>
  <c r="G32" i="14" s="1"/>
  <c r="F35" i="14" s="1"/>
  <c r="F22" i="14"/>
  <c r="F25" i="14" s="1"/>
  <c r="G25" i="14" s="1"/>
  <c r="F31" i="14" s="1"/>
  <c r="E30" i="14"/>
  <c r="E34" i="14" s="1"/>
  <c r="F24" i="14"/>
  <c r="F27" i="14" s="1"/>
  <c r="G27" i="14" s="1"/>
  <c r="E24" i="14"/>
  <c r="E27" i="14" s="1"/>
  <c r="E28" i="14"/>
  <c r="E32" i="14" s="1"/>
  <c r="E22" i="14"/>
  <c r="E25" i="14" s="1"/>
  <c r="F30" i="14"/>
  <c r="F34" i="14" s="1"/>
  <c r="G34" i="14" s="1"/>
  <c r="F38" i="14" s="1"/>
  <c r="B259" i="14"/>
  <c r="B175" i="1"/>
  <c r="C175" i="1" s="1"/>
  <c r="B177" i="1" s="1"/>
  <c r="B181" i="1" s="1"/>
  <c r="A33" i="7"/>
  <c r="C32" i="7"/>
  <c r="F33" i="14" l="1"/>
  <c r="F36" i="14" s="1"/>
  <c r="A185" i="1"/>
  <c r="A188" i="1" s="1"/>
  <c r="A183" i="1"/>
  <c r="A186" i="1" s="1"/>
  <c r="B183" i="1"/>
  <c r="B186" i="1" s="1"/>
  <c r="B191" i="1"/>
  <c r="B195" i="1" s="1"/>
  <c r="A191" i="1"/>
  <c r="A195" i="1" s="1"/>
  <c r="B189" i="1"/>
  <c r="B193" i="1" s="1"/>
  <c r="B185" i="1"/>
  <c r="B188" i="1" s="1"/>
  <c r="C188" i="1" s="1"/>
  <c r="A189" i="1"/>
  <c r="A193" i="1" s="1"/>
  <c r="A34" i="7"/>
  <c r="C33" i="7"/>
  <c r="F41" i="14" l="1"/>
  <c r="F37" i="14"/>
  <c r="G37" i="14" s="1"/>
  <c r="F39" i="14" s="1"/>
  <c r="F43" i="14" s="1"/>
  <c r="C193" i="1"/>
  <c r="B196" i="1" s="1"/>
  <c r="C195" i="1"/>
  <c r="B199" i="1" s="1"/>
  <c r="C186" i="1"/>
  <c r="B192" i="1" s="1"/>
  <c r="B194" i="1" s="1"/>
  <c r="A35" i="7"/>
  <c r="C34" i="7"/>
  <c r="E45" i="14" l="1"/>
  <c r="E48" i="14" s="1"/>
  <c r="F53" i="14"/>
  <c r="F57" i="14" s="1"/>
  <c r="G57" i="14" s="1"/>
  <c r="F61" i="14" s="1"/>
  <c r="F51" i="14"/>
  <c r="F55" i="14" s="1"/>
  <c r="G55" i="14" s="1"/>
  <c r="F58" i="14" s="1"/>
  <c r="F47" i="14"/>
  <c r="F50" i="14" s="1"/>
  <c r="G50" i="14" s="1"/>
  <c r="E51" i="14"/>
  <c r="E55" i="14" s="1"/>
  <c r="E47" i="14"/>
  <c r="E50" i="14" s="1"/>
  <c r="F45" i="14"/>
  <c r="F48" i="14" s="1"/>
  <c r="G48" i="14" s="1"/>
  <c r="F54" i="14" s="1"/>
  <c r="E53" i="14"/>
  <c r="E57" i="14" s="1"/>
  <c r="B197" i="1"/>
  <c r="B202" i="1" s="1"/>
  <c r="A36" i="7"/>
  <c r="C35" i="7"/>
  <c r="F56" i="14" l="1"/>
  <c r="F59" i="14" s="1"/>
  <c r="B198" i="1"/>
  <c r="C198" i="1"/>
  <c r="B200" i="1" s="1"/>
  <c r="B204" i="1" s="1"/>
  <c r="A37" i="7"/>
  <c r="C36" i="7"/>
  <c r="F64" i="14" l="1"/>
  <c r="F60" i="14"/>
  <c r="G60" i="14" s="1"/>
  <c r="F62" i="14" s="1"/>
  <c r="F66" i="14" s="1"/>
  <c r="A212" i="1"/>
  <c r="A216" i="1" s="1"/>
  <c r="A214" i="1"/>
  <c r="A218" i="1" s="1"/>
  <c r="A206" i="1"/>
  <c r="A209" i="1" s="1"/>
  <c r="B212" i="1"/>
  <c r="B216" i="1" s="1"/>
  <c r="B214" i="1"/>
  <c r="B218" i="1" s="1"/>
  <c r="A208" i="1"/>
  <c r="A211" i="1" s="1"/>
  <c r="B206" i="1"/>
  <c r="B209" i="1" s="1"/>
  <c r="B208" i="1"/>
  <c r="B211" i="1" s="1"/>
  <c r="C211" i="1" s="1"/>
  <c r="A38" i="7"/>
  <c r="C37" i="7"/>
  <c r="F70" i="14" l="1"/>
  <c r="F73" i="14" s="1"/>
  <c r="G73" i="14" s="1"/>
  <c r="F68" i="14"/>
  <c r="F71" i="14" s="1"/>
  <c r="G71" i="14" s="1"/>
  <c r="F77" i="14" s="1"/>
  <c r="F79" i="14" s="1"/>
  <c r="E74" i="14"/>
  <c r="E78" i="14" s="1"/>
  <c r="E70" i="14"/>
  <c r="E73" i="14" s="1"/>
  <c r="F76" i="14"/>
  <c r="F80" i="14" s="1"/>
  <c r="G80" i="14" s="1"/>
  <c r="F84" i="14" s="1"/>
  <c r="E76" i="14"/>
  <c r="E80" i="14" s="1"/>
  <c r="F74" i="14"/>
  <c r="F78" i="14" s="1"/>
  <c r="G78" i="14" s="1"/>
  <c r="F81" i="14" s="1"/>
  <c r="E68" i="14"/>
  <c r="E71" i="14" s="1"/>
  <c r="C209" i="1"/>
  <c r="B215" i="1" s="1"/>
  <c r="B217" i="1" s="1"/>
  <c r="C216" i="1"/>
  <c r="B219" i="1" s="1"/>
  <c r="C218" i="1"/>
  <c r="B222" i="1" s="1"/>
  <c r="A39" i="7"/>
  <c r="C38" i="7"/>
  <c r="F82" i="14" l="1"/>
  <c r="B220" i="1"/>
  <c r="A40" i="7"/>
  <c r="C39" i="7"/>
  <c r="F83" i="14" l="1"/>
  <c r="G83" i="14" s="1"/>
  <c r="F85" i="14" s="1"/>
  <c r="F89" i="14" s="1"/>
  <c r="F87" i="14"/>
  <c r="B221" i="1"/>
  <c r="B225" i="1"/>
  <c r="A41" i="7"/>
  <c r="C40" i="7"/>
  <c r="F93" i="14" l="1"/>
  <c r="F96" i="14" s="1"/>
  <c r="G96" i="14" s="1"/>
  <c r="E97" i="14"/>
  <c r="E101" i="14" s="1"/>
  <c r="F99" i="14"/>
  <c r="F103" i="14" s="1"/>
  <c r="G103" i="14" s="1"/>
  <c r="F107" i="14" s="1"/>
  <c r="F97" i="14"/>
  <c r="F101" i="14" s="1"/>
  <c r="G101" i="14" s="1"/>
  <c r="F104" i="14" s="1"/>
  <c r="E91" i="14"/>
  <c r="E94" i="14" s="1"/>
  <c r="E99" i="14"/>
  <c r="E103" i="14" s="1"/>
  <c r="F91" i="14"/>
  <c r="F94" i="14" s="1"/>
  <c r="G94" i="14" s="1"/>
  <c r="F100" i="14" s="1"/>
  <c r="F102" i="14" s="1"/>
  <c r="E93" i="14"/>
  <c r="E96" i="14" s="1"/>
  <c r="C221" i="1"/>
  <c r="B223" i="1" s="1"/>
  <c r="B227" i="1" s="1"/>
  <c r="A42" i="7"/>
  <c r="C41" i="7"/>
  <c r="F105" i="14" l="1"/>
  <c r="F110" i="14"/>
  <c r="F106" i="14"/>
  <c r="G106" i="14" s="1"/>
  <c r="F108" i="14" s="1"/>
  <c r="F112" i="14" s="1"/>
  <c r="B237" i="1"/>
  <c r="B241" i="1" s="1"/>
  <c r="A237" i="1"/>
  <c r="A241" i="1" s="1"/>
  <c r="B235" i="1"/>
  <c r="B239" i="1" s="1"/>
  <c r="A229" i="1"/>
  <c r="A232" i="1" s="1"/>
  <c r="A231" i="1"/>
  <c r="A234" i="1" s="1"/>
  <c r="B231" i="1"/>
  <c r="B234" i="1" s="1"/>
  <c r="C234" i="1" s="1"/>
  <c r="B229" i="1"/>
  <c r="B232" i="1" s="1"/>
  <c r="A235" i="1"/>
  <c r="A239" i="1" s="1"/>
  <c r="A43" i="7"/>
  <c r="C42" i="7"/>
  <c r="E114" i="14" l="1"/>
  <c r="E117" i="14" s="1"/>
  <c r="F114" i="14"/>
  <c r="F117" i="14" s="1"/>
  <c r="G117" i="14" s="1"/>
  <c r="F123" i="14" s="1"/>
  <c r="F116" i="14"/>
  <c r="F119" i="14" s="1"/>
  <c r="G119" i="14" s="1"/>
  <c r="F125" i="14" s="1"/>
  <c r="F122" i="14"/>
  <c r="F126" i="14" s="1"/>
  <c r="G126" i="14" s="1"/>
  <c r="F130" i="14" s="1"/>
  <c r="E116" i="14"/>
  <c r="E119" i="14" s="1"/>
  <c r="E120" i="14"/>
  <c r="E124" i="14" s="1"/>
  <c r="F120" i="14"/>
  <c r="F124" i="14" s="1"/>
  <c r="G124" i="14" s="1"/>
  <c r="F127" i="14" s="1"/>
  <c r="E122" i="14"/>
  <c r="E126" i="14" s="1"/>
  <c r="C232" i="1"/>
  <c r="B238" i="1" s="1"/>
  <c r="B240" i="1" s="1"/>
  <c r="C239" i="1"/>
  <c r="B242" i="1" s="1"/>
  <c r="C241" i="1"/>
  <c r="B245" i="1" s="1"/>
  <c r="A44" i="7"/>
  <c r="C43" i="7"/>
  <c r="F128" i="14" l="1"/>
  <c r="B243" i="1"/>
  <c r="A45" i="7"/>
  <c r="C44" i="7"/>
  <c r="F129" i="14" l="1"/>
  <c r="G129" i="14" s="1"/>
  <c r="F131" i="14" s="1"/>
  <c r="F135" i="14" s="1"/>
  <c r="F133" i="14"/>
  <c r="B244" i="1"/>
  <c r="A46" i="7"/>
  <c r="C45" i="7"/>
  <c r="F139" i="14" l="1"/>
  <c r="F142" i="14" s="1"/>
  <c r="G142" i="14" s="1"/>
  <c r="E145" i="14"/>
  <c r="E149" i="14" s="1"/>
  <c r="F137" i="14"/>
  <c r="F140" i="14" s="1"/>
  <c r="G140" i="14" s="1"/>
  <c r="F146" i="14" s="1"/>
  <c r="F148" i="14" s="1"/>
  <c r="E139" i="14"/>
  <c r="E142" i="14" s="1"/>
  <c r="F143" i="14"/>
  <c r="F147" i="14" s="1"/>
  <c r="G147" i="14" s="1"/>
  <c r="F150" i="14" s="1"/>
  <c r="E143" i="14"/>
  <c r="E147" i="14" s="1"/>
  <c r="F145" i="14"/>
  <c r="F149" i="14" s="1"/>
  <c r="G149" i="14" s="1"/>
  <c r="F153" i="14" s="1"/>
  <c r="E137" i="14"/>
  <c r="E140" i="14" s="1"/>
  <c r="C244" i="1"/>
  <c r="B246" i="1" s="1"/>
  <c r="A47" i="7"/>
  <c r="C46" i="7"/>
  <c r="F151" i="14" l="1"/>
  <c r="B253" i="1"/>
  <c r="B249" i="1"/>
  <c r="B254" i="1" s="1"/>
  <c r="B250" i="1"/>
  <c r="B255" i="1" s="1"/>
  <c r="A48" i="7"/>
  <c r="C47" i="7"/>
  <c r="F152" i="14" l="1"/>
  <c r="G152" i="14" s="1"/>
  <c r="F154" i="14" s="1"/>
  <c r="F158" i="14" s="1"/>
  <c r="F156" i="14"/>
  <c r="B258" i="1"/>
  <c r="F28" i="1"/>
  <c r="F32" i="1" s="1"/>
  <c r="G32" i="1" s="1"/>
  <c r="F35" i="1" s="1"/>
  <c r="E22" i="1"/>
  <c r="E25" i="1" s="1"/>
  <c r="F22" i="1"/>
  <c r="F25" i="1" s="1"/>
  <c r="G25" i="1" s="1"/>
  <c r="F31" i="1" s="1"/>
  <c r="F30" i="1"/>
  <c r="F34" i="1" s="1"/>
  <c r="G34" i="1" s="1"/>
  <c r="F38" i="1" s="1"/>
  <c r="E30" i="1"/>
  <c r="E34" i="1" s="1"/>
  <c r="E28" i="1"/>
  <c r="E32" i="1" s="1"/>
  <c r="F24" i="1"/>
  <c r="F27" i="1" s="1"/>
  <c r="G27" i="1" s="1"/>
  <c r="E24" i="1"/>
  <c r="E27" i="1" s="1"/>
  <c r="A49" i="7"/>
  <c r="C48" i="7"/>
  <c r="F166" i="14" l="1"/>
  <c r="F170" i="14" s="1"/>
  <c r="G170" i="14" s="1"/>
  <c r="F173" i="14" s="1"/>
  <c r="F160" i="14"/>
  <c r="F163" i="14" s="1"/>
  <c r="G163" i="14" s="1"/>
  <c r="F169" i="14" s="1"/>
  <c r="E168" i="14"/>
  <c r="E172" i="14" s="1"/>
  <c r="F168" i="14"/>
  <c r="F172" i="14" s="1"/>
  <c r="G172" i="14" s="1"/>
  <c r="F176" i="14" s="1"/>
  <c r="F162" i="14"/>
  <c r="F165" i="14" s="1"/>
  <c r="G165" i="14" s="1"/>
  <c r="F171" i="14" s="1"/>
  <c r="F174" i="14" s="1"/>
  <c r="E160" i="14"/>
  <c r="E163" i="14" s="1"/>
  <c r="E166" i="14"/>
  <c r="E170" i="14" s="1"/>
  <c r="E162" i="14"/>
  <c r="E165" i="14" s="1"/>
  <c r="B259" i="1"/>
  <c r="F33" i="1"/>
  <c r="F36" i="1" s="1"/>
  <c r="A50" i="7"/>
  <c r="C49" i="7"/>
  <c r="F179" i="14" l="1"/>
  <c r="F175" i="14"/>
  <c r="G175" i="14" s="1"/>
  <c r="F177" i="14" s="1"/>
  <c r="F181" i="14" s="1"/>
  <c r="F41" i="1"/>
  <c r="F37" i="1"/>
  <c r="G37" i="1" s="1"/>
  <c r="F39" i="1" s="1"/>
  <c r="F43" i="1" s="1"/>
  <c r="A51" i="7"/>
  <c r="C50" i="7"/>
  <c r="F185" i="14" l="1"/>
  <c r="F188" i="14" s="1"/>
  <c r="G188" i="14" s="1"/>
  <c r="E185" i="14"/>
  <c r="E188" i="14" s="1"/>
  <c r="F189" i="14"/>
  <c r="F193" i="14" s="1"/>
  <c r="G193" i="14" s="1"/>
  <c r="F196" i="14" s="1"/>
  <c r="E183" i="14"/>
  <c r="E186" i="14" s="1"/>
  <c r="E189" i="14"/>
  <c r="E193" i="14" s="1"/>
  <c r="F183" i="14"/>
  <c r="F186" i="14" s="1"/>
  <c r="G186" i="14" s="1"/>
  <c r="F192" i="14" s="1"/>
  <c r="F194" i="14" s="1"/>
  <c r="F197" i="14" s="1"/>
  <c r="F191" i="14"/>
  <c r="F195" i="14" s="1"/>
  <c r="G195" i="14" s="1"/>
  <c r="F199" i="14" s="1"/>
  <c r="E191" i="14"/>
  <c r="E195" i="14" s="1"/>
  <c r="F51" i="1"/>
  <c r="F55" i="1" s="1"/>
  <c r="G55" i="1" s="1"/>
  <c r="F58" i="1" s="1"/>
  <c r="E47" i="1"/>
  <c r="E50" i="1" s="1"/>
  <c r="F53" i="1"/>
  <c r="F57" i="1" s="1"/>
  <c r="G57" i="1" s="1"/>
  <c r="F61" i="1" s="1"/>
  <c r="F47" i="1"/>
  <c r="F50" i="1" s="1"/>
  <c r="G50" i="1" s="1"/>
  <c r="E45" i="1"/>
  <c r="E48" i="1" s="1"/>
  <c r="E53" i="1"/>
  <c r="E57" i="1" s="1"/>
  <c r="E51" i="1"/>
  <c r="E55" i="1" s="1"/>
  <c r="F45" i="1"/>
  <c r="F48" i="1" s="1"/>
  <c r="G48" i="1" s="1"/>
  <c r="F54" i="1" s="1"/>
  <c r="A52" i="7"/>
  <c r="C51" i="7"/>
  <c r="F198" i="14" l="1"/>
  <c r="G198" i="14" s="1"/>
  <c r="F200" i="14" s="1"/>
  <c r="F204" i="14" s="1"/>
  <c r="F202" i="14"/>
  <c r="F56" i="1"/>
  <c r="F59" i="1" s="1"/>
  <c r="F64" i="1" s="1"/>
  <c r="A53" i="7"/>
  <c r="C52" i="7"/>
  <c r="F206" i="14" l="1"/>
  <c r="F209" i="14" s="1"/>
  <c r="G209" i="14" s="1"/>
  <c r="F215" i="14" s="1"/>
  <c r="E206" i="14"/>
  <c r="E209" i="14" s="1"/>
  <c r="F212" i="14"/>
  <c r="F216" i="14" s="1"/>
  <c r="G216" i="14" s="1"/>
  <c r="F219" i="14" s="1"/>
  <c r="E212" i="14"/>
  <c r="E216" i="14" s="1"/>
  <c r="F214" i="14"/>
  <c r="F218" i="14" s="1"/>
  <c r="G218" i="14" s="1"/>
  <c r="F222" i="14" s="1"/>
  <c r="E214" i="14"/>
  <c r="E218" i="14" s="1"/>
  <c r="F208" i="14"/>
  <c r="F211" i="14" s="1"/>
  <c r="G211" i="14" s="1"/>
  <c r="E208" i="14"/>
  <c r="E211" i="14" s="1"/>
  <c r="F60" i="1"/>
  <c r="G60" i="1" s="1"/>
  <c r="F62" i="1" s="1"/>
  <c r="F66" i="1" s="1"/>
  <c r="F68" i="1" s="1"/>
  <c r="F71" i="1" s="1"/>
  <c r="G71" i="1" s="1"/>
  <c r="F77" i="1" s="1"/>
  <c r="A54" i="7"/>
  <c r="C53" i="7"/>
  <c r="F217" i="14" l="1"/>
  <c r="F220" i="14" s="1"/>
  <c r="E68" i="1"/>
  <c r="E71" i="1" s="1"/>
  <c r="F70" i="1"/>
  <c r="F73" i="1" s="1"/>
  <c r="G73" i="1" s="1"/>
  <c r="F79" i="1" s="1"/>
  <c r="E70" i="1"/>
  <c r="E73" i="1" s="1"/>
  <c r="F74" i="1"/>
  <c r="F78" i="1" s="1"/>
  <c r="G78" i="1" s="1"/>
  <c r="F81" i="1" s="1"/>
  <c r="E76" i="1"/>
  <c r="E80" i="1" s="1"/>
  <c r="E74" i="1"/>
  <c r="E78" i="1" s="1"/>
  <c r="F76" i="1"/>
  <c r="F80" i="1" s="1"/>
  <c r="G80" i="1" s="1"/>
  <c r="F84" i="1" s="1"/>
  <c r="A55" i="7"/>
  <c r="C54" i="7"/>
  <c r="F225" i="14" l="1"/>
  <c r="F221" i="14"/>
  <c r="G221" i="14" s="1"/>
  <c r="F223" i="14" s="1"/>
  <c r="F227" i="14" s="1"/>
  <c r="F82" i="1"/>
  <c r="F83" i="1" s="1"/>
  <c r="G83" i="1" s="1"/>
  <c r="F85" i="1" s="1"/>
  <c r="F89" i="1" s="1"/>
  <c r="F97" i="1" s="1"/>
  <c r="F101" i="1" s="1"/>
  <c r="G101" i="1" s="1"/>
  <c r="F104" i="1" s="1"/>
  <c r="A56" i="7"/>
  <c r="C55" i="7"/>
  <c r="E235" i="14" l="1"/>
  <c r="E239" i="14" s="1"/>
  <c r="E237" i="14"/>
  <c r="E241" i="14" s="1"/>
  <c r="E231" i="14"/>
  <c r="E234" i="14" s="1"/>
  <c r="E229" i="14"/>
  <c r="E232" i="14" s="1"/>
  <c r="F231" i="14"/>
  <c r="F234" i="14" s="1"/>
  <c r="G234" i="14" s="1"/>
  <c r="F235" i="14"/>
  <c r="F239" i="14" s="1"/>
  <c r="G239" i="14" s="1"/>
  <c r="F242" i="14" s="1"/>
  <c r="F229" i="14"/>
  <c r="F232" i="14" s="1"/>
  <c r="G232" i="14" s="1"/>
  <c r="F238" i="14" s="1"/>
  <c r="F240" i="14" s="1"/>
  <c r="F237" i="14"/>
  <c r="F241" i="14" s="1"/>
  <c r="G241" i="14" s="1"/>
  <c r="F245" i="14" s="1"/>
  <c r="E91" i="1"/>
  <c r="E94" i="1" s="1"/>
  <c r="F91" i="1"/>
  <c r="F94" i="1" s="1"/>
  <c r="G94" i="1" s="1"/>
  <c r="F100" i="1" s="1"/>
  <c r="F93" i="1"/>
  <c r="F96" i="1" s="1"/>
  <c r="G96" i="1" s="1"/>
  <c r="F102" i="1" s="1"/>
  <c r="F105" i="1" s="1"/>
  <c r="F87" i="1"/>
  <c r="E99" i="1"/>
  <c r="E103" i="1" s="1"/>
  <c r="E97" i="1"/>
  <c r="E101" i="1" s="1"/>
  <c r="E93" i="1"/>
  <c r="E96" i="1" s="1"/>
  <c r="F99" i="1"/>
  <c r="F103" i="1" s="1"/>
  <c r="G103" i="1" s="1"/>
  <c r="F107" i="1" s="1"/>
  <c r="A57" i="7"/>
  <c r="C56" i="7"/>
  <c r="F243" i="14" l="1"/>
  <c r="F244" i="14"/>
  <c r="G244" i="14" s="1"/>
  <c r="F246" i="14" s="1"/>
  <c r="J18" i="14"/>
  <c r="F110" i="1"/>
  <c r="F106" i="1"/>
  <c r="G106" i="1" s="1"/>
  <c r="F108" i="1" s="1"/>
  <c r="F112" i="1" s="1"/>
  <c r="A58" i="7"/>
  <c r="C57" i="7"/>
  <c r="F250" i="14" l="1"/>
  <c r="F255" i="14" s="1"/>
  <c r="F248" i="14"/>
  <c r="F253" i="14" s="1"/>
  <c r="J20" i="14"/>
  <c r="F249" i="14"/>
  <c r="F254" i="14" s="1"/>
  <c r="F258" i="14" s="1"/>
  <c r="F251" i="14"/>
  <c r="F256" i="14" s="1"/>
  <c r="F116" i="1"/>
  <c r="F119" i="1" s="1"/>
  <c r="G119" i="1" s="1"/>
  <c r="F120" i="1"/>
  <c r="F124" i="1" s="1"/>
  <c r="G124" i="1" s="1"/>
  <c r="F127" i="1" s="1"/>
  <c r="E122" i="1"/>
  <c r="E126" i="1" s="1"/>
  <c r="F122" i="1"/>
  <c r="F126" i="1" s="1"/>
  <c r="G126" i="1" s="1"/>
  <c r="F130" i="1" s="1"/>
  <c r="E120" i="1"/>
  <c r="E124" i="1" s="1"/>
  <c r="E114" i="1"/>
  <c r="E117" i="1" s="1"/>
  <c r="F114" i="1"/>
  <c r="F117" i="1" s="1"/>
  <c r="G117" i="1" s="1"/>
  <c r="F123" i="1" s="1"/>
  <c r="E116" i="1"/>
  <c r="E119" i="1" s="1"/>
  <c r="A59" i="7"/>
  <c r="C58" i="7"/>
  <c r="F259" i="14" l="1"/>
  <c r="I30" i="14"/>
  <c r="I34" i="14" s="1"/>
  <c r="I24" i="14"/>
  <c r="I27" i="14" s="1"/>
  <c r="J28" i="14"/>
  <c r="J32" i="14" s="1"/>
  <c r="K32" i="14" s="1"/>
  <c r="J35" i="14" s="1"/>
  <c r="I28" i="14"/>
  <c r="I32" i="14" s="1"/>
  <c r="J30" i="14"/>
  <c r="J34" i="14" s="1"/>
  <c r="K34" i="14" s="1"/>
  <c r="J38" i="14" s="1"/>
  <c r="J24" i="14"/>
  <c r="J27" i="14" s="1"/>
  <c r="K27" i="14" s="1"/>
  <c r="I22" i="14"/>
  <c r="I25" i="14" s="1"/>
  <c r="J22" i="14"/>
  <c r="J25" i="14" s="1"/>
  <c r="K25" i="14" s="1"/>
  <c r="J31" i="14" s="1"/>
  <c r="J33" i="14" s="1"/>
  <c r="F125" i="1"/>
  <c r="F128" i="1" s="1"/>
  <c r="A60" i="7"/>
  <c r="C59" i="7"/>
  <c r="J36" i="14" l="1"/>
  <c r="F129" i="1"/>
  <c r="G129" i="1" s="1"/>
  <c r="F131" i="1" s="1"/>
  <c r="F135" i="1" s="1"/>
  <c r="F143" i="1" s="1"/>
  <c r="F147" i="1" s="1"/>
  <c r="G147" i="1" s="1"/>
  <c r="F150" i="1" s="1"/>
  <c r="F133" i="1"/>
  <c r="A61" i="7"/>
  <c r="C60" i="7"/>
  <c r="J37" i="14" l="1"/>
  <c r="K37" i="14" s="1"/>
  <c r="J39" i="14" s="1"/>
  <c r="J43" i="14" s="1"/>
  <c r="J41" i="14"/>
  <c r="E145" i="1"/>
  <c r="E149" i="1" s="1"/>
  <c r="E143" i="1"/>
  <c r="E147" i="1" s="1"/>
  <c r="F145" i="1"/>
  <c r="F149" i="1" s="1"/>
  <c r="G149" i="1" s="1"/>
  <c r="F153" i="1" s="1"/>
  <c r="E137" i="1"/>
  <c r="E140" i="1" s="1"/>
  <c r="F139" i="1"/>
  <c r="F142" i="1" s="1"/>
  <c r="G142" i="1" s="1"/>
  <c r="E139" i="1"/>
  <c r="E142" i="1" s="1"/>
  <c r="F137" i="1"/>
  <c r="F140" i="1" s="1"/>
  <c r="G140" i="1" s="1"/>
  <c r="F146" i="1" s="1"/>
  <c r="A62" i="7"/>
  <c r="C61" i="7"/>
  <c r="I47" i="14" l="1"/>
  <c r="I50" i="14" s="1"/>
  <c r="J45" i="14"/>
  <c r="J48" i="14" s="1"/>
  <c r="K48" i="14" s="1"/>
  <c r="J54" i="14" s="1"/>
  <c r="I45" i="14"/>
  <c r="I48" i="14" s="1"/>
  <c r="I53" i="14"/>
  <c r="I57" i="14" s="1"/>
  <c r="J47" i="14"/>
  <c r="J50" i="14" s="1"/>
  <c r="K50" i="14" s="1"/>
  <c r="J53" i="14"/>
  <c r="J57" i="14" s="1"/>
  <c r="K57" i="14" s="1"/>
  <c r="J61" i="14" s="1"/>
  <c r="J51" i="14"/>
  <c r="J55" i="14" s="1"/>
  <c r="K55" i="14" s="1"/>
  <c r="J58" i="14" s="1"/>
  <c r="I51" i="14"/>
  <c r="I55" i="14" s="1"/>
  <c r="F148" i="1"/>
  <c r="F151" i="1" s="1"/>
  <c r="F156" i="1" s="1"/>
  <c r="A63" i="7"/>
  <c r="C62" i="7"/>
  <c r="J56" i="14" l="1"/>
  <c r="J59" i="14" s="1"/>
  <c r="F152" i="1"/>
  <c r="G152" i="1" s="1"/>
  <c r="F154" i="1" s="1"/>
  <c r="F158" i="1" s="1"/>
  <c r="F166" i="1" s="1"/>
  <c r="F170" i="1" s="1"/>
  <c r="G170" i="1" s="1"/>
  <c r="F173" i="1" s="1"/>
  <c r="A64" i="7"/>
  <c r="C63" i="7"/>
  <c r="J60" i="14" l="1"/>
  <c r="K60" i="14" s="1"/>
  <c r="J62" i="14" s="1"/>
  <c r="J66" i="14" s="1"/>
  <c r="J64" i="14"/>
  <c r="E168" i="1"/>
  <c r="E172" i="1" s="1"/>
  <c r="F162" i="1"/>
  <c r="F165" i="1" s="1"/>
  <c r="G165" i="1" s="1"/>
  <c r="E162" i="1"/>
  <c r="E165" i="1" s="1"/>
  <c r="E160" i="1"/>
  <c r="E163" i="1" s="1"/>
  <c r="E166" i="1"/>
  <c r="E170" i="1" s="1"/>
  <c r="F160" i="1"/>
  <c r="F163" i="1" s="1"/>
  <c r="G163" i="1" s="1"/>
  <c r="F169" i="1" s="1"/>
  <c r="F168" i="1"/>
  <c r="F172" i="1" s="1"/>
  <c r="G172" i="1" s="1"/>
  <c r="F176" i="1" s="1"/>
  <c r="A65" i="7"/>
  <c r="C64" i="7"/>
  <c r="I76" i="14" l="1"/>
  <c r="I80" i="14" s="1"/>
  <c r="I70" i="14"/>
  <c r="I73" i="14" s="1"/>
  <c r="J76" i="14"/>
  <c r="J80" i="14" s="1"/>
  <c r="K80" i="14" s="1"/>
  <c r="J84" i="14" s="1"/>
  <c r="J70" i="14"/>
  <c r="J73" i="14" s="1"/>
  <c r="K73" i="14" s="1"/>
  <c r="I74" i="14"/>
  <c r="I78" i="14" s="1"/>
  <c r="I68" i="14"/>
  <c r="I71" i="14" s="1"/>
  <c r="J74" i="14"/>
  <c r="J78" i="14" s="1"/>
  <c r="K78" i="14" s="1"/>
  <c r="J81" i="14" s="1"/>
  <c r="J68" i="14"/>
  <c r="J71" i="14" s="1"/>
  <c r="K71" i="14" s="1"/>
  <c r="J77" i="14" s="1"/>
  <c r="J79" i="14" s="1"/>
  <c r="F171" i="1"/>
  <c r="F174" i="1" s="1"/>
  <c r="F175" i="1" s="1"/>
  <c r="A66" i="7"/>
  <c r="C65" i="7"/>
  <c r="J82" i="14" l="1"/>
  <c r="J83" i="14"/>
  <c r="K83" i="14" s="1"/>
  <c r="J85" i="14" s="1"/>
  <c r="J89" i="14" s="1"/>
  <c r="J87" i="14"/>
  <c r="F179" i="1"/>
  <c r="G175" i="1"/>
  <c r="F177" i="1" s="1"/>
  <c r="F181" i="1" s="1"/>
  <c r="A67" i="7"/>
  <c r="C66" i="7"/>
  <c r="J97" i="14" l="1"/>
  <c r="J101" i="14" s="1"/>
  <c r="K101" i="14" s="1"/>
  <c r="J104" i="14" s="1"/>
  <c r="I93" i="14"/>
  <c r="I96" i="14" s="1"/>
  <c r="I91" i="14"/>
  <c r="I94" i="14" s="1"/>
  <c r="J93" i="14"/>
  <c r="J96" i="14" s="1"/>
  <c r="K96" i="14" s="1"/>
  <c r="I97" i="14"/>
  <c r="I101" i="14" s="1"/>
  <c r="J91" i="14"/>
  <c r="J94" i="14" s="1"/>
  <c r="K94" i="14" s="1"/>
  <c r="J100" i="14" s="1"/>
  <c r="J102" i="14" s="1"/>
  <c r="J105" i="14" s="1"/>
  <c r="J99" i="14"/>
  <c r="J103" i="14" s="1"/>
  <c r="K103" i="14" s="1"/>
  <c r="J107" i="14" s="1"/>
  <c r="I99" i="14"/>
  <c r="I103" i="14" s="1"/>
  <c r="F189" i="1"/>
  <c r="F193" i="1" s="1"/>
  <c r="F185" i="1"/>
  <c r="F188" i="1" s="1"/>
  <c r="G188" i="1" s="1"/>
  <c r="E189" i="1"/>
  <c r="E193" i="1" s="1"/>
  <c r="E183" i="1"/>
  <c r="E186" i="1" s="1"/>
  <c r="F183" i="1"/>
  <c r="F186" i="1" s="1"/>
  <c r="E191" i="1"/>
  <c r="E195" i="1" s="1"/>
  <c r="E185" i="1"/>
  <c r="E188" i="1" s="1"/>
  <c r="F191" i="1"/>
  <c r="F195" i="1" s="1"/>
  <c r="A68" i="7"/>
  <c r="C67" i="7"/>
  <c r="J106" i="14" l="1"/>
  <c r="K106" i="14" s="1"/>
  <c r="J108" i="14" s="1"/>
  <c r="J112" i="14" s="1"/>
  <c r="J110" i="14"/>
  <c r="G195" i="1"/>
  <c r="F199" i="1" s="1"/>
  <c r="G186" i="1"/>
  <c r="F192" i="1" s="1"/>
  <c r="F194" i="1" s="1"/>
  <c r="G193" i="1"/>
  <c r="F196" i="1" s="1"/>
  <c r="A69" i="7"/>
  <c r="C68" i="7"/>
  <c r="J116" i="14" l="1"/>
  <c r="J119" i="14" s="1"/>
  <c r="K119" i="14" s="1"/>
  <c r="I120" i="14"/>
  <c r="I124" i="14" s="1"/>
  <c r="I114" i="14"/>
  <c r="I117" i="14" s="1"/>
  <c r="I116" i="14"/>
  <c r="I119" i="14" s="1"/>
  <c r="J120" i="14"/>
  <c r="J124" i="14" s="1"/>
  <c r="K124" i="14" s="1"/>
  <c r="J127" i="14" s="1"/>
  <c r="I122" i="14"/>
  <c r="I126" i="14" s="1"/>
  <c r="J122" i="14"/>
  <c r="J126" i="14" s="1"/>
  <c r="K126" i="14" s="1"/>
  <c r="J130" i="14" s="1"/>
  <c r="J114" i="14"/>
  <c r="J117" i="14" s="1"/>
  <c r="K117" i="14" s="1"/>
  <c r="J123" i="14" s="1"/>
  <c r="J125" i="14" s="1"/>
  <c r="J128" i="14" s="1"/>
  <c r="F197" i="1"/>
  <c r="A70" i="7"/>
  <c r="C69" i="7"/>
  <c r="J133" i="14" l="1"/>
  <c r="J129" i="14"/>
  <c r="K129" i="14" s="1"/>
  <c r="J131" i="14" s="1"/>
  <c r="J135" i="14" s="1"/>
  <c r="F198" i="1"/>
  <c r="F202" i="1"/>
  <c r="A71" i="7"/>
  <c r="C70" i="7"/>
  <c r="J143" i="14" l="1"/>
  <c r="J147" i="14" s="1"/>
  <c r="K147" i="14" s="1"/>
  <c r="J150" i="14" s="1"/>
  <c r="J139" i="14"/>
  <c r="J142" i="14" s="1"/>
  <c r="K142" i="14" s="1"/>
  <c r="I139" i="14"/>
  <c r="I142" i="14" s="1"/>
  <c r="I137" i="14"/>
  <c r="I140" i="14" s="1"/>
  <c r="J145" i="14"/>
  <c r="J149" i="14" s="1"/>
  <c r="K149" i="14" s="1"/>
  <c r="J153" i="14" s="1"/>
  <c r="I143" i="14"/>
  <c r="I147" i="14" s="1"/>
  <c r="I145" i="14"/>
  <c r="I149" i="14" s="1"/>
  <c r="J137" i="14"/>
  <c r="J140" i="14" s="1"/>
  <c r="K140" i="14" s="1"/>
  <c r="J146" i="14" s="1"/>
  <c r="J148" i="14" s="1"/>
  <c r="J151" i="14" s="1"/>
  <c r="G198" i="1"/>
  <c r="F200" i="1" s="1"/>
  <c r="F204" i="1" s="1"/>
  <c r="A72" i="7"/>
  <c r="C71" i="7"/>
  <c r="J156" i="14" l="1"/>
  <c r="J152" i="14"/>
  <c r="K152" i="14" s="1"/>
  <c r="J154" i="14" s="1"/>
  <c r="J158" i="14" s="1"/>
  <c r="E208" i="1"/>
  <c r="E211" i="1" s="1"/>
  <c r="E214" i="1"/>
  <c r="E218" i="1" s="1"/>
  <c r="E212" i="1"/>
  <c r="E216" i="1" s="1"/>
  <c r="F212" i="1"/>
  <c r="F216" i="1" s="1"/>
  <c r="F206" i="1"/>
  <c r="F209" i="1" s="1"/>
  <c r="E206" i="1"/>
  <c r="E209" i="1" s="1"/>
  <c r="F208" i="1"/>
  <c r="F211" i="1" s="1"/>
  <c r="G211" i="1" s="1"/>
  <c r="F214" i="1"/>
  <c r="F218" i="1" s="1"/>
  <c r="A73" i="7"/>
  <c r="C72" i="7"/>
  <c r="J168" i="14" l="1"/>
  <c r="J172" i="14" s="1"/>
  <c r="K172" i="14" s="1"/>
  <c r="J176" i="14" s="1"/>
  <c r="I168" i="14"/>
  <c r="I172" i="14" s="1"/>
  <c r="I162" i="14"/>
  <c r="I165" i="14" s="1"/>
  <c r="J162" i="14"/>
  <c r="J165" i="14" s="1"/>
  <c r="K165" i="14" s="1"/>
  <c r="I166" i="14"/>
  <c r="I170" i="14" s="1"/>
  <c r="J166" i="14"/>
  <c r="J170" i="14" s="1"/>
  <c r="K170" i="14" s="1"/>
  <c r="J173" i="14" s="1"/>
  <c r="I160" i="14"/>
  <c r="I163" i="14" s="1"/>
  <c r="J160" i="14"/>
  <c r="J163" i="14" s="1"/>
  <c r="K163" i="14" s="1"/>
  <c r="J169" i="14" s="1"/>
  <c r="J171" i="14" s="1"/>
  <c r="G216" i="1"/>
  <c r="F219" i="1" s="1"/>
  <c r="G218" i="1"/>
  <c r="F222" i="1" s="1"/>
  <c r="G209" i="1"/>
  <c r="F215" i="1" s="1"/>
  <c r="F217" i="1" s="1"/>
  <c r="A74" i="7"/>
  <c r="C73" i="7"/>
  <c r="J174" i="14" l="1"/>
  <c r="F220" i="1"/>
  <c r="F225" i="1" s="1"/>
  <c r="A75" i="7"/>
  <c r="C74" i="7"/>
  <c r="J175" i="14" l="1"/>
  <c r="K175" i="14" s="1"/>
  <c r="J177" i="14" s="1"/>
  <c r="J181" i="14" s="1"/>
  <c r="J179" i="14"/>
  <c r="F221" i="1"/>
  <c r="G221" i="1" s="1"/>
  <c r="F223" i="1" s="1"/>
  <c r="F227" i="1" s="1"/>
  <c r="A76" i="7"/>
  <c r="C75" i="7"/>
  <c r="I183" i="14" l="1"/>
  <c r="I186" i="14" s="1"/>
  <c r="I185" i="14"/>
  <c r="I188" i="14" s="1"/>
  <c r="J191" i="14"/>
  <c r="J195" i="14" s="1"/>
  <c r="K195" i="14" s="1"/>
  <c r="J199" i="14" s="1"/>
  <c r="I191" i="14"/>
  <c r="I195" i="14" s="1"/>
  <c r="I189" i="14"/>
  <c r="I193" i="14" s="1"/>
  <c r="J185" i="14"/>
  <c r="J188" i="14" s="1"/>
  <c r="K188" i="14" s="1"/>
  <c r="J189" i="14"/>
  <c r="J193" i="14" s="1"/>
  <c r="K193" i="14" s="1"/>
  <c r="J196" i="14" s="1"/>
  <c r="J183" i="14"/>
  <c r="J186" i="14" s="1"/>
  <c r="K186" i="14" s="1"/>
  <c r="J192" i="14" s="1"/>
  <c r="J194" i="14" s="1"/>
  <c r="E231" i="1"/>
  <c r="E234" i="1" s="1"/>
  <c r="F229" i="1"/>
  <c r="F232" i="1" s="1"/>
  <c r="E237" i="1"/>
  <c r="E241" i="1" s="1"/>
  <c r="F237" i="1"/>
  <c r="F241" i="1" s="1"/>
  <c r="F231" i="1"/>
  <c r="F234" i="1" s="1"/>
  <c r="G234" i="1" s="1"/>
  <c r="E229" i="1"/>
  <c r="E232" i="1" s="1"/>
  <c r="F235" i="1"/>
  <c r="F239" i="1" s="1"/>
  <c r="E235" i="1"/>
  <c r="E239" i="1" s="1"/>
  <c r="A77" i="7"/>
  <c r="C76" i="7"/>
  <c r="J197" i="14" l="1"/>
  <c r="J198" i="14"/>
  <c r="K198" i="14" s="1"/>
  <c r="J200" i="14" s="1"/>
  <c r="J204" i="14" s="1"/>
  <c r="J202" i="14"/>
  <c r="G239" i="1"/>
  <c r="F242" i="1" s="1"/>
  <c r="G241" i="1"/>
  <c r="F245" i="1" s="1"/>
  <c r="G232" i="1"/>
  <c r="F238" i="1" s="1"/>
  <c r="F240" i="1" s="1"/>
  <c r="A78" i="7"/>
  <c r="C77" i="7"/>
  <c r="J206" i="14" l="1"/>
  <c r="J209" i="14" s="1"/>
  <c r="K209" i="14" s="1"/>
  <c r="J215" i="14" s="1"/>
  <c r="I214" i="14"/>
  <c r="I218" i="14" s="1"/>
  <c r="I208" i="14"/>
  <c r="I211" i="14" s="1"/>
  <c r="I206" i="14"/>
  <c r="I209" i="14" s="1"/>
  <c r="J214" i="14"/>
  <c r="J218" i="14" s="1"/>
  <c r="K218" i="14" s="1"/>
  <c r="J222" i="14" s="1"/>
  <c r="J212" i="14"/>
  <c r="J216" i="14" s="1"/>
  <c r="K216" i="14" s="1"/>
  <c r="J219" i="14" s="1"/>
  <c r="J208" i="14"/>
  <c r="J211" i="14" s="1"/>
  <c r="K211" i="14" s="1"/>
  <c r="I212" i="14"/>
  <c r="I216" i="14" s="1"/>
  <c r="F243" i="1"/>
  <c r="F244" i="1" s="1"/>
  <c r="G244" i="1" s="1"/>
  <c r="F246" i="1" s="1"/>
  <c r="A79" i="7"/>
  <c r="C78" i="7"/>
  <c r="J217" i="14" l="1"/>
  <c r="J220" i="14" s="1"/>
  <c r="J22" i="1"/>
  <c r="J25" i="1" s="1"/>
  <c r="K25" i="1" s="1"/>
  <c r="J31" i="1" s="1"/>
  <c r="I24" i="1"/>
  <c r="I27" i="1" s="1"/>
  <c r="J30" i="1"/>
  <c r="J34" i="1" s="1"/>
  <c r="K34" i="1" s="1"/>
  <c r="J38" i="1" s="1"/>
  <c r="I30" i="1"/>
  <c r="I34" i="1" s="1"/>
  <c r="I28" i="1"/>
  <c r="I32" i="1" s="1"/>
  <c r="J24" i="1"/>
  <c r="J27" i="1" s="1"/>
  <c r="K27" i="1" s="1"/>
  <c r="I22" i="1"/>
  <c r="I25" i="1" s="1"/>
  <c r="J28" i="1"/>
  <c r="J32" i="1" s="1"/>
  <c r="K32" i="1" s="1"/>
  <c r="J35" i="1" s="1"/>
  <c r="F248" i="1"/>
  <c r="F253" i="1" s="1"/>
  <c r="F249" i="1"/>
  <c r="F254" i="1" s="1"/>
  <c r="F251" i="1"/>
  <c r="F250" i="1"/>
  <c r="F255" i="1" s="1"/>
  <c r="A80" i="7"/>
  <c r="C79" i="7"/>
  <c r="J221" i="14" l="1"/>
  <c r="K221" i="14" s="1"/>
  <c r="J223" i="14" s="1"/>
  <c r="J227" i="14" s="1"/>
  <c r="J225" i="14"/>
  <c r="J33" i="1"/>
  <c r="J36" i="1" s="1"/>
  <c r="F256" i="1"/>
  <c r="F258" i="1"/>
  <c r="A81" i="7"/>
  <c r="C80" i="7"/>
  <c r="J237" i="14" l="1"/>
  <c r="J241" i="14" s="1"/>
  <c r="K241" i="14" s="1"/>
  <c r="J245" i="14" s="1"/>
  <c r="I237" i="14"/>
  <c r="I241" i="14" s="1"/>
  <c r="J231" i="14"/>
  <c r="J234" i="14" s="1"/>
  <c r="K234" i="14" s="1"/>
  <c r="I231" i="14"/>
  <c r="I234" i="14" s="1"/>
  <c r="I229" i="14"/>
  <c r="I232" i="14" s="1"/>
  <c r="J235" i="14"/>
  <c r="J239" i="14" s="1"/>
  <c r="K239" i="14" s="1"/>
  <c r="J242" i="14" s="1"/>
  <c r="I235" i="14"/>
  <c r="I239" i="14" s="1"/>
  <c r="J229" i="14"/>
  <c r="J232" i="14" s="1"/>
  <c r="K232" i="14" s="1"/>
  <c r="J238" i="14" s="1"/>
  <c r="J240" i="14" s="1"/>
  <c r="F259" i="1"/>
  <c r="J37" i="1"/>
  <c r="K37" i="1" s="1"/>
  <c r="J39" i="1" s="1"/>
  <c r="J43" i="1" s="1"/>
  <c r="J41" i="1"/>
  <c r="A82" i="7"/>
  <c r="C81" i="7"/>
  <c r="J243" i="14" l="1"/>
  <c r="I53" i="1"/>
  <c r="I57" i="1" s="1"/>
  <c r="J53" i="1"/>
  <c r="J57" i="1" s="1"/>
  <c r="K57" i="1" s="1"/>
  <c r="J61" i="1" s="1"/>
  <c r="I47" i="1"/>
  <c r="I50" i="1" s="1"/>
  <c r="J45" i="1"/>
  <c r="J48" i="1" s="1"/>
  <c r="K48" i="1" s="1"/>
  <c r="J54" i="1" s="1"/>
  <c r="J51" i="1"/>
  <c r="J55" i="1" s="1"/>
  <c r="K55" i="1" s="1"/>
  <c r="J58" i="1" s="1"/>
  <c r="I45" i="1"/>
  <c r="I48" i="1" s="1"/>
  <c r="J47" i="1"/>
  <c r="J50" i="1" s="1"/>
  <c r="K50" i="1" s="1"/>
  <c r="I51" i="1"/>
  <c r="I55" i="1" s="1"/>
  <c r="A83" i="7"/>
  <c r="C82" i="7"/>
  <c r="J244" i="14" l="1"/>
  <c r="K244" i="14" s="1"/>
  <c r="J246" i="14" s="1"/>
  <c r="N18" i="14"/>
  <c r="J56" i="1"/>
  <c r="J59" i="1" s="1"/>
  <c r="A84" i="7"/>
  <c r="C83" i="7"/>
  <c r="N20" i="14" l="1"/>
  <c r="J249" i="14"/>
  <c r="J254" i="14" s="1"/>
  <c r="J251" i="14"/>
  <c r="J248" i="14"/>
  <c r="J253" i="14" s="1"/>
  <c r="J250" i="14"/>
  <c r="J255" i="14" s="1"/>
  <c r="J60" i="1"/>
  <c r="K60" i="1" s="1"/>
  <c r="J62" i="1" s="1"/>
  <c r="J66" i="1" s="1"/>
  <c r="J64" i="1"/>
  <c r="A85" i="7"/>
  <c r="C84" i="7"/>
  <c r="J256" i="14" l="1"/>
  <c r="J258" i="14"/>
  <c r="J259" i="14" s="1"/>
  <c r="M30" i="14"/>
  <c r="M34" i="14" s="1"/>
  <c r="N28" i="14"/>
  <c r="N32" i="14" s="1"/>
  <c r="O32" i="14" s="1"/>
  <c r="N35" i="14" s="1"/>
  <c r="M28" i="14"/>
  <c r="M32" i="14" s="1"/>
  <c r="N30" i="14"/>
  <c r="N34" i="14" s="1"/>
  <c r="O34" i="14" s="1"/>
  <c r="N38" i="14" s="1"/>
  <c r="N22" i="14"/>
  <c r="N25" i="14" s="1"/>
  <c r="O25" i="14" s="1"/>
  <c r="N31" i="14" s="1"/>
  <c r="M22" i="14"/>
  <c r="M25" i="14" s="1"/>
  <c r="M24" i="14"/>
  <c r="M27" i="14" s="1"/>
  <c r="N24" i="14"/>
  <c r="N27" i="14" s="1"/>
  <c r="O27" i="14" s="1"/>
  <c r="I70" i="1"/>
  <c r="I73" i="1" s="1"/>
  <c r="J74" i="1"/>
  <c r="J78" i="1" s="1"/>
  <c r="K78" i="1" s="1"/>
  <c r="J81" i="1" s="1"/>
  <c r="I68" i="1"/>
  <c r="I71" i="1" s="1"/>
  <c r="J68" i="1"/>
  <c r="J71" i="1" s="1"/>
  <c r="K71" i="1" s="1"/>
  <c r="J77" i="1" s="1"/>
  <c r="J70" i="1"/>
  <c r="J73" i="1" s="1"/>
  <c r="K73" i="1" s="1"/>
  <c r="I74" i="1"/>
  <c r="I78" i="1" s="1"/>
  <c r="J76" i="1"/>
  <c r="J80" i="1" s="1"/>
  <c r="K80" i="1" s="1"/>
  <c r="J84" i="1" s="1"/>
  <c r="I76" i="1"/>
  <c r="I80" i="1" s="1"/>
  <c r="A86" i="7"/>
  <c r="C85" i="7"/>
  <c r="N33" i="14" l="1"/>
  <c r="N36" i="14" s="1"/>
  <c r="J79" i="1"/>
  <c r="J82" i="1" s="1"/>
  <c r="A87" i="7"/>
  <c r="C86" i="7"/>
  <c r="N41" i="14" l="1"/>
  <c r="N37" i="14"/>
  <c r="O37" i="14" s="1"/>
  <c r="N39" i="14" s="1"/>
  <c r="N43" i="14" s="1"/>
  <c r="J87" i="1"/>
  <c r="J83" i="1"/>
  <c r="K83" i="1" s="1"/>
  <c r="J85" i="1" s="1"/>
  <c r="J89" i="1" s="1"/>
  <c r="A88" i="7"/>
  <c r="C87" i="7"/>
  <c r="M51" i="14" l="1"/>
  <c r="M55" i="14" s="1"/>
  <c r="N53" i="14"/>
  <c r="N57" i="14" s="1"/>
  <c r="O57" i="14" s="1"/>
  <c r="N61" i="14" s="1"/>
  <c r="M47" i="14"/>
  <c r="M50" i="14" s="1"/>
  <c r="N45" i="14"/>
  <c r="N48" i="14" s="1"/>
  <c r="O48" i="14" s="1"/>
  <c r="N54" i="14" s="1"/>
  <c r="N47" i="14"/>
  <c r="N50" i="14" s="1"/>
  <c r="O50" i="14" s="1"/>
  <c r="N51" i="14"/>
  <c r="N55" i="14" s="1"/>
  <c r="O55" i="14" s="1"/>
  <c r="N58" i="14" s="1"/>
  <c r="M45" i="14"/>
  <c r="M48" i="14" s="1"/>
  <c r="M53" i="14"/>
  <c r="M57" i="14" s="1"/>
  <c r="I93" i="1"/>
  <c r="I96" i="1" s="1"/>
  <c r="J97" i="1"/>
  <c r="J101" i="1" s="1"/>
  <c r="K101" i="1" s="1"/>
  <c r="J104" i="1" s="1"/>
  <c r="I97" i="1"/>
  <c r="I101" i="1" s="1"/>
  <c r="J93" i="1"/>
  <c r="J96" i="1" s="1"/>
  <c r="K96" i="1" s="1"/>
  <c r="I91" i="1"/>
  <c r="I94" i="1" s="1"/>
  <c r="J99" i="1"/>
  <c r="J103" i="1" s="1"/>
  <c r="K103" i="1" s="1"/>
  <c r="J107" i="1" s="1"/>
  <c r="J91" i="1"/>
  <c r="J94" i="1" s="1"/>
  <c r="K94" i="1" s="1"/>
  <c r="J100" i="1" s="1"/>
  <c r="I99" i="1"/>
  <c r="I103" i="1" s="1"/>
  <c r="A89" i="7"/>
  <c r="C88" i="7"/>
  <c r="N56" i="14" l="1"/>
  <c r="N59" i="14" s="1"/>
  <c r="N60" i="14"/>
  <c r="O60" i="14" s="1"/>
  <c r="N62" i="14" s="1"/>
  <c r="N66" i="14" s="1"/>
  <c r="N64" i="14"/>
  <c r="J102" i="1"/>
  <c r="J105" i="1" s="1"/>
  <c r="A90" i="7"/>
  <c r="C89" i="7"/>
  <c r="M70" i="14" l="1"/>
  <c r="M73" i="14" s="1"/>
  <c r="N68" i="14"/>
  <c r="N71" i="14" s="1"/>
  <c r="O71" i="14" s="1"/>
  <c r="N77" i="14" s="1"/>
  <c r="N76" i="14"/>
  <c r="N80" i="14" s="1"/>
  <c r="O80" i="14" s="1"/>
  <c r="N84" i="14" s="1"/>
  <c r="M68" i="14"/>
  <c r="M71" i="14" s="1"/>
  <c r="M74" i="14"/>
  <c r="M78" i="14" s="1"/>
  <c r="N70" i="14"/>
  <c r="N73" i="14" s="1"/>
  <c r="O73" i="14" s="1"/>
  <c r="M76" i="14"/>
  <c r="M80" i="14" s="1"/>
  <c r="N74" i="14"/>
  <c r="N78" i="14" s="1"/>
  <c r="O78" i="14" s="1"/>
  <c r="N81" i="14" s="1"/>
  <c r="J110" i="1"/>
  <c r="J106" i="1"/>
  <c r="K106" i="1" s="1"/>
  <c r="J108" i="1" s="1"/>
  <c r="J112" i="1" s="1"/>
  <c r="J116" i="1" s="1"/>
  <c r="J119" i="1" s="1"/>
  <c r="K119" i="1" s="1"/>
  <c r="A91" i="7"/>
  <c r="C90" i="7"/>
  <c r="N79" i="14" l="1"/>
  <c r="N82" i="14"/>
  <c r="I116" i="1"/>
  <c r="I119" i="1" s="1"/>
  <c r="I122" i="1"/>
  <c r="I126" i="1" s="1"/>
  <c r="J120" i="1"/>
  <c r="J124" i="1" s="1"/>
  <c r="K124" i="1" s="1"/>
  <c r="J127" i="1" s="1"/>
  <c r="I120" i="1"/>
  <c r="I124" i="1" s="1"/>
  <c r="J122" i="1"/>
  <c r="J126" i="1" s="1"/>
  <c r="K126" i="1" s="1"/>
  <c r="J130" i="1" s="1"/>
  <c r="J114" i="1"/>
  <c r="J117" i="1" s="1"/>
  <c r="K117" i="1" s="1"/>
  <c r="J123" i="1" s="1"/>
  <c r="J125" i="1" s="1"/>
  <c r="I114" i="1"/>
  <c r="I117" i="1" s="1"/>
  <c r="A92" i="7"/>
  <c r="C91" i="7"/>
  <c r="N87" i="14" l="1"/>
  <c r="N83" i="14"/>
  <c r="O83" i="14" s="1"/>
  <c r="N85" i="14" s="1"/>
  <c r="N89" i="14" s="1"/>
  <c r="J128" i="1"/>
  <c r="J129" i="1" s="1"/>
  <c r="K129" i="1" s="1"/>
  <c r="J131" i="1" s="1"/>
  <c r="J135" i="1" s="1"/>
  <c r="I143" i="1" s="1"/>
  <c r="I147" i="1" s="1"/>
  <c r="A93" i="7"/>
  <c r="C92" i="7"/>
  <c r="N91" i="14" l="1"/>
  <c r="N94" i="14" s="1"/>
  <c r="O94" i="14" s="1"/>
  <c r="N100" i="14" s="1"/>
  <c r="N93" i="14"/>
  <c r="N96" i="14" s="1"/>
  <c r="O96" i="14" s="1"/>
  <c r="M91" i="14"/>
  <c r="M94" i="14" s="1"/>
  <c r="M93" i="14"/>
  <c r="M96" i="14" s="1"/>
  <c r="N97" i="14"/>
  <c r="N101" i="14" s="1"/>
  <c r="O101" i="14" s="1"/>
  <c r="N104" i="14" s="1"/>
  <c r="N99" i="14"/>
  <c r="N103" i="14" s="1"/>
  <c r="O103" i="14" s="1"/>
  <c r="N107" i="14" s="1"/>
  <c r="M99" i="14"/>
  <c r="M103" i="14" s="1"/>
  <c r="M97" i="14"/>
  <c r="M101" i="14" s="1"/>
  <c r="I137" i="1"/>
  <c r="I140" i="1" s="1"/>
  <c r="J137" i="1"/>
  <c r="J140" i="1" s="1"/>
  <c r="K140" i="1" s="1"/>
  <c r="J146" i="1" s="1"/>
  <c r="J139" i="1"/>
  <c r="J142" i="1" s="1"/>
  <c r="K142" i="1" s="1"/>
  <c r="J145" i="1"/>
  <c r="J149" i="1" s="1"/>
  <c r="K149" i="1" s="1"/>
  <c r="J153" i="1" s="1"/>
  <c r="I139" i="1"/>
  <c r="I142" i="1" s="1"/>
  <c r="J143" i="1"/>
  <c r="J147" i="1" s="1"/>
  <c r="K147" i="1" s="1"/>
  <c r="J150" i="1" s="1"/>
  <c r="I145" i="1"/>
  <c r="I149" i="1" s="1"/>
  <c r="J133" i="1"/>
  <c r="A94" i="7"/>
  <c r="C93" i="7"/>
  <c r="N102" i="14" l="1"/>
  <c r="N105" i="14" s="1"/>
  <c r="J148" i="1"/>
  <c r="J151" i="1" s="1"/>
  <c r="J152" i="1" s="1"/>
  <c r="K152" i="1" s="1"/>
  <c r="J154" i="1" s="1"/>
  <c r="J158" i="1" s="1"/>
  <c r="A95" i="7"/>
  <c r="C94" i="7"/>
  <c r="N110" i="14" l="1"/>
  <c r="N106" i="14"/>
  <c r="O106" i="14" s="1"/>
  <c r="N108" i="14" s="1"/>
  <c r="N112" i="14" s="1"/>
  <c r="J156" i="1"/>
  <c r="J168" i="1"/>
  <c r="J172" i="1" s="1"/>
  <c r="K172" i="1" s="1"/>
  <c r="J176" i="1" s="1"/>
  <c r="J160" i="1"/>
  <c r="J163" i="1" s="1"/>
  <c r="K163" i="1" s="1"/>
  <c r="J169" i="1" s="1"/>
  <c r="J166" i="1"/>
  <c r="J170" i="1" s="1"/>
  <c r="K170" i="1" s="1"/>
  <c r="J173" i="1" s="1"/>
  <c r="I162" i="1"/>
  <c r="I165" i="1" s="1"/>
  <c r="I166" i="1"/>
  <c r="I170" i="1" s="1"/>
  <c r="J162" i="1"/>
  <c r="J165" i="1" s="1"/>
  <c r="K165" i="1" s="1"/>
  <c r="I168" i="1"/>
  <c r="I172" i="1" s="1"/>
  <c r="I160" i="1"/>
  <c r="I163" i="1" s="1"/>
  <c r="A96" i="7"/>
  <c r="C95" i="7"/>
  <c r="M116" i="14" l="1"/>
  <c r="M119" i="14" s="1"/>
  <c r="M122" i="14"/>
  <c r="M126" i="14" s="1"/>
  <c r="M120" i="14"/>
  <c r="M124" i="14" s="1"/>
  <c r="N114" i="14"/>
  <c r="N117" i="14" s="1"/>
  <c r="O117" i="14" s="1"/>
  <c r="N123" i="14" s="1"/>
  <c r="N122" i="14"/>
  <c r="N126" i="14" s="1"/>
  <c r="O126" i="14" s="1"/>
  <c r="N130" i="14" s="1"/>
  <c r="N120" i="14"/>
  <c r="N124" i="14" s="1"/>
  <c r="O124" i="14" s="1"/>
  <c r="N127" i="14" s="1"/>
  <c r="M114" i="14"/>
  <c r="M117" i="14" s="1"/>
  <c r="N116" i="14"/>
  <c r="N119" i="14" s="1"/>
  <c r="O119" i="14" s="1"/>
  <c r="J171" i="1"/>
  <c r="J174" i="1" s="1"/>
  <c r="J175" i="1" s="1"/>
  <c r="K175" i="1" s="1"/>
  <c r="J177" i="1" s="1"/>
  <c r="J181" i="1" s="1"/>
  <c r="A97" i="7"/>
  <c r="C96" i="7"/>
  <c r="N125" i="14" l="1"/>
  <c r="N128" i="14" s="1"/>
  <c r="J179" i="1"/>
  <c r="I185" i="1"/>
  <c r="I188" i="1" s="1"/>
  <c r="I183" i="1"/>
  <c r="I186" i="1" s="1"/>
  <c r="I189" i="1"/>
  <c r="I193" i="1" s="1"/>
  <c r="I191" i="1"/>
  <c r="I195" i="1" s="1"/>
  <c r="J189" i="1"/>
  <c r="J193" i="1" s="1"/>
  <c r="K193" i="1" s="1"/>
  <c r="J196" i="1" s="1"/>
  <c r="J191" i="1"/>
  <c r="J195" i="1" s="1"/>
  <c r="K195" i="1" s="1"/>
  <c r="J199" i="1" s="1"/>
  <c r="J185" i="1"/>
  <c r="J188" i="1" s="1"/>
  <c r="K188" i="1" s="1"/>
  <c r="J183" i="1"/>
  <c r="J186" i="1" s="1"/>
  <c r="K186" i="1" s="1"/>
  <c r="J192" i="1" s="1"/>
  <c r="A98" i="7"/>
  <c r="C97" i="7"/>
  <c r="N129" i="14" l="1"/>
  <c r="O129" i="14" s="1"/>
  <c r="N131" i="14" s="1"/>
  <c r="N135" i="14" s="1"/>
  <c r="N133" i="14"/>
  <c r="J194" i="1"/>
  <c r="J197" i="1" s="1"/>
  <c r="A99" i="7"/>
  <c r="C98" i="7"/>
  <c r="N137" i="14" l="1"/>
  <c r="N140" i="14" s="1"/>
  <c r="O140" i="14" s="1"/>
  <c r="N146" i="14" s="1"/>
  <c r="N143" i="14"/>
  <c r="N147" i="14" s="1"/>
  <c r="O147" i="14" s="1"/>
  <c r="N150" i="14" s="1"/>
  <c r="M137" i="14"/>
  <c r="M140" i="14" s="1"/>
  <c r="M145" i="14"/>
  <c r="M149" i="14" s="1"/>
  <c r="M139" i="14"/>
  <c r="M142" i="14" s="1"/>
  <c r="M143" i="14"/>
  <c r="M147" i="14" s="1"/>
  <c r="N145" i="14"/>
  <c r="N149" i="14" s="1"/>
  <c r="O149" i="14" s="1"/>
  <c r="N153" i="14" s="1"/>
  <c r="N139" i="14"/>
  <c r="N142" i="14" s="1"/>
  <c r="O142" i="14" s="1"/>
  <c r="J202" i="1"/>
  <c r="J198" i="1"/>
  <c r="K198" i="1" s="1"/>
  <c r="J200" i="1" s="1"/>
  <c r="J204" i="1" s="1"/>
  <c r="A100" i="7"/>
  <c r="C99" i="7"/>
  <c r="N148" i="14" l="1"/>
  <c r="N151" i="14" s="1"/>
  <c r="J214" i="1"/>
  <c r="J218" i="1" s="1"/>
  <c r="K218" i="1" s="1"/>
  <c r="J222" i="1" s="1"/>
  <c r="J206" i="1"/>
  <c r="J209" i="1" s="1"/>
  <c r="K209" i="1" s="1"/>
  <c r="J215" i="1" s="1"/>
  <c r="I206" i="1"/>
  <c r="I209" i="1" s="1"/>
  <c r="I208" i="1"/>
  <c r="I211" i="1" s="1"/>
  <c r="I214" i="1"/>
  <c r="I218" i="1" s="1"/>
  <c r="J212" i="1"/>
  <c r="J216" i="1" s="1"/>
  <c r="K216" i="1" s="1"/>
  <c r="J219" i="1" s="1"/>
  <c r="I212" i="1"/>
  <c r="I216" i="1" s="1"/>
  <c r="J208" i="1"/>
  <c r="J211" i="1" s="1"/>
  <c r="K211" i="1" s="1"/>
  <c r="A101" i="7"/>
  <c r="C100" i="7"/>
  <c r="N152" i="14" l="1"/>
  <c r="O152" i="14" s="1"/>
  <c r="N154" i="14" s="1"/>
  <c r="N158" i="14" s="1"/>
  <c r="N156" i="14"/>
  <c r="J217" i="1"/>
  <c r="J220" i="1" s="1"/>
  <c r="A102" i="7"/>
  <c r="C101" i="7"/>
  <c r="M162" i="14" l="1"/>
  <c r="M165" i="14" s="1"/>
  <c r="N168" i="14"/>
  <c r="N172" i="14" s="1"/>
  <c r="O172" i="14" s="1"/>
  <c r="N176" i="14" s="1"/>
  <c r="M166" i="14"/>
  <c r="M170" i="14" s="1"/>
  <c r="N166" i="14"/>
  <c r="N170" i="14" s="1"/>
  <c r="O170" i="14" s="1"/>
  <c r="N173" i="14" s="1"/>
  <c r="N160" i="14"/>
  <c r="N163" i="14" s="1"/>
  <c r="O163" i="14" s="1"/>
  <c r="N169" i="14" s="1"/>
  <c r="M160" i="14"/>
  <c r="M163" i="14" s="1"/>
  <c r="N162" i="14"/>
  <c r="N165" i="14" s="1"/>
  <c r="O165" i="14" s="1"/>
  <c r="M168" i="14"/>
  <c r="M172" i="14" s="1"/>
  <c r="J221" i="1"/>
  <c r="K221" i="1" s="1"/>
  <c r="J223" i="1" s="1"/>
  <c r="J227" i="1" s="1"/>
  <c r="J225" i="1"/>
  <c r="A103" i="7"/>
  <c r="C102" i="7"/>
  <c r="N171" i="14" l="1"/>
  <c r="N174" i="14" s="1"/>
  <c r="N175" i="14"/>
  <c r="O175" i="14" s="1"/>
  <c r="N177" i="14" s="1"/>
  <c r="N181" i="14" s="1"/>
  <c r="N179" i="14"/>
  <c r="J235" i="1"/>
  <c r="J239" i="1" s="1"/>
  <c r="K239" i="1" s="1"/>
  <c r="J242" i="1" s="1"/>
  <c r="J237" i="1"/>
  <c r="J241" i="1" s="1"/>
  <c r="K241" i="1" s="1"/>
  <c r="J245" i="1" s="1"/>
  <c r="I231" i="1"/>
  <c r="I234" i="1" s="1"/>
  <c r="J229" i="1"/>
  <c r="J232" i="1" s="1"/>
  <c r="K232" i="1" s="1"/>
  <c r="J238" i="1" s="1"/>
  <c r="I229" i="1"/>
  <c r="I232" i="1" s="1"/>
  <c r="I237" i="1"/>
  <c r="I241" i="1" s="1"/>
  <c r="I235" i="1"/>
  <c r="I239" i="1" s="1"/>
  <c r="J231" i="1"/>
  <c r="J234" i="1" s="1"/>
  <c r="K234" i="1" s="1"/>
  <c r="A104" i="7"/>
  <c r="C103" i="7"/>
  <c r="N183" i="14" l="1"/>
  <c r="N186" i="14" s="1"/>
  <c r="O186" i="14" s="1"/>
  <c r="N192" i="14" s="1"/>
  <c r="M185" i="14"/>
  <c r="M188" i="14" s="1"/>
  <c r="N185" i="14"/>
  <c r="N188" i="14" s="1"/>
  <c r="O188" i="14" s="1"/>
  <c r="N191" i="14"/>
  <c r="N195" i="14" s="1"/>
  <c r="O195" i="14" s="1"/>
  <c r="N199" i="14" s="1"/>
  <c r="M183" i="14"/>
  <c r="M186" i="14" s="1"/>
  <c r="M191" i="14"/>
  <c r="M195" i="14" s="1"/>
  <c r="M189" i="14"/>
  <c r="M193" i="14" s="1"/>
  <c r="N189" i="14"/>
  <c r="N193" i="14" s="1"/>
  <c r="O193" i="14" s="1"/>
  <c r="N196" i="14" s="1"/>
  <c r="J240" i="1"/>
  <c r="J243" i="1" s="1"/>
  <c r="J244" i="1" s="1"/>
  <c r="K244" i="1" s="1"/>
  <c r="J246" i="1" s="1"/>
  <c r="A105" i="7"/>
  <c r="C104" i="7"/>
  <c r="N194" i="14" l="1"/>
  <c r="N197" i="14" s="1"/>
  <c r="J251" i="1"/>
  <c r="J248" i="1"/>
  <c r="J253" i="1" s="1"/>
  <c r="J249" i="1"/>
  <c r="J254" i="1" s="1"/>
  <c r="J250" i="1"/>
  <c r="J255" i="1" s="1"/>
  <c r="A106" i="7"/>
  <c r="C105" i="7"/>
  <c r="N198" i="14" l="1"/>
  <c r="O198" i="14" s="1"/>
  <c r="N200" i="14" s="1"/>
  <c r="N204" i="14" s="1"/>
  <c r="N202" i="14"/>
  <c r="J258" i="1"/>
  <c r="J256" i="1"/>
  <c r="M22" i="1"/>
  <c r="M25" i="1" s="1"/>
  <c r="N30" i="1"/>
  <c r="N34" i="1" s="1"/>
  <c r="O34" i="1" s="1"/>
  <c r="N38" i="1" s="1"/>
  <c r="M24" i="1"/>
  <c r="M27" i="1" s="1"/>
  <c r="M30" i="1"/>
  <c r="M34" i="1" s="1"/>
  <c r="N22" i="1"/>
  <c r="N25" i="1" s="1"/>
  <c r="O25" i="1" s="1"/>
  <c r="N31" i="1" s="1"/>
  <c r="M28" i="1"/>
  <c r="M32" i="1" s="1"/>
  <c r="N28" i="1"/>
  <c r="N32" i="1" s="1"/>
  <c r="O32" i="1" s="1"/>
  <c r="N35" i="1" s="1"/>
  <c r="N24" i="1"/>
  <c r="N27" i="1" s="1"/>
  <c r="O27" i="1" s="1"/>
  <c r="A107" i="7"/>
  <c r="C106" i="7"/>
  <c r="N212" i="14" l="1"/>
  <c r="N216" i="14" s="1"/>
  <c r="O216" i="14" s="1"/>
  <c r="N219" i="14" s="1"/>
  <c r="N208" i="14"/>
  <c r="N211" i="14" s="1"/>
  <c r="O211" i="14" s="1"/>
  <c r="M208" i="14"/>
  <c r="M211" i="14" s="1"/>
  <c r="N206" i="14"/>
  <c r="N209" i="14" s="1"/>
  <c r="O209" i="14" s="1"/>
  <c r="N215" i="14" s="1"/>
  <c r="N217" i="14" s="1"/>
  <c r="N220" i="14" s="1"/>
  <c r="M212" i="14"/>
  <c r="M216" i="14" s="1"/>
  <c r="M206" i="14"/>
  <c r="M209" i="14" s="1"/>
  <c r="M214" i="14"/>
  <c r="M218" i="14" s="1"/>
  <c r="N214" i="14"/>
  <c r="N218" i="14" s="1"/>
  <c r="O218" i="14" s="1"/>
  <c r="N222" i="14" s="1"/>
  <c r="J259" i="1"/>
  <c r="N33" i="1"/>
  <c r="N36" i="1" s="1"/>
  <c r="N37" i="1" s="1"/>
  <c r="O37" i="1" s="1"/>
  <c r="N39" i="1" s="1"/>
  <c r="N43" i="1" s="1"/>
  <c r="A108" i="7"/>
  <c r="C107" i="7"/>
  <c r="N221" i="14" l="1"/>
  <c r="O221" i="14" s="1"/>
  <c r="N223" i="14" s="1"/>
  <c r="N227" i="14" s="1"/>
  <c r="N225" i="14"/>
  <c r="N41" i="1"/>
  <c r="N53" i="1"/>
  <c r="N57" i="1" s="1"/>
  <c r="O57" i="1" s="1"/>
  <c r="N61" i="1" s="1"/>
  <c r="M53" i="1"/>
  <c r="M57" i="1" s="1"/>
  <c r="N45" i="1"/>
  <c r="N48" i="1" s="1"/>
  <c r="O48" i="1" s="1"/>
  <c r="N54" i="1" s="1"/>
  <c r="M47" i="1"/>
  <c r="M50" i="1" s="1"/>
  <c r="M45" i="1"/>
  <c r="M48" i="1" s="1"/>
  <c r="N51" i="1"/>
  <c r="N55" i="1" s="1"/>
  <c r="O55" i="1" s="1"/>
  <c r="N58" i="1" s="1"/>
  <c r="M51" i="1"/>
  <c r="M55" i="1" s="1"/>
  <c r="N47" i="1"/>
  <c r="N50" i="1" s="1"/>
  <c r="O50" i="1" s="1"/>
  <c r="A109" i="7"/>
  <c r="C108" i="7"/>
  <c r="N231" i="14" l="1"/>
  <c r="N234" i="14" s="1"/>
  <c r="O234" i="14" s="1"/>
  <c r="M231" i="14"/>
  <c r="M234" i="14" s="1"/>
  <c r="M235" i="14"/>
  <c r="M239" i="14" s="1"/>
  <c r="N237" i="14"/>
  <c r="N241" i="14" s="1"/>
  <c r="O241" i="14" s="1"/>
  <c r="N245" i="14" s="1"/>
  <c r="M229" i="14"/>
  <c r="M232" i="14" s="1"/>
  <c r="N235" i="14"/>
  <c r="N239" i="14" s="1"/>
  <c r="O239" i="14" s="1"/>
  <c r="N242" i="14" s="1"/>
  <c r="N229" i="14"/>
  <c r="N232" i="14" s="1"/>
  <c r="O232" i="14" s="1"/>
  <c r="N238" i="14" s="1"/>
  <c r="M237" i="14"/>
  <c r="M241" i="14" s="1"/>
  <c r="N56" i="1"/>
  <c r="N59" i="1" s="1"/>
  <c r="A110" i="7"/>
  <c r="C109" i="7"/>
  <c r="N240" i="14" l="1"/>
  <c r="N243" i="14"/>
  <c r="N64" i="1"/>
  <c r="N60" i="1"/>
  <c r="O60" i="1" s="1"/>
  <c r="N62" i="1" s="1"/>
  <c r="N66" i="1" s="1"/>
  <c r="A111" i="7"/>
  <c r="C110" i="7"/>
  <c r="N244" i="14" l="1"/>
  <c r="O244" i="14" s="1"/>
  <c r="N246" i="14" s="1"/>
  <c r="R18" i="14"/>
  <c r="M70" i="1"/>
  <c r="M73" i="1" s="1"/>
  <c r="M76" i="1"/>
  <c r="M80" i="1" s="1"/>
  <c r="N68" i="1"/>
  <c r="N71" i="1" s="1"/>
  <c r="O71" i="1" s="1"/>
  <c r="N77" i="1" s="1"/>
  <c r="M74" i="1"/>
  <c r="M78" i="1" s="1"/>
  <c r="N74" i="1"/>
  <c r="N78" i="1" s="1"/>
  <c r="O78" i="1" s="1"/>
  <c r="N81" i="1" s="1"/>
  <c r="N76" i="1"/>
  <c r="N80" i="1" s="1"/>
  <c r="O80" i="1" s="1"/>
  <c r="N84" i="1" s="1"/>
  <c r="N70" i="1"/>
  <c r="N73" i="1" s="1"/>
  <c r="O73" i="1" s="1"/>
  <c r="M68" i="1"/>
  <c r="M71" i="1" s="1"/>
  <c r="A112" i="7"/>
  <c r="C111" i="7"/>
  <c r="N250" i="14" l="1"/>
  <c r="N255" i="14" s="1"/>
  <c r="N249" i="14"/>
  <c r="N254" i="14" s="1"/>
  <c r="N258" i="14" s="1"/>
  <c r="R20" i="14"/>
  <c r="N248" i="14"/>
  <c r="N253" i="14" s="1"/>
  <c r="N251" i="14"/>
  <c r="N256" i="14" s="1"/>
  <c r="N259" i="14" s="1"/>
  <c r="N79" i="1"/>
  <c r="N82" i="1" s="1"/>
  <c r="A113" i="7"/>
  <c r="C112" i="7"/>
  <c r="Q24" i="14" l="1"/>
  <c r="Q27" i="14" s="1"/>
  <c r="Q30" i="14"/>
  <c r="Q34" i="14" s="1"/>
  <c r="R24" i="14"/>
  <c r="R27" i="14" s="1"/>
  <c r="S27" i="14" s="1"/>
  <c r="R22" i="14"/>
  <c r="R25" i="14" s="1"/>
  <c r="S25" i="14" s="1"/>
  <c r="R31" i="14" s="1"/>
  <c r="R33" i="14" s="1"/>
  <c r="Q22" i="14"/>
  <c r="Q25" i="14" s="1"/>
  <c r="R30" i="14"/>
  <c r="R34" i="14" s="1"/>
  <c r="S34" i="14" s="1"/>
  <c r="R38" i="14" s="1"/>
  <c r="Q28" i="14"/>
  <c r="Q32" i="14" s="1"/>
  <c r="R28" i="14"/>
  <c r="R32" i="14" s="1"/>
  <c r="S32" i="14" s="1"/>
  <c r="R35" i="14" s="1"/>
  <c r="R36" i="14" s="1"/>
  <c r="R37" i="14" s="1"/>
  <c r="S37" i="14" s="1"/>
  <c r="R39" i="14" s="1"/>
  <c r="R43" i="14" s="1"/>
  <c r="N83" i="1"/>
  <c r="O83" i="1" s="1"/>
  <c r="N85" i="1" s="1"/>
  <c r="N89" i="1" s="1"/>
  <c r="N87" i="1"/>
  <c r="A114" i="7"/>
  <c r="C113" i="7"/>
  <c r="R41" i="14" l="1"/>
  <c r="Q53" i="14"/>
  <c r="Q57" i="14" s="1"/>
  <c r="R51" i="14"/>
  <c r="R55" i="14" s="1"/>
  <c r="S55" i="14" s="1"/>
  <c r="R58" i="14" s="1"/>
  <c r="R47" i="14"/>
  <c r="R50" i="14" s="1"/>
  <c r="S50" i="14" s="1"/>
  <c r="Q51" i="14"/>
  <c r="Q55" i="14" s="1"/>
  <c r="Q47" i="14"/>
  <c r="Q50" i="14" s="1"/>
  <c r="R45" i="14"/>
  <c r="R48" i="14" s="1"/>
  <c r="S48" i="14" s="1"/>
  <c r="R54" i="14" s="1"/>
  <c r="Q45" i="14"/>
  <c r="Q48" i="14" s="1"/>
  <c r="R53" i="14"/>
  <c r="R57" i="14" s="1"/>
  <c r="S57" i="14" s="1"/>
  <c r="R61" i="14" s="1"/>
  <c r="N93" i="1"/>
  <c r="N96" i="1" s="1"/>
  <c r="O96" i="1" s="1"/>
  <c r="N97" i="1"/>
  <c r="N101" i="1" s="1"/>
  <c r="O101" i="1" s="1"/>
  <c r="N104" i="1" s="1"/>
  <c r="M93" i="1"/>
  <c r="M96" i="1" s="1"/>
  <c r="M97" i="1"/>
  <c r="M101" i="1" s="1"/>
  <c r="N99" i="1"/>
  <c r="N103" i="1" s="1"/>
  <c r="O103" i="1" s="1"/>
  <c r="N107" i="1" s="1"/>
  <c r="M99" i="1"/>
  <c r="M103" i="1" s="1"/>
  <c r="N91" i="1"/>
  <c r="N94" i="1" s="1"/>
  <c r="O94" i="1" s="1"/>
  <c r="N100" i="1" s="1"/>
  <c r="M91" i="1"/>
  <c r="M94" i="1" s="1"/>
  <c r="A115" i="7"/>
  <c r="C114" i="7"/>
  <c r="R56" i="14" l="1"/>
  <c r="R59" i="14" s="1"/>
  <c r="R64" i="14" s="1"/>
  <c r="R60" i="14"/>
  <c r="S60" i="14" s="1"/>
  <c r="R62" i="14" s="1"/>
  <c r="R66" i="14" s="1"/>
  <c r="N102" i="1"/>
  <c r="N105" i="1" s="1"/>
  <c r="N110" i="1" s="1"/>
  <c r="A116" i="7"/>
  <c r="C115" i="7"/>
  <c r="R74" i="14" l="1"/>
  <c r="R78" i="14" s="1"/>
  <c r="S78" i="14" s="1"/>
  <c r="R81" i="14" s="1"/>
  <c r="R70" i="14"/>
  <c r="R73" i="14" s="1"/>
  <c r="S73" i="14" s="1"/>
  <c r="Q74" i="14"/>
  <c r="Q78" i="14" s="1"/>
  <c r="Q70" i="14"/>
  <c r="Q73" i="14" s="1"/>
  <c r="R68" i="14"/>
  <c r="R71" i="14" s="1"/>
  <c r="S71" i="14" s="1"/>
  <c r="R77" i="14" s="1"/>
  <c r="Q68" i="14"/>
  <c r="Q71" i="14" s="1"/>
  <c r="R76" i="14"/>
  <c r="R80" i="14" s="1"/>
  <c r="S80" i="14" s="1"/>
  <c r="R84" i="14" s="1"/>
  <c r="Q76" i="14"/>
  <c r="Q80" i="14" s="1"/>
  <c r="N106" i="1"/>
  <c r="O106" i="1" s="1"/>
  <c r="N108" i="1" s="1"/>
  <c r="N112" i="1" s="1"/>
  <c r="N120" i="1" s="1"/>
  <c r="N124" i="1" s="1"/>
  <c r="O124" i="1" s="1"/>
  <c r="N127" i="1" s="1"/>
  <c r="A117" i="7"/>
  <c r="C116" i="7"/>
  <c r="R79" i="14" l="1"/>
  <c r="R82" i="14" s="1"/>
  <c r="R87" i="14" s="1"/>
  <c r="N116" i="1"/>
  <c r="N119" i="1" s="1"/>
  <c r="O119" i="1" s="1"/>
  <c r="M122" i="1"/>
  <c r="M126" i="1" s="1"/>
  <c r="M116" i="1"/>
  <c r="M119" i="1" s="1"/>
  <c r="N122" i="1"/>
  <c r="N126" i="1" s="1"/>
  <c r="O126" i="1" s="1"/>
  <c r="N130" i="1" s="1"/>
  <c r="N114" i="1"/>
  <c r="N117" i="1" s="1"/>
  <c r="O117" i="1" s="1"/>
  <c r="N123" i="1" s="1"/>
  <c r="M114" i="1"/>
  <c r="M117" i="1" s="1"/>
  <c r="M120" i="1"/>
  <c r="M124" i="1" s="1"/>
  <c r="A118" i="7"/>
  <c r="C117" i="7"/>
  <c r="R83" i="14" l="1"/>
  <c r="S83" i="14" s="1"/>
  <c r="R85" i="14" s="1"/>
  <c r="R89" i="14" s="1"/>
  <c r="R99" i="14" s="1"/>
  <c r="R103" i="14" s="1"/>
  <c r="S103" i="14" s="1"/>
  <c r="R107" i="14" s="1"/>
  <c r="N125" i="1"/>
  <c r="N128" i="1" s="1"/>
  <c r="N129" i="1" s="1"/>
  <c r="O129" i="1" s="1"/>
  <c r="N131" i="1" s="1"/>
  <c r="N135" i="1" s="1"/>
  <c r="A119" i="7"/>
  <c r="C118" i="7"/>
  <c r="R93" i="14" l="1"/>
  <c r="R96" i="14" s="1"/>
  <c r="S96" i="14" s="1"/>
  <c r="Q91" i="14"/>
  <c r="Q94" i="14" s="1"/>
  <c r="R91" i="14"/>
  <c r="R94" i="14" s="1"/>
  <c r="S94" i="14" s="1"/>
  <c r="R100" i="14" s="1"/>
  <c r="R102" i="14" s="1"/>
  <c r="Q97" i="14"/>
  <c r="Q101" i="14" s="1"/>
  <c r="Q93" i="14"/>
  <c r="Q96" i="14" s="1"/>
  <c r="R97" i="14"/>
  <c r="R101" i="14" s="1"/>
  <c r="S101" i="14" s="1"/>
  <c r="R104" i="14" s="1"/>
  <c r="Q99" i="14"/>
  <c r="Q103" i="14" s="1"/>
  <c r="N133" i="1"/>
  <c r="M137" i="1"/>
  <c r="M140" i="1" s="1"/>
  <c r="M143" i="1"/>
  <c r="M147" i="1" s="1"/>
  <c r="N139" i="1"/>
  <c r="N142" i="1" s="1"/>
  <c r="O142" i="1" s="1"/>
  <c r="M139" i="1"/>
  <c r="M142" i="1" s="1"/>
  <c r="N145" i="1"/>
  <c r="N149" i="1" s="1"/>
  <c r="O149" i="1" s="1"/>
  <c r="N153" i="1" s="1"/>
  <c r="M145" i="1"/>
  <c r="M149" i="1" s="1"/>
  <c r="N137" i="1"/>
  <c r="N140" i="1" s="1"/>
  <c r="O140" i="1" s="1"/>
  <c r="N146" i="1" s="1"/>
  <c r="N143" i="1"/>
  <c r="N147" i="1" s="1"/>
  <c r="O147" i="1" s="1"/>
  <c r="N150" i="1" s="1"/>
  <c r="A120" i="7"/>
  <c r="C119" i="7"/>
  <c r="R105" i="14" l="1"/>
  <c r="R110" i="14"/>
  <c r="R106" i="14"/>
  <c r="S106" i="14" s="1"/>
  <c r="R108" i="14" s="1"/>
  <c r="R112" i="14" s="1"/>
  <c r="N148" i="1"/>
  <c r="N151" i="1" s="1"/>
  <c r="A121" i="7"/>
  <c r="C120" i="7"/>
  <c r="Q122" i="14" l="1"/>
  <c r="Q126" i="14" s="1"/>
  <c r="R116" i="14"/>
  <c r="R119" i="14" s="1"/>
  <c r="S119" i="14" s="1"/>
  <c r="R120" i="14"/>
  <c r="R124" i="14" s="1"/>
  <c r="S124" i="14" s="1"/>
  <c r="R127" i="14" s="1"/>
  <c r="Q116" i="14"/>
  <c r="Q119" i="14" s="1"/>
  <c r="Q120" i="14"/>
  <c r="Q124" i="14" s="1"/>
  <c r="Q114" i="14"/>
  <c r="Q117" i="14" s="1"/>
  <c r="R122" i="14"/>
  <c r="R126" i="14" s="1"/>
  <c r="S126" i="14" s="1"/>
  <c r="R130" i="14" s="1"/>
  <c r="R114" i="14"/>
  <c r="R117" i="14" s="1"/>
  <c r="S117" i="14" s="1"/>
  <c r="R123" i="14" s="1"/>
  <c r="R125" i="14" s="1"/>
  <c r="N156" i="1"/>
  <c r="N152" i="1"/>
  <c r="O152" i="1" s="1"/>
  <c r="N154" i="1" s="1"/>
  <c r="N158" i="1" s="1"/>
  <c r="A122" i="7"/>
  <c r="C121" i="7"/>
  <c r="R128" i="14" l="1"/>
  <c r="R129" i="14" s="1"/>
  <c r="S129" i="14" s="1"/>
  <c r="R131" i="14" s="1"/>
  <c r="R135" i="14" s="1"/>
  <c r="N160" i="1"/>
  <c r="N163" i="1" s="1"/>
  <c r="O163" i="1" s="1"/>
  <c r="N169" i="1" s="1"/>
  <c r="N162" i="1"/>
  <c r="N165" i="1" s="1"/>
  <c r="O165" i="1" s="1"/>
  <c r="M168" i="1"/>
  <c r="M172" i="1" s="1"/>
  <c r="M166" i="1"/>
  <c r="M170" i="1" s="1"/>
  <c r="M162" i="1"/>
  <c r="M165" i="1" s="1"/>
  <c r="M160" i="1"/>
  <c r="M163" i="1" s="1"/>
  <c r="N166" i="1"/>
  <c r="N170" i="1" s="1"/>
  <c r="O170" i="1" s="1"/>
  <c r="N173" i="1" s="1"/>
  <c r="N168" i="1"/>
  <c r="N172" i="1" s="1"/>
  <c r="O172" i="1" s="1"/>
  <c r="N176" i="1" s="1"/>
  <c r="A123" i="7"/>
  <c r="C122" i="7"/>
  <c r="R133" i="14" l="1"/>
  <c r="R143" i="14"/>
  <c r="R147" i="14" s="1"/>
  <c r="S147" i="14" s="1"/>
  <c r="R150" i="14" s="1"/>
  <c r="R139" i="14"/>
  <c r="R142" i="14" s="1"/>
  <c r="S142" i="14" s="1"/>
  <c r="R137" i="14"/>
  <c r="R140" i="14" s="1"/>
  <c r="S140" i="14" s="1"/>
  <c r="R146" i="14" s="1"/>
  <c r="Q145" i="14"/>
  <c r="Q149" i="14" s="1"/>
  <c r="Q143" i="14"/>
  <c r="Q147" i="14" s="1"/>
  <c r="Q137" i="14"/>
  <c r="Q140" i="14" s="1"/>
  <c r="R145" i="14"/>
  <c r="R149" i="14" s="1"/>
  <c r="S149" i="14" s="1"/>
  <c r="R153" i="14" s="1"/>
  <c r="Q139" i="14"/>
  <c r="Q142" i="14" s="1"/>
  <c r="N171" i="1"/>
  <c r="N174" i="1" s="1"/>
  <c r="A124" i="7"/>
  <c r="C123" i="7"/>
  <c r="R148" i="14" l="1"/>
  <c r="R151" i="14" s="1"/>
  <c r="R156" i="14" s="1"/>
  <c r="R152" i="14"/>
  <c r="S152" i="14" s="1"/>
  <c r="R154" i="14" s="1"/>
  <c r="R158" i="14" s="1"/>
  <c r="N175" i="1"/>
  <c r="O175" i="1" s="1"/>
  <c r="N177" i="1" s="1"/>
  <c r="N181" i="1" s="1"/>
  <c r="N179" i="1"/>
  <c r="A125" i="7"/>
  <c r="C124" i="7"/>
  <c r="Q168" i="14" l="1"/>
  <c r="Q172" i="14" s="1"/>
  <c r="R162" i="14"/>
  <c r="R165" i="14" s="1"/>
  <c r="S165" i="14" s="1"/>
  <c r="R168" i="14"/>
  <c r="R172" i="14" s="1"/>
  <c r="S172" i="14" s="1"/>
  <c r="R176" i="14" s="1"/>
  <c r="R160" i="14"/>
  <c r="R163" i="14" s="1"/>
  <c r="S163" i="14" s="1"/>
  <c r="R169" i="14" s="1"/>
  <c r="R166" i="14"/>
  <c r="R170" i="14" s="1"/>
  <c r="S170" i="14" s="1"/>
  <c r="R173" i="14" s="1"/>
  <c r="Q160" i="14"/>
  <c r="Q163" i="14" s="1"/>
  <c r="Q166" i="14"/>
  <c r="Q170" i="14" s="1"/>
  <c r="Q162" i="14"/>
  <c r="Q165" i="14" s="1"/>
  <c r="N183" i="1"/>
  <c r="N186" i="1" s="1"/>
  <c r="O186" i="1" s="1"/>
  <c r="N192" i="1" s="1"/>
  <c r="N185" i="1"/>
  <c r="N188" i="1" s="1"/>
  <c r="O188" i="1" s="1"/>
  <c r="M191" i="1"/>
  <c r="M195" i="1" s="1"/>
  <c r="N189" i="1"/>
  <c r="N193" i="1" s="1"/>
  <c r="O193" i="1" s="1"/>
  <c r="N196" i="1" s="1"/>
  <c r="N191" i="1"/>
  <c r="N195" i="1" s="1"/>
  <c r="O195" i="1" s="1"/>
  <c r="N199" i="1" s="1"/>
  <c r="M185" i="1"/>
  <c r="M188" i="1" s="1"/>
  <c r="M183" i="1"/>
  <c r="M186" i="1" s="1"/>
  <c r="M189" i="1"/>
  <c r="M193" i="1" s="1"/>
  <c r="A126" i="7"/>
  <c r="C125" i="7"/>
  <c r="R171" i="14" l="1"/>
  <c r="R174" i="14"/>
  <c r="R179" i="14" s="1"/>
  <c r="R175" i="14"/>
  <c r="S175" i="14" s="1"/>
  <c r="R177" i="14" s="1"/>
  <c r="R181" i="14" s="1"/>
  <c r="N194" i="1"/>
  <c r="N197" i="1" s="1"/>
  <c r="A127" i="7"/>
  <c r="C126" i="7"/>
  <c r="Q183" i="14" l="1"/>
  <c r="Q186" i="14" s="1"/>
  <c r="R189" i="14"/>
  <c r="R193" i="14" s="1"/>
  <c r="S193" i="14" s="1"/>
  <c r="R196" i="14" s="1"/>
  <c r="R191" i="14"/>
  <c r="R195" i="14" s="1"/>
  <c r="S195" i="14" s="1"/>
  <c r="R199" i="14" s="1"/>
  <c r="Q189" i="14"/>
  <c r="Q193" i="14" s="1"/>
  <c r="R185" i="14"/>
  <c r="R188" i="14" s="1"/>
  <c r="S188" i="14" s="1"/>
  <c r="Q185" i="14"/>
  <c r="Q188" i="14" s="1"/>
  <c r="R183" i="14"/>
  <c r="R186" i="14" s="1"/>
  <c r="S186" i="14" s="1"/>
  <c r="R192" i="14" s="1"/>
  <c r="Q191" i="14"/>
  <c r="Q195" i="14" s="1"/>
  <c r="N202" i="1"/>
  <c r="N198" i="1"/>
  <c r="O198" i="1" s="1"/>
  <c r="N200" i="1" s="1"/>
  <c r="N204" i="1" s="1"/>
  <c r="N212" i="1" s="1"/>
  <c r="N216" i="1" s="1"/>
  <c r="O216" i="1" s="1"/>
  <c r="N219" i="1" s="1"/>
  <c r="A128" i="7"/>
  <c r="C127" i="7"/>
  <c r="R194" i="14" l="1"/>
  <c r="R197" i="14" s="1"/>
  <c r="R202" i="14" s="1"/>
  <c r="R198" i="14"/>
  <c r="S198" i="14" s="1"/>
  <c r="R200" i="14" s="1"/>
  <c r="R204" i="14" s="1"/>
  <c r="N208" i="1"/>
  <c r="N211" i="1" s="1"/>
  <c r="O211" i="1" s="1"/>
  <c r="M208" i="1"/>
  <c r="M211" i="1" s="1"/>
  <c r="M212" i="1"/>
  <c r="M216" i="1" s="1"/>
  <c r="M206" i="1"/>
  <c r="M209" i="1" s="1"/>
  <c r="N206" i="1"/>
  <c r="N209" i="1" s="1"/>
  <c r="O209" i="1" s="1"/>
  <c r="N215" i="1" s="1"/>
  <c r="M214" i="1"/>
  <c r="M218" i="1" s="1"/>
  <c r="N214" i="1"/>
  <c r="N218" i="1" s="1"/>
  <c r="O218" i="1" s="1"/>
  <c r="N222" i="1" s="1"/>
  <c r="A129" i="7"/>
  <c r="C128" i="7"/>
  <c r="Q206" i="14" l="1"/>
  <c r="Q209" i="14" s="1"/>
  <c r="R214" i="14"/>
  <c r="R218" i="14" s="1"/>
  <c r="S218" i="14" s="1"/>
  <c r="R222" i="14" s="1"/>
  <c r="Q214" i="14"/>
  <c r="Q218" i="14" s="1"/>
  <c r="R206" i="14"/>
  <c r="R209" i="14" s="1"/>
  <c r="S209" i="14" s="1"/>
  <c r="R215" i="14" s="1"/>
  <c r="R208" i="14"/>
  <c r="R211" i="14" s="1"/>
  <c r="S211" i="14" s="1"/>
  <c r="Q208" i="14"/>
  <c r="Q211" i="14" s="1"/>
  <c r="R212" i="14"/>
  <c r="R216" i="14" s="1"/>
  <c r="S216" i="14" s="1"/>
  <c r="R219" i="14" s="1"/>
  <c r="Q212" i="14"/>
  <c r="Q216" i="14" s="1"/>
  <c r="N217" i="1"/>
  <c r="N220" i="1" s="1"/>
  <c r="N221" i="1" s="1"/>
  <c r="O221" i="1" s="1"/>
  <c r="N223" i="1" s="1"/>
  <c r="N227" i="1" s="1"/>
  <c r="M231" i="1" s="1"/>
  <c r="M234" i="1" s="1"/>
  <c r="A130" i="7"/>
  <c r="C129" i="7"/>
  <c r="R217" i="14" l="1"/>
  <c r="R220" i="14" s="1"/>
  <c r="N225" i="1"/>
  <c r="N237" i="1"/>
  <c r="N241" i="1" s="1"/>
  <c r="O241" i="1" s="1"/>
  <c r="N245" i="1" s="1"/>
  <c r="M235" i="1"/>
  <c r="M239" i="1" s="1"/>
  <c r="M237" i="1"/>
  <c r="M241" i="1" s="1"/>
  <c r="N231" i="1"/>
  <c r="N234" i="1" s="1"/>
  <c r="O234" i="1" s="1"/>
  <c r="M229" i="1"/>
  <c r="M232" i="1" s="1"/>
  <c r="N235" i="1"/>
  <c r="N239" i="1" s="1"/>
  <c r="O239" i="1" s="1"/>
  <c r="N242" i="1" s="1"/>
  <c r="N229" i="1"/>
  <c r="N232" i="1" s="1"/>
  <c r="O232" i="1" s="1"/>
  <c r="N238" i="1" s="1"/>
  <c r="A131" i="7"/>
  <c r="C130" i="7"/>
  <c r="R225" i="14" l="1"/>
  <c r="R221" i="14"/>
  <c r="S221" i="14" s="1"/>
  <c r="R223" i="14" s="1"/>
  <c r="R227" i="14" s="1"/>
  <c r="N240" i="1"/>
  <c r="N243" i="1" s="1"/>
  <c r="A132" i="7"/>
  <c r="C131" i="7"/>
  <c r="N244" i="1" l="1"/>
  <c r="O244" i="1" s="1"/>
  <c r="N246" i="1" s="1"/>
  <c r="N251" i="1" s="1"/>
  <c r="R237" i="14"/>
  <c r="R241" i="14" s="1"/>
  <c r="S241" i="14" s="1"/>
  <c r="R245" i="14" s="1"/>
  <c r="Q237" i="14"/>
  <c r="Q241" i="14" s="1"/>
  <c r="R231" i="14"/>
  <c r="R234" i="14" s="1"/>
  <c r="S234" i="14" s="1"/>
  <c r="Q231" i="14"/>
  <c r="Q234" i="14" s="1"/>
  <c r="R235" i="14"/>
  <c r="R239" i="14" s="1"/>
  <c r="S239" i="14" s="1"/>
  <c r="R242" i="14" s="1"/>
  <c r="Q235" i="14"/>
  <c r="Q239" i="14" s="1"/>
  <c r="Q229" i="14"/>
  <c r="Q232" i="14" s="1"/>
  <c r="R229" i="14"/>
  <c r="R232" i="14" s="1"/>
  <c r="S232" i="14" s="1"/>
  <c r="R238" i="14" s="1"/>
  <c r="A133" i="7"/>
  <c r="C132" i="7"/>
  <c r="N248" i="1" l="1"/>
  <c r="N253" i="1" s="1"/>
  <c r="N250" i="1"/>
  <c r="N255" i="1" s="1"/>
  <c r="N249" i="1"/>
  <c r="N254" i="1" s="1"/>
  <c r="R240" i="14"/>
  <c r="R243" i="14" s="1"/>
  <c r="R244" i="14" s="1"/>
  <c r="S244" i="14" s="1"/>
  <c r="R246" i="14" s="1"/>
  <c r="N256" i="1"/>
  <c r="A134" i="7"/>
  <c r="C133" i="7"/>
  <c r="N258" i="1" l="1"/>
  <c r="N259" i="1"/>
  <c r="Q24" i="1"/>
  <c r="Q27" i="1" s="1"/>
  <c r="Q28" i="1"/>
  <c r="Q32" i="1" s="1"/>
  <c r="R24" i="1"/>
  <c r="R27" i="1" s="1"/>
  <c r="S27" i="1" s="1"/>
  <c r="R22" i="1"/>
  <c r="R25" i="1" s="1"/>
  <c r="S25" i="1" s="1"/>
  <c r="R31" i="1" s="1"/>
  <c r="Q22" i="1"/>
  <c r="Q25" i="1" s="1"/>
  <c r="R30" i="1"/>
  <c r="R34" i="1" s="1"/>
  <c r="S34" i="1" s="1"/>
  <c r="R38" i="1" s="1"/>
  <c r="Q30" i="1"/>
  <c r="Q34" i="1" s="1"/>
  <c r="R28" i="1"/>
  <c r="R32" i="1" s="1"/>
  <c r="S32" i="1" s="1"/>
  <c r="R35" i="1" s="1"/>
  <c r="V18" i="14"/>
  <c r="R250" i="14"/>
  <c r="R255" i="14" s="1"/>
  <c r="R248" i="14"/>
  <c r="R253" i="14" s="1"/>
  <c r="R251" i="14"/>
  <c r="R249" i="14"/>
  <c r="R254" i="14" s="1"/>
  <c r="R258" i="14" s="1"/>
  <c r="V20" i="14"/>
  <c r="A135" i="7"/>
  <c r="C134" i="7"/>
  <c r="R33" i="1" l="1"/>
  <c r="R36" i="1" s="1"/>
  <c r="R256" i="14"/>
  <c r="R259" i="14" s="1"/>
  <c r="U30" i="14"/>
  <c r="U34" i="14" s="1"/>
  <c r="V24" i="14"/>
  <c r="V27" i="14" s="1"/>
  <c r="W27" i="14" s="1"/>
  <c r="U24" i="14"/>
  <c r="U27" i="14" s="1"/>
  <c r="V28" i="14"/>
  <c r="V32" i="14" s="1"/>
  <c r="W32" i="14" s="1"/>
  <c r="V35" i="14" s="1"/>
  <c r="U28" i="14"/>
  <c r="U32" i="14" s="1"/>
  <c r="U22" i="14"/>
  <c r="U25" i="14" s="1"/>
  <c r="V22" i="14"/>
  <c r="V25" i="14" s="1"/>
  <c r="W25" i="14" s="1"/>
  <c r="V31" i="14" s="1"/>
  <c r="V33" i="14" s="1"/>
  <c r="V30" i="14"/>
  <c r="V34" i="14" s="1"/>
  <c r="W34" i="14" s="1"/>
  <c r="V38" i="14" s="1"/>
  <c r="A136" i="7"/>
  <c r="C135" i="7"/>
  <c r="R41" i="1" l="1"/>
  <c r="R37" i="1"/>
  <c r="S37" i="1" s="1"/>
  <c r="R39" i="1" s="1"/>
  <c r="R43" i="1" s="1"/>
  <c r="V36" i="14"/>
  <c r="A137" i="7"/>
  <c r="C136" i="7"/>
  <c r="Q47" i="1" l="1"/>
  <c r="Q50" i="1" s="1"/>
  <c r="Q51" i="1"/>
  <c r="Q55" i="1" s="1"/>
  <c r="R45" i="1"/>
  <c r="R48" i="1" s="1"/>
  <c r="S48" i="1" s="1"/>
  <c r="R54" i="1" s="1"/>
  <c r="Q45" i="1"/>
  <c r="Q48" i="1" s="1"/>
  <c r="R51" i="1"/>
  <c r="R55" i="1" s="1"/>
  <c r="S55" i="1" s="1"/>
  <c r="R58" i="1" s="1"/>
  <c r="Q53" i="1"/>
  <c r="Q57" i="1" s="1"/>
  <c r="R47" i="1"/>
  <c r="R50" i="1" s="1"/>
  <c r="S50" i="1" s="1"/>
  <c r="R53" i="1"/>
  <c r="R57" i="1" s="1"/>
  <c r="S57" i="1" s="1"/>
  <c r="R61" i="1" s="1"/>
  <c r="V37" i="14"/>
  <c r="W37" i="14" s="1"/>
  <c r="V39" i="14" s="1"/>
  <c r="V43" i="14" s="1"/>
  <c r="V41" i="14"/>
  <c r="A138" i="7"/>
  <c r="C137" i="7"/>
  <c r="R56" i="1" l="1"/>
  <c r="R59" i="1" s="1"/>
  <c r="V51" i="14"/>
  <c r="V55" i="14" s="1"/>
  <c r="W55" i="14" s="1"/>
  <c r="V58" i="14" s="1"/>
  <c r="V47" i="14"/>
  <c r="V50" i="14" s="1"/>
  <c r="W50" i="14" s="1"/>
  <c r="U51" i="14"/>
  <c r="U55" i="14" s="1"/>
  <c r="U47" i="14"/>
  <c r="U50" i="14" s="1"/>
  <c r="U45" i="14"/>
  <c r="U48" i="14" s="1"/>
  <c r="V53" i="14"/>
  <c r="V57" i="14" s="1"/>
  <c r="W57" i="14" s="1"/>
  <c r="V61" i="14" s="1"/>
  <c r="V45" i="14"/>
  <c r="V48" i="14" s="1"/>
  <c r="W48" i="14" s="1"/>
  <c r="V54" i="14" s="1"/>
  <c r="V56" i="14" s="1"/>
  <c r="U53" i="14"/>
  <c r="U57" i="14" s="1"/>
  <c r="A139" i="7"/>
  <c r="C138" i="7"/>
  <c r="R64" i="1" l="1"/>
  <c r="R60" i="1"/>
  <c r="S60" i="1" s="1"/>
  <c r="R62" i="1" s="1"/>
  <c r="R66" i="1" s="1"/>
  <c r="V59" i="14"/>
  <c r="V60" i="14" s="1"/>
  <c r="W60" i="14" s="1"/>
  <c r="V62" i="14" s="1"/>
  <c r="V66" i="14" s="1"/>
  <c r="A140" i="7"/>
  <c r="C139" i="7"/>
  <c r="Q70" i="1" l="1"/>
  <c r="Q73" i="1" s="1"/>
  <c r="Q76" i="1"/>
  <c r="Q80" i="1" s="1"/>
  <c r="R70" i="1"/>
  <c r="R73" i="1" s="1"/>
  <c r="S73" i="1" s="1"/>
  <c r="Q74" i="1"/>
  <c r="Q78" i="1" s="1"/>
  <c r="R76" i="1"/>
  <c r="R80" i="1" s="1"/>
  <c r="S80" i="1" s="1"/>
  <c r="R84" i="1" s="1"/>
  <c r="Q68" i="1"/>
  <c r="Q71" i="1" s="1"/>
  <c r="R74" i="1"/>
  <c r="R78" i="1" s="1"/>
  <c r="S78" i="1" s="1"/>
  <c r="R81" i="1" s="1"/>
  <c r="R68" i="1"/>
  <c r="R71" i="1" s="1"/>
  <c r="S71" i="1" s="1"/>
  <c r="R77" i="1" s="1"/>
  <c r="R79" i="1" s="1"/>
  <c r="V64" i="14"/>
  <c r="U74" i="14"/>
  <c r="U78" i="14" s="1"/>
  <c r="U70" i="14"/>
  <c r="U73" i="14" s="1"/>
  <c r="V68" i="14"/>
  <c r="V71" i="14" s="1"/>
  <c r="W71" i="14" s="1"/>
  <c r="V77" i="14" s="1"/>
  <c r="U68" i="14"/>
  <c r="U71" i="14" s="1"/>
  <c r="V76" i="14"/>
  <c r="V80" i="14" s="1"/>
  <c r="W80" i="14" s="1"/>
  <c r="V84" i="14" s="1"/>
  <c r="V74" i="14"/>
  <c r="V78" i="14" s="1"/>
  <c r="W78" i="14" s="1"/>
  <c r="V81" i="14" s="1"/>
  <c r="V70" i="14"/>
  <c r="V73" i="14" s="1"/>
  <c r="W73" i="14" s="1"/>
  <c r="U76" i="14"/>
  <c r="U80" i="14" s="1"/>
  <c r="A141" i="7"/>
  <c r="C140" i="7"/>
  <c r="R82" i="1" l="1"/>
  <c r="R87" i="1"/>
  <c r="R83" i="1"/>
  <c r="S83" i="1" s="1"/>
  <c r="R85" i="1" s="1"/>
  <c r="R89" i="1" s="1"/>
  <c r="V79" i="14"/>
  <c r="V82" i="14" s="1"/>
  <c r="A142" i="7"/>
  <c r="C141" i="7"/>
  <c r="R91" i="1" l="1"/>
  <c r="R94" i="1" s="1"/>
  <c r="S94" i="1" s="1"/>
  <c r="R100" i="1" s="1"/>
  <c r="Q91" i="1"/>
  <c r="Q94" i="1" s="1"/>
  <c r="R99" i="1"/>
  <c r="R103" i="1" s="1"/>
  <c r="S103" i="1" s="1"/>
  <c r="R107" i="1" s="1"/>
  <c r="Q99" i="1"/>
  <c r="Q103" i="1" s="1"/>
  <c r="R93" i="1"/>
  <c r="R96" i="1" s="1"/>
  <c r="S96" i="1" s="1"/>
  <c r="Q93" i="1"/>
  <c r="Q96" i="1" s="1"/>
  <c r="R97" i="1"/>
  <c r="R101" i="1" s="1"/>
  <c r="S101" i="1" s="1"/>
  <c r="R104" i="1" s="1"/>
  <c r="Q97" i="1"/>
  <c r="Q101" i="1" s="1"/>
  <c r="V87" i="14"/>
  <c r="V83" i="14"/>
  <c r="W83" i="14" s="1"/>
  <c r="V85" i="14" s="1"/>
  <c r="V89" i="14" s="1"/>
  <c r="A143" i="7"/>
  <c r="C142" i="7"/>
  <c r="R102" i="1" l="1"/>
  <c r="R105" i="1" s="1"/>
  <c r="V99" i="14"/>
  <c r="V103" i="14" s="1"/>
  <c r="W103" i="14" s="1"/>
  <c r="V107" i="14" s="1"/>
  <c r="U97" i="14"/>
  <c r="U101" i="14" s="1"/>
  <c r="V91" i="14"/>
  <c r="V94" i="14" s="1"/>
  <c r="W94" i="14" s="1"/>
  <c r="V100" i="14" s="1"/>
  <c r="U99" i="14"/>
  <c r="U103" i="14" s="1"/>
  <c r="U91" i="14"/>
  <c r="U94" i="14" s="1"/>
  <c r="V93" i="14"/>
  <c r="V96" i="14" s="1"/>
  <c r="W96" i="14" s="1"/>
  <c r="U93" i="14"/>
  <c r="U96" i="14" s="1"/>
  <c r="V97" i="14"/>
  <c r="V101" i="14" s="1"/>
  <c r="W101" i="14" s="1"/>
  <c r="V104" i="14" s="1"/>
  <c r="A144" i="7"/>
  <c r="C143" i="7"/>
  <c r="R106" i="1" l="1"/>
  <c r="S106" i="1" s="1"/>
  <c r="R108" i="1" s="1"/>
  <c r="R112" i="1" s="1"/>
  <c r="R110" i="1"/>
  <c r="V102" i="14"/>
  <c r="V105" i="14" s="1"/>
  <c r="A145" i="7"/>
  <c r="C144" i="7"/>
  <c r="Q114" i="1" l="1"/>
  <c r="Q117" i="1" s="1"/>
  <c r="R122" i="1"/>
  <c r="R126" i="1" s="1"/>
  <c r="S126" i="1" s="1"/>
  <c r="R130" i="1" s="1"/>
  <c r="R120" i="1"/>
  <c r="R124" i="1" s="1"/>
  <c r="S124" i="1" s="1"/>
  <c r="R127" i="1" s="1"/>
  <c r="R114" i="1"/>
  <c r="R117" i="1" s="1"/>
  <c r="S117" i="1" s="1"/>
  <c r="R123" i="1" s="1"/>
  <c r="Q122" i="1"/>
  <c r="Q126" i="1" s="1"/>
  <c r="R116" i="1"/>
  <c r="R119" i="1" s="1"/>
  <c r="S119" i="1" s="1"/>
  <c r="Q116" i="1"/>
  <c r="Q119" i="1" s="1"/>
  <c r="Q120" i="1"/>
  <c r="Q124" i="1" s="1"/>
  <c r="V110" i="14"/>
  <c r="V106" i="14"/>
  <c r="W106" i="14" s="1"/>
  <c r="V108" i="14" s="1"/>
  <c r="V112" i="14" s="1"/>
  <c r="A146" i="7"/>
  <c r="C145" i="7"/>
  <c r="R125" i="1" l="1"/>
  <c r="R128" i="1" s="1"/>
  <c r="V120" i="14"/>
  <c r="V124" i="14" s="1"/>
  <c r="W124" i="14" s="1"/>
  <c r="V127" i="14" s="1"/>
  <c r="U116" i="14"/>
  <c r="U119" i="14" s="1"/>
  <c r="U120" i="14"/>
  <c r="U124" i="14" s="1"/>
  <c r="V114" i="14"/>
  <c r="V117" i="14" s="1"/>
  <c r="W117" i="14" s="1"/>
  <c r="V123" i="14" s="1"/>
  <c r="U114" i="14"/>
  <c r="U117" i="14" s="1"/>
  <c r="V122" i="14"/>
  <c r="V126" i="14" s="1"/>
  <c r="W126" i="14" s="1"/>
  <c r="V130" i="14" s="1"/>
  <c r="U122" i="14"/>
  <c r="U126" i="14" s="1"/>
  <c r="V116" i="14"/>
  <c r="V119" i="14" s="1"/>
  <c r="W119" i="14" s="1"/>
  <c r="A147" i="7"/>
  <c r="C146" i="7"/>
  <c r="R133" i="1" l="1"/>
  <c r="R129" i="1"/>
  <c r="S129" i="1" s="1"/>
  <c r="R131" i="1" s="1"/>
  <c r="R135" i="1" s="1"/>
  <c r="V125" i="14"/>
  <c r="V128" i="14" s="1"/>
  <c r="A148" i="7"/>
  <c r="C147" i="7"/>
  <c r="R145" i="1" l="1"/>
  <c r="R149" i="1" s="1"/>
  <c r="S149" i="1" s="1"/>
  <c r="R153" i="1" s="1"/>
  <c r="Q139" i="1"/>
  <c r="Q142" i="1" s="1"/>
  <c r="R143" i="1"/>
  <c r="R147" i="1" s="1"/>
  <c r="S147" i="1" s="1"/>
  <c r="R150" i="1" s="1"/>
  <c r="Q143" i="1"/>
  <c r="Q147" i="1" s="1"/>
  <c r="Q145" i="1"/>
  <c r="Q149" i="1" s="1"/>
  <c r="R139" i="1"/>
  <c r="R142" i="1" s="1"/>
  <c r="S142" i="1" s="1"/>
  <c r="Q137" i="1"/>
  <c r="Q140" i="1" s="1"/>
  <c r="R137" i="1"/>
  <c r="R140" i="1" s="1"/>
  <c r="S140" i="1" s="1"/>
  <c r="R146" i="1" s="1"/>
  <c r="V133" i="14"/>
  <c r="V129" i="14"/>
  <c r="W129" i="14" s="1"/>
  <c r="V131" i="14" s="1"/>
  <c r="V135" i="14" s="1"/>
  <c r="A149" i="7"/>
  <c r="C148" i="7"/>
  <c r="R148" i="1" l="1"/>
  <c r="R151" i="1" s="1"/>
  <c r="V145" i="14"/>
  <c r="V149" i="14" s="1"/>
  <c r="W149" i="14" s="1"/>
  <c r="V153" i="14" s="1"/>
  <c r="V137" i="14"/>
  <c r="V140" i="14" s="1"/>
  <c r="W140" i="14" s="1"/>
  <c r="V146" i="14" s="1"/>
  <c r="U137" i="14"/>
  <c r="U140" i="14" s="1"/>
  <c r="U145" i="14"/>
  <c r="U149" i="14" s="1"/>
  <c r="V139" i="14"/>
  <c r="V142" i="14" s="1"/>
  <c r="W142" i="14" s="1"/>
  <c r="U139" i="14"/>
  <c r="U142" i="14" s="1"/>
  <c r="V143" i="14"/>
  <c r="V147" i="14" s="1"/>
  <c r="W147" i="14" s="1"/>
  <c r="V150" i="14" s="1"/>
  <c r="U143" i="14"/>
  <c r="U147" i="14" s="1"/>
  <c r="A150" i="7"/>
  <c r="C149" i="7"/>
  <c r="R156" i="1" l="1"/>
  <c r="R152" i="1"/>
  <c r="S152" i="1" s="1"/>
  <c r="R154" i="1" s="1"/>
  <c r="R158" i="1" s="1"/>
  <c r="V148" i="14"/>
  <c r="V151" i="14" s="1"/>
  <c r="A151" i="7"/>
  <c r="C150" i="7"/>
  <c r="Q162" i="1" l="1"/>
  <c r="Q165" i="1" s="1"/>
  <c r="Q168" i="1"/>
  <c r="Q172" i="1" s="1"/>
  <c r="R160" i="1"/>
  <c r="R163" i="1" s="1"/>
  <c r="S163" i="1" s="1"/>
  <c r="R169" i="1" s="1"/>
  <c r="Q166" i="1"/>
  <c r="Q170" i="1" s="1"/>
  <c r="R162" i="1"/>
  <c r="R165" i="1" s="1"/>
  <c r="S165" i="1" s="1"/>
  <c r="R168" i="1"/>
  <c r="R172" i="1" s="1"/>
  <c r="S172" i="1" s="1"/>
  <c r="R176" i="1" s="1"/>
  <c r="Q160" i="1"/>
  <c r="Q163" i="1" s="1"/>
  <c r="R166" i="1"/>
  <c r="R170" i="1" s="1"/>
  <c r="S170" i="1" s="1"/>
  <c r="R173" i="1" s="1"/>
  <c r="V156" i="14"/>
  <c r="V152" i="14"/>
  <c r="W152" i="14" s="1"/>
  <c r="V154" i="14" s="1"/>
  <c r="V158" i="14" s="1"/>
  <c r="A152" i="7"/>
  <c r="C151" i="7"/>
  <c r="R171" i="1" l="1"/>
  <c r="R174" i="1" s="1"/>
  <c r="V160" i="14"/>
  <c r="V163" i="14" s="1"/>
  <c r="W163" i="14" s="1"/>
  <c r="V169" i="14" s="1"/>
  <c r="V168" i="14"/>
  <c r="V172" i="14" s="1"/>
  <c r="W172" i="14" s="1"/>
  <c r="V176" i="14" s="1"/>
  <c r="U166" i="14"/>
  <c r="U170" i="14" s="1"/>
  <c r="U160" i="14"/>
  <c r="U163" i="14" s="1"/>
  <c r="V166" i="14"/>
  <c r="V170" i="14" s="1"/>
  <c r="W170" i="14" s="1"/>
  <c r="V173" i="14" s="1"/>
  <c r="V162" i="14"/>
  <c r="V165" i="14" s="1"/>
  <c r="W165" i="14" s="1"/>
  <c r="U162" i="14"/>
  <c r="U165" i="14" s="1"/>
  <c r="U168" i="14"/>
  <c r="U172" i="14" s="1"/>
  <c r="A153" i="7"/>
  <c r="C152" i="7"/>
  <c r="R175" i="1" l="1"/>
  <c r="S175" i="1" s="1"/>
  <c r="R177" i="1" s="1"/>
  <c r="R181" i="1" s="1"/>
  <c r="Q191" i="1" s="1"/>
  <c r="Q195" i="1" s="1"/>
  <c r="R179" i="1"/>
  <c r="V171" i="14"/>
  <c r="V174" i="14" s="1"/>
  <c r="A154" i="7"/>
  <c r="C153" i="7"/>
  <c r="R191" i="1" l="1"/>
  <c r="R195" i="1" s="1"/>
  <c r="S195" i="1" s="1"/>
  <c r="R199" i="1" s="1"/>
  <c r="R189" i="1"/>
  <c r="R193" i="1" s="1"/>
  <c r="S193" i="1" s="1"/>
  <c r="R196" i="1" s="1"/>
  <c r="Q183" i="1"/>
  <c r="Q186" i="1" s="1"/>
  <c r="R183" i="1"/>
  <c r="R186" i="1" s="1"/>
  <c r="S186" i="1" s="1"/>
  <c r="R192" i="1" s="1"/>
  <c r="Q189" i="1"/>
  <c r="Q193" i="1" s="1"/>
  <c r="Q185" i="1"/>
  <c r="Q188" i="1" s="1"/>
  <c r="R185" i="1"/>
  <c r="R188" i="1" s="1"/>
  <c r="S188" i="1" s="1"/>
  <c r="V179" i="14"/>
  <c r="V175" i="14"/>
  <c r="W175" i="14" s="1"/>
  <c r="V177" i="14" s="1"/>
  <c r="V181" i="14" s="1"/>
  <c r="A155" i="7"/>
  <c r="C154" i="7"/>
  <c r="R194" i="1" l="1"/>
  <c r="R197" i="1" s="1"/>
  <c r="R198" i="1"/>
  <c r="S198" i="1" s="1"/>
  <c r="R200" i="1" s="1"/>
  <c r="R204" i="1" s="1"/>
  <c r="Q206" i="1" s="1"/>
  <c r="Q209" i="1" s="1"/>
  <c r="R202" i="1"/>
  <c r="V191" i="14"/>
  <c r="V195" i="14" s="1"/>
  <c r="W195" i="14" s="1"/>
  <c r="V199" i="14" s="1"/>
  <c r="U191" i="14"/>
  <c r="U195" i="14" s="1"/>
  <c r="U189" i="14"/>
  <c r="U193" i="14" s="1"/>
  <c r="V183" i="14"/>
  <c r="V186" i="14" s="1"/>
  <c r="W186" i="14" s="1"/>
  <c r="V192" i="14" s="1"/>
  <c r="V185" i="14"/>
  <c r="V188" i="14" s="1"/>
  <c r="W188" i="14" s="1"/>
  <c r="U185" i="14"/>
  <c r="U188" i="14" s="1"/>
  <c r="U183" i="14"/>
  <c r="U186" i="14" s="1"/>
  <c r="V189" i="14"/>
  <c r="V193" i="14" s="1"/>
  <c r="W193" i="14" s="1"/>
  <c r="V196" i="14" s="1"/>
  <c r="A156" i="7"/>
  <c r="C155" i="7"/>
  <c r="Q214" i="1" l="1"/>
  <c r="Q218" i="1" s="1"/>
  <c r="R206" i="1"/>
  <c r="R209" i="1" s="1"/>
  <c r="S209" i="1" s="1"/>
  <c r="R215" i="1" s="1"/>
  <c r="Q212" i="1"/>
  <c r="Q216" i="1" s="1"/>
  <c r="R212" i="1"/>
  <c r="R216" i="1" s="1"/>
  <c r="S216" i="1" s="1"/>
  <c r="R219" i="1" s="1"/>
  <c r="Q208" i="1"/>
  <c r="Q211" i="1" s="1"/>
  <c r="R208" i="1"/>
  <c r="R211" i="1" s="1"/>
  <c r="S211" i="1" s="1"/>
  <c r="R217" i="1" s="1"/>
  <c r="R220" i="1" s="1"/>
  <c r="R214" i="1"/>
  <c r="R218" i="1" s="1"/>
  <c r="S218" i="1" s="1"/>
  <c r="R222" i="1" s="1"/>
  <c r="V194" i="14"/>
  <c r="V197" i="14" s="1"/>
  <c r="A157" i="7"/>
  <c r="C156" i="7"/>
  <c r="R225" i="1" l="1"/>
  <c r="R221" i="1"/>
  <c r="S221" i="1" s="1"/>
  <c r="R223" i="1" s="1"/>
  <c r="R227" i="1" s="1"/>
  <c r="R231" i="1" s="1"/>
  <c r="R234" i="1" s="1"/>
  <c r="S234" i="1" s="1"/>
  <c r="R235" i="1"/>
  <c r="R239" i="1" s="1"/>
  <c r="S239" i="1" s="1"/>
  <c r="R242" i="1" s="1"/>
  <c r="Q235" i="1"/>
  <c r="Q239" i="1" s="1"/>
  <c r="Q231" i="1"/>
  <c r="Q234" i="1" s="1"/>
  <c r="R237" i="1"/>
  <c r="R241" i="1" s="1"/>
  <c r="S241" i="1" s="1"/>
  <c r="R245" i="1" s="1"/>
  <c r="V202" i="14"/>
  <c r="V198" i="14"/>
  <c r="W198" i="14" s="1"/>
  <c r="V200" i="14" s="1"/>
  <c r="V204" i="14" s="1"/>
  <c r="A158" i="7"/>
  <c r="C157" i="7"/>
  <c r="Q229" i="1" l="1"/>
  <c r="Q232" i="1" s="1"/>
  <c r="R229" i="1"/>
  <c r="R232" i="1" s="1"/>
  <c r="S232" i="1" s="1"/>
  <c r="R238" i="1" s="1"/>
  <c r="R240" i="1" s="1"/>
  <c r="R243" i="1" s="1"/>
  <c r="Q237" i="1"/>
  <c r="Q241" i="1" s="1"/>
  <c r="V214" i="14"/>
  <c r="V218" i="14" s="1"/>
  <c r="W218" i="14" s="1"/>
  <c r="V222" i="14" s="1"/>
  <c r="U214" i="14"/>
  <c r="U218" i="14" s="1"/>
  <c r="V208" i="14"/>
  <c r="V211" i="14" s="1"/>
  <c r="W211" i="14" s="1"/>
  <c r="V212" i="14"/>
  <c r="V216" i="14" s="1"/>
  <c r="W216" i="14" s="1"/>
  <c r="V219" i="14" s="1"/>
  <c r="U212" i="14"/>
  <c r="U216" i="14" s="1"/>
  <c r="U208" i="14"/>
  <c r="U211" i="14" s="1"/>
  <c r="V206" i="14"/>
  <c r="V209" i="14" s="1"/>
  <c r="W209" i="14" s="1"/>
  <c r="V215" i="14" s="1"/>
  <c r="U206" i="14"/>
  <c r="U209" i="14" s="1"/>
  <c r="A159" i="7"/>
  <c r="C158" i="7"/>
  <c r="R244" i="1" l="1"/>
  <c r="S244" i="1" s="1"/>
  <c r="R246" i="1" s="1"/>
  <c r="V217" i="14"/>
  <c r="V220" i="14"/>
  <c r="V225" i="14" s="1"/>
  <c r="A160" i="7"/>
  <c r="C159" i="7"/>
  <c r="R251" i="1" l="1"/>
  <c r="R250" i="1"/>
  <c r="R255" i="1" s="1"/>
  <c r="R249" i="1"/>
  <c r="R254" i="1" s="1"/>
  <c r="R258" i="1" s="1"/>
  <c r="R248" i="1"/>
  <c r="R253" i="1" s="1"/>
  <c r="R256" i="1" s="1"/>
  <c r="V221" i="14"/>
  <c r="W221" i="14" s="1"/>
  <c r="V223" i="14" s="1"/>
  <c r="V227" i="14" s="1"/>
  <c r="V237" i="14" s="1"/>
  <c r="V241" i="14" s="1"/>
  <c r="W241" i="14" s="1"/>
  <c r="V245" i="14" s="1"/>
  <c r="A161" i="7"/>
  <c r="C160" i="7"/>
  <c r="R259" i="1" l="1"/>
  <c r="U30" i="1"/>
  <c r="U34" i="1" s="1"/>
  <c r="V28" i="1"/>
  <c r="V32" i="1" s="1"/>
  <c r="W32" i="1" s="1"/>
  <c r="V35" i="1" s="1"/>
  <c r="U28" i="1"/>
  <c r="U32" i="1" s="1"/>
  <c r="V24" i="1"/>
  <c r="V27" i="1" s="1"/>
  <c r="W27" i="1" s="1"/>
  <c r="U24" i="1"/>
  <c r="U27" i="1" s="1"/>
  <c r="V22" i="1"/>
  <c r="V25" i="1" s="1"/>
  <c r="W25" i="1" s="1"/>
  <c r="V31" i="1" s="1"/>
  <c r="V33" i="1" s="1"/>
  <c r="U22" i="1"/>
  <c r="U25" i="1" s="1"/>
  <c r="V30" i="1"/>
  <c r="V34" i="1" s="1"/>
  <c r="W34" i="1" s="1"/>
  <c r="V38" i="1" s="1"/>
  <c r="U229" i="14"/>
  <c r="U232" i="14" s="1"/>
  <c r="V229" i="14"/>
  <c r="V232" i="14" s="1"/>
  <c r="W232" i="14" s="1"/>
  <c r="V238" i="14" s="1"/>
  <c r="U235" i="14"/>
  <c r="U239" i="14" s="1"/>
  <c r="V235" i="14"/>
  <c r="V239" i="14" s="1"/>
  <c r="W239" i="14" s="1"/>
  <c r="V242" i="14" s="1"/>
  <c r="U231" i="14"/>
  <c r="U234" i="14" s="1"/>
  <c r="V231" i="14"/>
  <c r="V234" i="14" s="1"/>
  <c r="W234" i="14" s="1"/>
  <c r="V240" i="14" s="1"/>
  <c r="V243" i="14" s="1"/>
  <c r="U237" i="14"/>
  <c r="U241" i="14" s="1"/>
  <c r="A162" i="7"/>
  <c r="C161" i="7"/>
  <c r="V36" i="1" l="1"/>
  <c r="V244" i="14"/>
  <c r="W244" i="14" s="1"/>
  <c r="V246" i="14" s="1"/>
  <c r="V250" i="14" s="1"/>
  <c r="V255" i="14" s="1"/>
  <c r="Z18" i="14"/>
  <c r="A163" i="7"/>
  <c r="C162" i="7"/>
  <c r="V41" i="1" l="1"/>
  <c r="V37" i="1"/>
  <c r="W37" i="1" s="1"/>
  <c r="V39" i="1" s="1"/>
  <c r="V43" i="1" s="1"/>
  <c r="Z20" i="14"/>
  <c r="V249" i="14"/>
  <c r="V254" i="14" s="1"/>
  <c r="V258" i="14" s="1"/>
  <c r="V251" i="14"/>
  <c r="V248" i="14"/>
  <c r="V253" i="14" s="1"/>
  <c r="V256" i="14" s="1"/>
  <c r="V259" i="14" s="1"/>
  <c r="Z30" i="14"/>
  <c r="Z34" i="14" s="1"/>
  <c r="AA34" i="14" s="1"/>
  <c r="Z38" i="14" s="1"/>
  <c r="Y30" i="14"/>
  <c r="Y34" i="14" s="1"/>
  <c r="Z28" i="14"/>
  <c r="Z32" i="14" s="1"/>
  <c r="AA32" i="14" s="1"/>
  <c r="Z35" i="14" s="1"/>
  <c r="Y28" i="14"/>
  <c r="Y32" i="14" s="1"/>
  <c r="Z22" i="14"/>
  <c r="Z25" i="14" s="1"/>
  <c r="AA25" i="14" s="1"/>
  <c r="Z31" i="14" s="1"/>
  <c r="Y22" i="14"/>
  <c r="Y25" i="14" s="1"/>
  <c r="Y24" i="14"/>
  <c r="Y27" i="14" s="1"/>
  <c r="Z24" i="14"/>
  <c r="Z27" i="14" s="1"/>
  <c r="AA27" i="14" s="1"/>
  <c r="A164" i="7"/>
  <c r="C163" i="7"/>
  <c r="U53" i="1" l="1"/>
  <c r="U57" i="1" s="1"/>
  <c r="V51" i="1"/>
  <c r="V55" i="1" s="1"/>
  <c r="W55" i="1" s="1"/>
  <c r="V58" i="1" s="1"/>
  <c r="V47" i="1"/>
  <c r="V50" i="1" s="1"/>
  <c r="W50" i="1" s="1"/>
  <c r="U47" i="1"/>
  <c r="U50" i="1" s="1"/>
  <c r="U45" i="1"/>
  <c r="U48" i="1" s="1"/>
  <c r="V45" i="1"/>
  <c r="V48" i="1" s="1"/>
  <c r="W48" i="1" s="1"/>
  <c r="V54" i="1" s="1"/>
  <c r="V56" i="1" s="1"/>
  <c r="U51" i="1"/>
  <c r="U55" i="1" s="1"/>
  <c r="V53" i="1"/>
  <c r="V57" i="1" s="1"/>
  <c r="W57" i="1" s="1"/>
  <c r="V61" i="1" s="1"/>
  <c r="Z33" i="14"/>
  <c r="Z36" i="14" s="1"/>
  <c r="A165" i="7"/>
  <c r="C164" i="7"/>
  <c r="V59" i="1" l="1"/>
  <c r="V60" i="1" s="1"/>
  <c r="W60" i="1" s="1"/>
  <c r="V62" i="1" s="1"/>
  <c r="V66" i="1" s="1"/>
  <c r="Z37" i="14"/>
  <c r="AA37" i="14" s="1"/>
  <c r="Z39" i="14" s="1"/>
  <c r="Z43" i="14" s="1"/>
  <c r="Z41" i="14"/>
  <c r="A166" i="7"/>
  <c r="C165" i="7"/>
  <c r="V64" i="1" l="1"/>
  <c r="U70" i="1"/>
  <c r="U73" i="1" s="1"/>
  <c r="U74" i="1"/>
  <c r="U78" i="1" s="1"/>
  <c r="V68" i="1"/>
  <c r="V71" i="1" s="1"/>
  <c r="W71" i="1" s="1"/>
  <c r="V77" i="1" s="1"/>
  <c r="V74" i="1"/>
  <c r="V78" i="1" s="1"/>
  <c r="W78" i="1" s="1"/>
  <c r="V81" i="1" s="1"/>
  <c r="U68" i="1"/>
  <c r="U71" i="1" s="1"/>
  <c r="U76" i="1"/>
  <c r="U80" i="1" s="1"/>
  <c r="V76" i="1"/>
  <c r="V80" i="1" s="1"/>
  <c r="W80" i="1" s="1"/>
  <c r="V84" i="1" s="1"/>
  <c r="V70" i="1"/>
  <c r="V73" i="1" s="1"/>
  <c r="W73" i="1" s="1"/>
  <c r="Y51" i="14"/>
  <c r="Y55" i="14" s="1"/>
  <c r="Y47" i="14"/>
  <c r="Y50" i="14" s="1"/>
  <c r="Z45" i="14"/>
  <c r="Z48" i="14" s="1"/>
  <c r="Y45" i="14"/>
  <c r="Y48" i="14" s="1"/>
  <c r="Z53" i="14"/>
  <c r="Z57" i="14" s="1"/>
  <c r="Z51" i="14"/>
  <c r="Z55" i="14" s="1"/>
  <c r="Z47" i="14"/>
  <c r="Z50" i="14" s="1"/>
  <c r="Y53" i="14"/>
  <c r="Y57" i="14" s="1"/>
  <c r="A167" i="7"/>
  <c r="C166" i="7"/>
  <c r="V79" i="1" l="1"/>
  <c r="V82" i="1" s="1"/>
  <c r="AC55" i="14"/>
  <c r="AA55" i="14"/>
  <c r="Z58" i="14" s="1"/>
  <c r="AC48" i="14"/>
  <c r="AA48" i="14"/>
  <c r="Z54" i="14" s="1"/>
  <c r="AC50" i="14"/>
  <c r="AA50" i="14"/>
  <c r="AC57" i="14"/>
  <c r="AA57" i="14"/>
  <c r="Z61" i="14" s="1"/>
  <c r="A168" i="7"/>
  <c r="C167" i="7"/>
  <c r="V87" i="1" l="1"/>
  <c r="V83" i="1"/>
  <c r="W83" i="1" s="1"/>
  <c r="V85" i="1" s="1"/>
  <c r="V89" i="1" s="1"/>
  <c r="Z56" i="14"/>
  <c r="Z59" i="14" s="1"/>
  <c r="A169" i="7"/>
  <c r="C168" i="7"/>
  <c r="V91" i="1" l="1"/>
  <c r="V94" i="1" s="1"/>
  <c r="W94" i="1" s="1"/>
  <c r="V100" i="1" s="1"/>
  <c r="V99" i="1"/>
  <c r="V103" i="1" s="1"/>
  <c r="W103" i="1" s="1"/>
  <c r="V107" i="1" s="1"/>
  <c r="U99" i="1"/>
  <c r="U103" i="1" s="1"/>
  <c r="V97" i="1"/>
  <c r="V101" i="1" s="1"/>
  <c r="W101" i="1" s="1"/>
  <c r="V104" i="1" s="1"/>
  <c r="V93" i="1"/>
  <c r="V96" i="1" s="1"/>
  <c r="W96" i="1" s="1"/>
  <c r="V102" i="1" s="1"/>
  <c r="U97" i="1"/>
  <c r="U101" i="1" s="1"/>
  <c r="U91" i="1"/>
  <c r="U94" i="1" s="1"/>
  <c r="U93" i="1"/>
  <c r="U96" i="1" s="1"/>
  <c r="Z60" i="14"/>
  <c r="AA60" i="14" s="1"/>
  <c r="Z62" i="14" s="1"/>
  <c r="Z66" i="14" s="1"/>
  <c r="Z64" i="14"/>
  <c r="A170" i="7"/>
  <c r="C169" i="7"/>
  <c r="V105" i="1" l="1"/>
  <c r="V110" i="1"/>
  <c r="V106" i="1"/>
  <c r="W106" i="1" s="1"/>
  <c r="V108" i="1" s="1"/>
  <c r="V112" i="1" s="1"/>
  <c r="Z68" i="14"/>
  <c r="Z71" i="14" s="1"/>
  <c r="AA71" i="14" s="1"/>
  <c r="Z77" i="14" s="1"/>
  <c r="Y68" i="14"/>
  <c r="Y71" i="14" s="1"/>
  <c r="Z76" i="14"/>
  <c r="Z80" i="14" s="1"/>
  <c r="AA80" i="14" s="1"/>
  <c r="Z84" i="14" s="1"/>
  <c r="Y76" i="14"/>
  <c r="Y80" i="14" s="1"/>
  <c r="Z74" i="14"/>
  <c r="Z78" i="14" s="1"/>
  <c r="AA78" i="14" s="1"/>
  <c r="Z81" i="14" s="1"/>
  <c r="Z70" i="14"/>
  <c r="Y74" i="14"/>
  <c r="Y78" i="14" s="1"/>
  <c r="Y70" i="14"/>
  <c r="Y73" i="14" s="1"/>
  <c r="A171" i="7"/>
  <c r="C170" i="7"/>
  <c r="V122" i="1" l="1"/>
  <c r="V126" i="1" s="1"/>
  <c r="W126" i="1" s="1"/>
  <c r="V130" i="1" s="1"/>
  <c r="U114" i="1"/>
  <c r="U117" i="1" s="1"/>
  <c r="U120" i="1"/>
  <c r="U124" i="1" s="1"/>
  <c r="V120" i="1"/>
  <c r="V124" i="1" s="1"/>
  <c r="W124" i="1" s="1"/>
  <c r="V127" i="1" s="1"/>
  <c r="V116" i="1"/>
  <c r="V119" i="1" s="1"/>
  <c r="W119" i="1" s="1"/>
  <c r="U122" i="1"/>
  <c r="U126" i="1" s="1"/>
  <c r="V114" i="1"/>
  <c r="V117" i="1" s="1"/>
  <c r="W117" i="1" s="1"/>
  <c r="V123" i="1" s="1"/>
  <c r="U116" i="1"/>
  <c r="U119" i="1" s="1"/>
  <c r="AC70" i="14"/>
  <c r="Z73" i="14"/>
  <c r="AA73" i="14" s="1"/>
  <c r="Z79" i="14" s="1"/>
  <c r="AC77" i="14"/>
  <c r="A172" i="7"/>
  <c r="C171" i="7"/>
  <c r="V125" i="1" l="1"/>
  <c r="V128" i="1" s="1"/>
  <c r="AC79" i="14"/>
  <c r="Z82" i="14"/>
  <c r="A173" i="7"/>
  <c r="C172" i="7"/>
  <c r="V129" i="1" l="1"/>
  <c r="W129" i="1" s="1"/>
  <c r="V131" i="1" s="1"/>
  <c r="V135" i="1" s="1"/>
  <c r="V145" i="1" s="1"/>
  <c r="V149" i="1" s="1"/>
  <c r="W149" i="1" s="1"/>
  <c r="V153" i="1" s="1"/>
  <c r="V133" i="1"/>
  <c r="Z83" i="14"/>
  <c r="AA83" i="14" s="1"/>
  <c r="Z85" i="14" s="1"/>
  <c r="Z89" i="14" s="1"/>
  <c r="Z87" i="14"/>
  <c r="A174" i="7"/>
  <c r="C173" i="7"/>
  <c r="V139" i="1" l="1"/>
  <c r="V142" i="1" s="1"/>
  <c r="W142" i="1" s="1"/>
  <c r="V143" i="1"/>
  <c r="V147" i="1" s="1"/>
  <c r="W147" i="1" s="1"/>
  <c r="V150" i="1" s="1"/>
  <c r="U137" i="1"/>
  <c r="U140" i="1" s="1"/>
  <c r="V137" i="1"/>
  <c r="V140" i="1" s="1"/>
  <c r="W140" i="1" s="1"/>
  <c r="V146" i="1" s="1"/>
  <c r="V148" i="1" s="1"/>
  <c r="V151" i="1" s="1"/>
  <c r="U145" i="1"/>
  <c r="U149" i="1" s="1"/>
  <c r="U143" i="1"/>
  <c r="U147" i="1" s="1"/>
  <c r="U139" i="1"/>
  <c r="U142" i="1" s="1"/>
  <c r="Z93" i="14"/>
  <c r="Z97" i="14"/>
  <c r="Z101" i="14" s="1"/>
  <c r="AA101" i="14" s="1"/>
  <c r="Z104" i="14" s="1"/>
  <c r="Y93" i="14"/>
  <c r="Y96" i="14" s="1"/>
  <c r="Y97" i="14"/>
  <c r="Y101" i="14" s="1"/>
  <c r="Z91" i="14"/>
  <c r="Z99" i="14"/>
  <c r="Z103" i="14" s="1"/>
  <c r="AA103" i="14" s="1"/>
  <c r="Z107" i="14" s="1"/>
  <c r="Y91" i="14"/>
  <c r="Y94" i="14" s="1"/>
  <c r="Y99" i="14"/>
  <c r="Y103" i="14" s="1"/>
  <c r="A175" i="7"/>
  <c r="C174" i="7"/>
  <c r="V152" i="1" l="1"/>
  <c r="W152" i="1" s="1"/>
  <c r="V154" i="1" s="1"/>
  <c r="V158" i="1" s="1"/>
  <c r="V156" i="1"/>
  <c r="AC91" i="14"/>
  <c r="Z94" i="14"/>
  <c r="AA94" i="14" s="1"/>
  <c r="Z100" i="14" s="1"/>
  <c r="AC93" i="14"/>
  <c r="Z96" i="14"/>
  <c r="AA96" i="14" s="1"/>
  <c r="A176" i="7"/>
  <c r="C175" i="7"/>
  <c r="U162" i="1" l="1"/>
  <c r="U165" i="1" s="1"/>
  <c r="V166" i="1"/>
  <c r="V170" i="1" s="1"/>
  <c r="W170" i="1" s="1"/>
  <c r="V173" i="1" s="1"/>
  <c r="V160" i="1"/>
  <c r="V163" i="1" s="1"/>
  <c r="W163" i="1" s="1"/>
  <c r="V169" i="1" s="1"/>
  <c r="U168" i="1"/>
  <c r="U172" i="1" s="1"/>
  <c r="U160" i="1"/>
  <c r="U163" i="1" s="1"/>
  <c r="V162" i="1"/>
  <c r="V165" i="1" s="1"/>
  <c r="W165" i="1" s="1"/>
  <c r="V168" i="1"/>
  <c r="V172" i="1" s="1"/>
  <c r="W172" i="1" s="1"/>
  <c r="V176" i="1" s="1"/>
  <c r="U166" i="1"/>
  <c r="U170" i="1" s="1"/>
  <c r="AC100" i="14"/>
  <c r="Z102" i="14"/>
  <c r="Z105" i="14" s="1"/>
  <c r="A177" i="7"/>
  <c r="C176" i="7"/>
  <c r="V171" i="1" l="1"/>
  <c r="V174" i="1" s="1"/>
  <c r="Z106" i="14"/>
  <c r="AA106" i="14" s="1"/>
  <c r="Z108" i="14" s="1"/>
  <c r="Z112" i="14" s="1"/>
  <c r="Z110" i="14"/>
  <c r="A178" i="7"/>
  <c r="C177" i="7"/>
  <c r="V179" i="1" l="1"/>
  <c r="V175" i="1"/>
  <c r="W175" i="1" s="1"/>
  <c r="V177" i="1" s="1"/>
  <c r="V181" i="1" s="1"/>
  <c r="Z120" i="14"/>
  <c r="Z124" i="14" s="1"/>
  <c r="AA124" i="14" s="1"/>
  <c r="Z127" i="14" s="1"/>
  <c r="Y116" i="14"/>
  <c r="Y119" i="14" s="1"/>
  <c r="Y120" i="14"/>
  <c r="Y124" i="14" s="1"/>
  <c r="Z114" i="14"/>
  <c r="Y114" i="14"/>
  <c r="Y117" i="14" s="1"/>
  <c r="Z122" i="14"/>
  <c r="Z126" i="14" s="1"/>
  <c r="AA126" i="14" s="1"/>
  <c r="Z130" i="14" s="1"/>
  <c r="Y122" i="14"/>
  <c r="Y126" i="14" s="1"/>
  <c r="AC112" i="14"/>
  <c r="Z116" i="14"/>
  <c r="Z119" i="14" s="1"/>
  <c r="A179" i="7"/>
  <c r="C178" i="7"/>
  <c r="U183" i="1" l="1"/>
  <c r="U186" i="1" s="1"/>
  <c r="U185" i="1"/>
  <c r="U188" i="1" s="1"/>
  <c r="V189" i="1"/>
  <c r="V193" i="1" s="1"/>
  <c r="W193" i="1" s="1"/>
  <c r="V196" i="1" s="1"/>
  <c r="V191" i="1"/>
  <c r="V195" i="1" s="1"/>
  <c r="W195" i="1" s="1"/>
  <c r="V199" i="1" s="1"/>
  <c r="V185" i="1"/>
  <c r="V188" i="1" s="1"/>
  <c r="W188" i="1" s="1"/>
  <c r="U191" i="1"/>
  <c r="U195" i="1" s="1"/>
  <c r="U189" i="1"/>
  <c r="U193" i="1" s="1"/>
  <c r="V183" i="1"/>
  <c r="V186" i="1" s="1"/>
  <c r="W186" i="1" s="1"/>
  <c r="V192" i="1" s="1"/>
  <c r="AC114" i="14"/>
  <c r="Z117" i="14"/>
  <c r="AA117" i="14" s="1"/>
  <c r="Z123" i="14" s="1"/>
  <c r="AC119" i="14"/>
  <c r="AA119" i="14"/>
  <c r="A180" i="7"/>
  <c r="C179" i="7"/>
  <c r="V194" i="1" l="1"/>
  <c r="V197" i="1" s="1"/>
  <c r="V202" i="1" s="1"/>
  <c r="Z125" i="14"/>
  <c r="Z128" i="14" s="1"/>
  <c r="Z133" i="14" s="1"/>
  <c r="A181" i="7"/>
  <c r="C180" i="7"/>
  <c r="V198" i="1" l="1"/>
  <c r="W198" i="1" s="1"/>
  <c r="V200" i="1" s="1"/>
  <c r="V204" i="1" s="1"/>
  <c r="V214" i="1" s="1"/>
  <c r="V218" i="1" s="1"/>
  <c r="W218" i="1" s="1"/>
  <c r="V222" i="1" s="1"/>
  <c r="Z129" i="14"/>
  <c r="AA129" i="14" s="1"/>
  <c r="Z131" i="14" s="1"/>
  <c r="Z135" i="14" s="1"/>
  <c r="Z137" i="14" s="1"/>
  <c r="Z140" i="14" s="1"/>
  <c r="AC133" i="14"/>
  <c r="A182" i="7"/>
  <c r="C181" i="7"/>
  <c r="V206" i="1" l="1"/>
  <c r="V209" i="1" s="1"/>
  <c r="W209" i="1" s="1"/>
  <c r="V215" i="1" s="1"/>
  <c r="U214" i="1"/>
  <c r="U218" i="1" s="1"/>
  <c r="U212" i="1"/>
  <c r="U216" i="1" s="1"/>
  <c r="V208" i="1"/>
  <c r="V211" i="1" s="1"/>
  <c r="W211" i="1" s="1"/>
  <c r="V217" i="1" s="1"/>
  <c r="V220" i="1" s="1"/>
  <c r="U208" i="1"/>
  <c r="U211" i="1" s="1"/>
  <c r="U206" i="1"/>
  <c r="U209" i="1" s="1"/>
  <c r="V212" i="1"/>
  <c r="V216" i="1" s="1"/>
  <c r="W216" i="1" s="1"/>
  <c r="V219" i="1" s="1"/>
  <c r="Z143" i="14"/>
  <c r="Z147" i="14" s="1"/>
  <c r="AA147" i="14" s="1"/>
  <c r="Z150" i="14" s="1"/>
  <c r="Z139" i="14"/>
  <c r="Z142" i="14" s="1"/>
  <c r="Y137" i="14"/>
  <c r="Y140" i="14" s="1"/>
  <c r="Y139" i="14"/>
  <c r="Y142" i="14" s="1"/>
  <c r="Y143" i="14"/>
  <c r="Y147" i="14" s="1"/>
  <c r="Y145" i="14"/>
  <c r="Y149" i="14" s="1"/>
  <c r="AC135" i="14"/>
  <c r="Z145" i="14"/>
  <c r="Z149" i="14" s="1"/>
  <c r="AA149" i="14" s="1"/>
  <c r="Z153" i="14" s="1"/>
  <c r="AC142" i="14"/>
  <c r="AA142" i="14"/>
  <c r="AC140" i="14"/>
  <c r="AA140" i="14"/>
  <c r="Z146" i="14" s="1"/>
  <c r="A183" i="7"/>
  <c r="C182" i="7"/>
  <c r="V221" i="1" l="1"/>
  <c r="W221" i="1" s="1"/>
  <c r="V223" i="1" s="1"/>
  <c r="V227" i="1" s="1"/>
  <c r="V225" i="1"/>
  <c r="V237" i="1"/>
  <c r="V241" i="1" s="1"/>
  <c r="W241" i="1" s="1"/>
  <c r="V245" i="1" s="1"/>
  <c r="V231" i="1"/>
  <c r="V234" i="1" s="1"/>
  <c r="W234" i="1" s="1"/>
  <c r="U235" i="1"/>
  <c r="U239" i="1" s="1"/>
  <c r="V229" i="1"/>
  <c r="V232" i="1" s="1"/>
  <c r="W232" i="1" s="1"/>
  <c r="V238" i="1" s="1"/>
  <c r="V235" i="1"/>
  <c r="V239" i="1" s="1"/>
  <c r="W239" i="1" s="1"/>
  <c r="V242" i="1" s="1"/>
  <c r="U231" i="1"/>
  <c r="U234" i="1" s="1"/>
  <c r="U229" i="1"/>
  <c r="U232" i="1" s="1"/>
  <c r="U237" i="1"/>
  <c r="U241" i="1" s="1"/>
  <c r="Z148" i="14"/>
  <c r="Z151" i="14" s="1"/>
  <c r="Z152" i="14"/>
  <c r="AA152" i="14" s="1"/>
  <c r="Z154" i="14" s="1"/>
  <c r="Z156" i="14"/>
  <c r="A184" i="7"/>
  <c r="C183" i="7"/>
  <c r="V240" i="1" l="1"/>
  <c r="V243" i="1"/>
  <c r="V244" i="1"/>
  <c r="W244" i="1" s="1"/>
  <c r="V246" i="1" s="1"/>
  <c r="AC156" i="14"/>
  <c r="AC154" i="14"/>
  <c r="Z158" i="14"/>
  <c r="A185" i="7"/>
  <c r="C184" i="7"/>
  <c r="V251" i="1" l="1"/>
  <c r="V250" i="1"/>
  <c r="V255" i="1" s="1"/>
  <c r="V249" i="1"/>
  <c r="V254" i="1" s="1"/>
  <c r="V258" i="1" s="1"/>
  <c r="V248" i="1"/>
  <c r="V253" i="1" s="1"/>
  <c r="V256" i="1" s="1"/>
  <c r="Z168" i="14"/>
  <c r="Z172" i="14" s="1"/>
  <c r="AA172" i="14" s="1"/>
  <c r="Z176" i="14" s="1"/>
  <c r="Y168" i="14"/>
  <c r="Y172" i="14" s="1"/>
  <c r="Z162" i="14"/>
  <c r="Z165" i="14" s="1"/>
  <c r="AA165" i="14" s="1"/>
  <c r="Z166" i="14"/>
  <c r="Z170" i="14" s="1"/>
  <c r="AA170" i="14" s="1"/>
  <c r="Z173" i="14" s="1"/>
  <c r="Y162" i="14"/>
  <c r="Y165" i="14" s="1"/>
  <c r="Y160" i="14"/>
  <c r="Y163" i="14" s="1"/>
  <c r="Y166" i="14"/>
  <c r="Y170" i="14" s="1"/>
  <c r="Z160" i="14"/>
  <c r="Z163" i="14" s="1"/>
  <c r="A186" i="7"/>
  <c r="C185" i="7"/>
  <c r="V259" i="1" l="1"/>
  <c r="Z30" i="1"/>
  <c r="Z34" i="1" s="1"/>
  <c r="AA34" i="1" s="1"/>
  <c r="Z38" i="1" s="1"/>
  <c r="Y30" i="1"/>
  <c r="Y34" i="1" s="1"/>
  <c r="Y28" i="1"/>
  <c r="Y32" i="1" s="1"/>
  <c r="Z24" i="1"/>
  <c r="Z27" i="1" s="1"/>
  <c r="AA27" i="1" s="1"/>
  <c r="Y24" i="1"/>
  <c r="Y27" i="1" s="1"/>
  <c r="Z22" i="1"/>
  <c r="Z25" i="1" s="1"/>
  <c r="AA25" i="1" s="1"/>
  <c r="Z31" i="1" s="1"/>
  <c r="Y22" i="1"/>
  <c r="Y25" i="1" s="1"/>
  <c r="Z28" i="1"/>
  <c r="Z32" i="1" s="1"/>
  <c r="AA32" i="1" s="1"/>
  <c r="Z35" i="1" s="1"/>
  <c r="AC163" i="14"/>
  <c r="AA163" i="14"/>
  <c r="Z169" i="14" s="1"/>
  <c r="Z171" i="14" s="1"/>
  <c r="Z174" i="14" s="1"/>
  <c r="A187" i="7"/>
  <c r="C186" i="7"/>
  <c r="Z33" i="1" l="1"/>
  <c r="Z36" i="1"/>
  <c r="Z179" i="14"/>
  <c r="Z175" i="14"/>
  <c r="A188" i="7"/>
  <c r="C187" i="7"/>
  <c r="Z41" i="1" l="1"/>
  <c r="Z37" i="1"/>
  <c r="AA37" i="1" s="1"/>
  <c r="Z39" i="1" s="1"/>
  <c r="Z43" i="1" s="1"/>
  <c r="AA175" i="14"/>
  <c r="Z177" i="14" s="1"/>
  <c r="AC175" i="14"/>
  <c r="A189" i="7"/>
  <c r="C188" i="7"/>
  <c r="Z53" i="1" l="1"/>
  <c r="Z57" i="1" s="1"/>
  <c r="AA57" i="1" s="1"/>
  <c r="Z61" i="1" s="1"/>
  <c r="Y53" i="1"/>
  <c r="Y57" i="1" s="1"/>
  <c r="Y51" i="1"/>
  <c r="Y55" i="1" s="1"/>
  <c r="Z47" i="1"/>
  <c r="Z50" i="1" s="1"/>
  <c r="AA50" i="1" s="1"/>
  <c r="Y47" i="1"/>
  <c r="Y50" i="1" s="1"/>
  <c r="Z51" i="1"/>
  <c r="Z55" i="1" s="1"/>
  <c r="AA55" i="1" s="1"/>
  <c r="Z58" i="1" s="1"/>
  <c r="Z45" i="1"/>
  <c r="Z48" i="1" s="1"/>
  <c r="AA48" i="1" s="1"/>
  <c r="Z54" i="1" s="1"/>
  <c r="Z56" i="1" s="1"/>
  <c r="Y45" i="1"/>
  <c r="Y48" i="1" s="1"/>
  <c r="Z181" i="14"/>
  <c r="AC177" i="14"/>
  <c r="A190" i="7"/>
  <c r="C189" i="7"/>
  <c r="Z59" i="1" l="1"/>
  <c r="Y191" i="14"/>
  <c r="Y195" i="14" s="1"/>
  <c r="Z185" i="14"/>
  <c r="Z188" i="14" s="1"/>
  <c r="AA188" i="14" s="1"/>
  <c r="Z183" i="14"/>
  <c r="Z186" i="14" s="1"/>
  <c r="AA186" i="14" s="1"/>
  <c r="Z192" i="14" s="1"/>
  <c r="Z191" i="14"/>
  <c r="Z195" i="14" s="1"/>
  <c r="AA195" i="14" s="1"/>
  <c r="Z199" i="14" s="1"/>
  <c r="Y183" i="14"/>
  <c r="Y186" i="14" s="1"/>
  <c r="Y185" i="14"/>
  <c r="Y188" i="14" s="1"/>
  <c r="Z189" i="14"/>
  <c r="Z193" i="14" s="1"/>
  <c r="AA193" i="14" s="1"/>
  <c r="Z196" i="14" s="1"/>
  <c r="Y189" i="14"/>
  <c r="Y193" i="14" s="1"/>
  <c r="A191" i="7"/>
  <c r="C190" i="7"/>
  <c r="Z60" i="1" l="1"/>
  <c r="AA60" i="1" s="1"/>
  <c r="Z62" i="1" s="1"/>
  <c r="Z66" i="1" s="1"/>
  <c r="Z64" i="1"/>
  <c r="Z194" i="14"/>
  <c r="AC196" i="14"/>
  <c r="Z197" i="14"/>
  <c r="A192" i="7"/>
  <c r="C191" i="7"/>
  <c r="Z76" i="1" l="1"/>
  <c r="Z80" i="1" s="1"/>
  <c r="AA80" i="1" s="1"/>
  <c r="Z84" i="1" s="1"/>
  <c r="Y76" i="1"/>
  <c r="Y80" i="1" s="1"/>
  <c r="Y70" i="1"/>
  <c r="Y73" i="1" s="1"/>
  <c r="Y74" i="1"/>
  <c r="Y78" i="1" s="1"/>
  <c r="Z68" i="1"/>
  <c r="Z71" i="1" s="1"/>
  <c r="AA71" i="1" s="1"/>
  <c r="Z77" i="1" s="1"/>
  <c r="Z70" i="1"/>
  <c r="Z73" i="1" s="1"/>
  <c r="AA73" i="1" s="1"/>
  <c r="Z74" i="1"/>
  <c r="Z78" i="1" s="1"/>
  <c r="AA78" i="1" s="1"/>
  <c r="Z81" i="1" s="1"/>
  <c r="Y68" i="1"/>
  <c r="Y71" i="1" s="1"/>
  <c r="Z202" i="14"/>
  <c r="Z198" i="14"/>
  <c r="A193" i="7"/>
  <c r="C192" i="7"/>
  <c r="Z79" i="1" l="1"/>
  <c r="Z82" i="1"/>
  <c r="AC198" i="14"/>
  <c r="AA198" i="14"/>
  <c r="Z200" i="14" s="1"/>
  <c r="Z204" i="14" s="1"/>
  <c r="A194" i="7"/>
  <c r="C193" i="7"/>
  <c r="Z87" i="1" l="1"/>
  <c r="Z83" i="1"/>
  <c r="AA83" i="1" s="1"/>
  <c r="Z85" i="1" s="1"/>
  <c r="Z89" i="1" s="1"/>
  <c r="Z214" i="14"/>
  <c r="Z218" i="14" s="1"/>
  <c r="AA218" i="14" s="1"/>
  <c r="Z222" i="14" s="1"/>
  <c r="Y214" i="14"/>
  <c r="Y218" i="14" s="1"/>
  <c r="Z208" i="14"/>
  <c r="Z211" i="14" s="1"/>
  <c r="AA211" i="14" s="1"/>
  <c r="Z212" i="14"/>
  <c r="Z216" i="14" s="1"/>
  <c r="AA216" i="14" s="1"/>
  <c r="Z219" i="14" s="1"/>
  <c r="Y208" i="14"/>
  <c r="Y211" i="14" s="1"/>
  <c r="Y212" i="14"/>
  <c r="Y216" i="14" s="1"/>
  <c r="Z206" i="14"/>
  <c r="Z209" i="14" s="1"/>
  <c r="AA209" i="14" s="1"/>
  <c r="Z215" i="14" s="1"/>
  <c r="Y206" i="14"/>
  <c r="Y209" i="14" s="1"/>
  <c r="A195" i="7"/>
  <c r="C194" i="7"/>
  <c r="Z97" i="1" l="1"/>
  <c r="Z101" i="1" s="1"/>
  <c r="AA101" i="1" s="1"/>
  <c r="Z104" i="1" s="1"/>
  <c r="Y93" i="1"/>
  <c r="Y96" i="1" s="1"/>
  <c r="Z91" i="1"/>
  <c r="Z94" i="1" s="1"/>
  <c r="AA94" i="1" s="1"/>
  <c r="Z100" i="1" s="1"/>
  <c r="Y91" i="1"/>
  <c r="Y94" i="1" s="1"/>
  <c r="Y97" i="1"/>
  <c r="Y101" i="1" s="1"/>
  <c r="Z99" i="1"/>
  <c r="Z103" i="1" s="1"/>
  <c r="AA103" i="1" s="1"/>
  <c r="Z107" i="1" s="1"/>
  <c r="Y99" i="1"/>
  <c r="Y103" i="1" s="1"/>
  <c r="Z93" i="1"/>
  <c r="Z96" i="1" s="1"/>
  <c r="AA96" i="1" s="1"/>
  <c r="Z217" i="14"/>
  <c r="AC217" i="14" s="1"/>
  <c r="AC219" i="14"/>
  <c r="Z220" i="14"/>
  <c r="A196" i="7"/>
  <c r="C195" i="7"/>
  <c r="Z102" i="1" l="1"/>
  <c r="Z105" i="1"/>
  <c r="Z225" i="14"/>
  <c r="Z221" i="14"/>
  <c r="AA221" i="14" s="1"/>
  <c r="Z223" i="14" s="1"/>
  <c r="Z227" i="14" s="1"/>
  <c r="A197" i="7"/>
  <c r="C196" i="7"/>
  <c r="Z106" i="1" l="1"/>
  <c r="AA106" i="1" s="1"/>
  <c r="Z108" i="1" s="1"/>
  <c r="Z112" i="1" s="1"/>
  <c r="Z110" i="1"/>
  <c r="Z237" i="14"/>
  <c r="Z241" i="14" s="1"/>
  <c r="AA241" i="14" s="1"/>
  <c r="Z245" i="14" s="1"/>
  <c r="Y237" i="14"/>
  <c r="Y241" i="14" s="1"/>
  <c r="Z231" i="14"/>
  <c r="Z234" i="14" s="1"/>
  <c r="AA234" i="14" s="1"/>
  <c r="Y231" i="14"/>
  <c r="Y234" i="14" s="1"/>
  <c r="Z235" i="14"/>
  <c r="Z239" i="14" s="1"/>
  <c r="AA239" i="14" s="1"/>
  <c r="Z242" i="14" s="1"/>
  <c r="Y235" i="14"/>
  <c r="Y239" i="14" s="1"/>
  <c r="Z229" i="14"/>
  <c r="Z232" i="14" s="1"/>
  <c r="AA232" i="14" s="1"/>
  <c r="Z238" i="14" s="1"/>
  <c r="Y229" i="14"/>
  <c r="Y232" i="14" s="1"/>
  <c r="A198" i="7"/>
  <c r="C197" i="7"/>
  <c r="Z122" i="1" l="1"/>
  <c r="Z126" i="1" s="1"/>
  <c r="AA126" i="1" s="1"/>
  <c r="Z130" i="1" s="1"/>
  <c r="Z116" i="1"/>
  <c r="Z119" i="1" s="1"/>
  <c r="AA119" i="1" s="1"/>
  <c r="Z120" i="1"/>
  <c r="Z124" i="1" s="1"/>
  <c r="AA124" i="1" s="1"/>
  <c r="Z127" i="1" s="1"/>
  <c r="Y114" i="1"/>
  <c r="Y117" i="1" s="1"/>
  <c r="Y122" i="1"/>
  <c r="Y126" i="1" s="1"/>
  <c r="Y116" i="1"/>
  <c r="Y119" i="1" s="1"/>
  <c r="Y120" i="1"/>
  <c r="Y124" i="1" s="1"/>
  <c r="Z114" i="1"/>
  <c r="Z117" i="1" s="1"/>
  <c r="AA117" i="1" s="1"/>
  <c r="Z123" i="1" s="1"/>
  <c r="Z125" i="1" s="1"/>
  <c r="Z128" i="1" s="1"/>
  <c r="Z240" i="14"/>
  <c r="Z243" i="14"/>
  <c r="Z244" i="14" s="1"/>
  <c r="AA244" i="14" s="1"/>
  <c r="Z246" i="14" s="1"/>
  <c r="A199" i="7"/>
  <c r="C198" i="7"/>
  <c r="Z133" i="1" l="1"/>
  <c r="Z129" i="1"/>
  <c r="AA129" i="1" s="1"/>
  <c r="Z131" i="1" s="1"/>
  <c r="Z135" i="1" s="1"/>
  <c r="Z250" i="14"/>
  <c r="Z255" i="14" s="1"/>
  <c r="Z248" i="14"/>
  <c r="Z253" i="14" s="1"/>
  <c r="Z251" i="14"/>
  <c r="Z249" i="14"/>
  <c r="Z254" i="14" s="1"/>
  <c r="Z258" i="14" s="1"/>
  <c r="A200" i="7"/>
  <c r="C199" i="7"/>
  <c r="Z145" i="1" l="1"/>
  <c r="Z149" i="1" s="1"/>
  <c r="AA149" i="1" s="1"/>
  <c r="Z153" i="1" s="1"/>
  <c r="Y143" i="1"/>
  <c r="Y147" i="1" s="1"/>
  <c r="Z137" i="1"/>
  <c r="Z140" i="1" s="1"/>
  <c r="AA140" i="1" s="1"/>
  <c r="Z146" i="1" s="1"/>
  <c r="Y137" i="1"/>
  <c r="Y140" i="1" s="1"/>
  <c r="Y145" i="1"/>
  <c r="Y149" i="1" s="1"/>
  <c r="Z139" i="1"/>
  <c r="Z142" i="1" s="1"/>
  <c r="AA142" i="1" s="1"/>
  <c r="Y139" i="1"/>
  <c r="Y142" i="1" s="1"/>
  <c r="Z143" i="1"/>
  <c r="Z147" i="1" s="1"/>
  <c r="AA147" i="1" s="1"/>
  <c r="Z150" i="1" s="1"/>
  <c r="Z256" i="14"/>
  <c r="Z259" i="14" s="1"/>
  <c r="A201" i="7"/>
  <c r="C200" i="7"/>
  <c r="Z148" i="1" l="1"/>
  <c r="Z151" i="1" s="1"/>
  <c r="Z152" i="1" s="1"/>
  <c r="AA152" i="1" s="1"/>
  <c r="Z154" i="1" s="1"/>
  <c r="Z158" i="1" s="1"/>
  <c r="A202" i="7"/>
  <c r="C201" i="7"/>
  <c r="Z156" i="1" l="1"/>
  <c r="Y162" i="1"/>
  <c r="Y165" i="1" s="1"/>
  <c r="Z166" i="1"/>
  <c r="Z170" i="1" s="1"/>
  <c r="AA170" i="1" s="1"/>
  <c r="Z173" i="1" s="1"/>
  <c r="Z160" i="1"/>
  <c r="Z163" i="1" s="1"/>
  <c r="AA163" i="1" s="1"/>
  <c r="Z169" i="1" s="1"/>
  <c r="Z168" i="1"/>
  <c r="Z172" i="1" s="1"/>
  <c r="AA172" i="1" s="1"/>
  <c r="Z176" i="1" s="1"/>
  <c r="Z162" i="1"/>
  <c r="Z165" i="1" s="1"/>
  <c r="AA165" i="1" s="1"/>
  <c r="Y166" i="1"/>
  <c r="Y170" i="1" s="1"/>
  <c r="Y160" i="1"/>
  <c r="Y163" i="1" s="1"/>
  <c r="Y168" i="1"/>
  <c r="Y172" i="1" s="1"/>
  <c r="AC55" i="1"/>
  <c r="AC48" i="1"/>
  <c r="AC50" i="1"/>
  <c r="AC57" i="1"/>
  <c r="A203" i="7"/>
  <c r="C202" i="7"/>
  <c r="Z171" i="1" l="1"/>
  <c r="Z174" i="1" s="1"/>
  <c r="A204" i="7"/>
  <c r="C203" i="7"/>
  <c r="Z179" i="1" l="1"/>
  <c r="Z175" i="1"/>
  <c r="AA175" i="1" s="1"/>
  <c r="Z177" i="1" s="1"/>
  <c r="Z181" i="1" s="1"/>
  <c r="A205" i="7"/>
  <c r="C204" i="7"/>
  <c r="Z183" i="1" l="1"/>
  <c r="Z186" i="1" s="1"/>
  <c r="AA186" i="1" s="1"/>
  <c r="Z192" i="1" s="1"/>
  <c r="Z185" i="1"/>
  <c r="Z188" i="1" s="1"/>
  <c r="AA188" i="1" s="1"/>
  <c r="Y185" i="1"/>
  <c r="Y188" i="1" s="1"/>
  <c r="Y183" i="1"/>
  <c r="Y186" i="1" s="1"/>
  <c r="Z191" i="1"/>
  <c r="Z195" i="1" s="1"/>
  <c r="AA195" i="1" s="1"/>
  <c r="Z199" i="1" s="1"/>
  <c r="Y191" i="1"/>
  <c r="Y195" i="1" s="1"/>
  <c r="Z189" i="1"/>
  <c r="Z193" i="1" s="1"/>
  <c r="AA193" i="1" s="1"/>
  <c r="Z196" i="1" s="1"/>
  <c r="Y189" i="1"/>
  <c r="Y193" i="1" s="1"/>
  <c r="A206" i="7"/>
  <c r="C205" i="7"/>
  <c r="Z194" i="1" l="1"/>
  <c r="Z197" i="1" s="1"/>
  <c r="Z198" i="1" s="1"/>
  <c r="AA198" i="1" s="1"/>
  <c r="Z200" i="1" s="1"/>
  <c r="Z204" i="1" s="1"/>
  <c r="AC70" i="1"/>
  <c r="AC77" i="1"/>
  <c r="AC72" i="1"/>
  <c r="AC79" i="1"/>
  <c r="A207" i="7"/>
  <c r="C206" i="7"/>
  <c r="Z202" i="1" l="1"/>
  <c r="Y206" i="1"/>
  <c r="Y209" i="1" s="1"/>
  <c r="Y212" i="1"/>
  <c r="Y216" i="1" s="1"/>
  <c r="Z214" i="1"/>
  <c r="Z218" i="1" s="1"/>
  <c r="AA218" i="1" s="1"/>
  <c r="Z222" i="1" s="1"/>
  <c r="Z208" i="1"/>
  <c r="Z211" i="1" s="1"/>
  <c r="AA211" i="1" s="1"/>
  <c r="Y208" i="1"/>
  <c r="Y211" i="1" s="1"/>
  <c r="Y214" i="1"/>
  <c r="Y218" i="1" s="1"/>
  <c r="Z212" i="1"/>
  <c r="Z216" i="1" s="1"/>
  <c r="AA216" i="1" s="1"/>
  <c r="Z219" i="1" s="1"/>
  <c r="Z206" i="1"/>
  <c r="Z209" i="1" s="1"/>
  <c r="AA209" i="1" s="1"/>
  <c r="Z215" i="1" s="1"/>
  <c r="A208" i="7"/>
  <c r="C207" i="7"/>
  <c r="Z217" i="1" l="1"/>
  <c r="Z220" i="1"/>
  <c r="A209" i="7"/>
  <c r="C208" i="7"/>
  <c r="Z225" i="1" l="1"/>
  <c r="Z221" i="1"/>
  <c r="AA221" i="1" s="1"/>
  <c r="Z223" i="1" s="1"/>
  <c r="Z227" i="1" s="1"/>
  <c r="A210" i="7"/>
  <c r="C209" i="7"/>
  <c r="Y237" i="1" l="1"/>
  <c r="Y241" i="1" s="1"/>
  <c r="Z237" i="1"/>
  <c r="Z241" i="1" s="1"/>
  <c r="AA241" i="1" s="1"/>
  <c r="Z245" i="1" s="1"/>
  <c r="Z231" i="1"/>
  <c r="Z234" i="1" s="1"/>
  <c r="AA234" i="1" s="1"/>
  <c r="Y231" i="1"/>
  <c r="Y234" i="1" s="1"/>
  <c r="Z235" i="1"/>
  <c r="Z239" i="1" s="1"/>
  <c r="AA239" i="1" s="1"/>
  <c r="Z242" i="1" s="1"/>
  <c r="Z229" i="1"/>
  <c r="Z232" i="1" s="1"/>
  <c r="AA232" i="1" s="1"/>
  <c r="Z238" i="1" s="1"/>
  <c r="Y229" i="1"/>
  <c r="Y232" i="1" s="1"/>
  <c r="Y235" i="1"/>
  <c r="Y239" i="1" s="1"/>
  <c r="AC91" i="1"/>
  <c r="AC100" i="1"/>
  <c r="AC93" i="1"/>
  <c r="AC98" i="1"/>
  <c r="A211" i="7"/>
  <c r="C210" i="7"/>
  <c r="Z240" i="1" l="1"/>
  <c r="Z243" i="1" s="1"/>
  <c r="Z244" i="1" s="1"/>
  <c r="AA244" i="1" s="1"/>
  <c r="Z246" i="1" s="1"/>
  <c r="A212" i="7"/>
  <c r="C211" i="7"/>
  <c r="Z250" i="1" l="1"/>
  <c r="Z255" i="1" s="1"/>
  <c r="Z251" i="1"/>
  <c r="Z249" i="1"/>
  <c r="Z254" i="1" s="1"/>
  <c r="Z258" i="1" s="1"/>
  <c r="Z248" i="1"/>
  <c r="Z253" i="1" s="1"/>
  <c r="Z256" i="1" s="1"/>
  <c r="A213" i="7"/>
  <c r="C212" i="7"/>
  <c r="Z259" i="1" l="1"/>
  <c r="A214" i="7"/>
  <c r="C213" i="7"/>
  <c r="AC121" i="1" l="1"/>
  <c r="AC112" i="1"/>
  <c r="AC119" i="1"/>
  <c r="AC114" i="1"/>
  <c r="A215" i="7"/>
  <c r="C214" i="7"/>
  <c r="A216" i="7" l="1"/>
  <c r="C215" i="7"/>
  <c r="A217" i="7" l="1"/>
  <c r="C216" i="7"/>
  <c r="A218" i="7" l="1"/>
  <c r="C217" i="7"/>
  <c r="AC142" i="1" l="1"/>
  <c r="AC133" i="1"/>
  <c r="AC140" i="1"/>
  <c r="AC135" i="1"/>
  <c r="A219" i="7"/>
  <c r="C218" i="7"/>
  <c r="A220" i="7" l="1"/>
  <c r="C219" i="7"/>
  <c r="A221" i="7" l="1"/>
  <c r="C220" i="7"/>
  <c r="A222" i="7" l="1"/>
  <c r="C221" i="7"/>
  <c r="AC154" i="1" l="1"/>
  <c r="AC161" i="1"/>
  <c r="AC156" i="1"/>
  <c r="AC163" i="1"/>
  <c r="A223" i="7"/>
  <c r="C222" i="7"/>
  <c r="A224" i="7" l="1"/>
  <c r="C223" i="7"/>
  <c r="A225" i="7" l="1"/>
  <c r="C224" i="7"/>
  <c r="A226" i="7" l="1"/>
  <c r="C225" i="7"/>
  <c r="AC184" i="1" l="1"/>
  <c r="AC175" i="1"/>
  <c r="AC182" i="1"/>
  <c r="AC177" i="1"/>
  <c r="A227" i="7"/>
  <c r="C226" i="7"/>
  <c r="A228" i="7" l="1"/>
  <c r="C227" i="7"/>
  <c r="A229" i="7" l="1"/>
  <c r="C228" i="7"/>
  <c r="A230" i="7" l="1"/>
  <c r="C229" i="7"/>
  <c r="AC196" i="1" l="1"/>
  <c r="AC198" i="1"/>
  <c r="AC203" i="1"/>
  <c r="AC205" i="1"/>
  <c r="A231" i="7"/>
  <c r="C230" i="7"/>
  <c r="A232" i="7" l="1"/>
  <c r="C231" i="7"/>
  <c r="A233" i="7" l="1"/>
  <c r="C232" i="7"/>
  <c r="A234" i="7" l="1"/>
  <c r="C233" i="7"/>
  <c r="AC217" i="1" l="1"/>
  <c r="AC224" i="1"/>
  <c r="AC219" i="1"/>
  <c r="AC226" i="1"/>
  <c r="A235" i="7"/>
  <c r="C234" i="7"/>
  <c r="A236" i="7" l="1"/>
  <c r="C235" i="7"/>
  <c r="A237" i="7" l="1"/>
  <c r="C236" i="7"/>
  <c r="A238" i="7" l="1"/>
  <c r="C237" i="7"/>
  <c r="A239" i="7" l="1"/>
  <c r="C238" i="7"/>
  <c r="A240" i="7" l="1"/>
  <c r="C239" i="7"/>
  <c r="A241" i="7" l="1"/>
  <c r="C240" i="7"/>
  <c r="A242" i="7" l="1"/>
  <c r="C241" i="7"/>
  <c r="A243" i="7" l="1"/>
  <c r="C242" i="7"/>
  <c r="A244" i="7" l="1"/>
  <c r="C243" i="7"/>
  <c r="A245" i="7" l="1"/>
  <c r="C244" i="7"/>
  <c r="A246" i="7" l="1"/>
  <c r="C245" i="7"/>
  <c r="A247" i="7" l="1"/>
  <c r="C246" i="7"/>
  <c r="A248" i="7" l="1"/>
  <c r="C247" i="7"/>
  <c r="A249" i="7" l="1"/>
  <c r="C248" i="7"/>
  <c r="A250" i="7" l="1"/>
  <c r="C249" i="7"/>
  <c r="A251" i="7" l="1"/>
  <c r="C250" i="7"/>
  <c r="A252" i="7" l="1"/>
  <c r="C251" i="7"/>
  <c r="A253" i="7" l="1"/>
  <c r="C252" i="7"/>
  <c r="A254" i="7" l="1"/>
  <c r="C253" i="7"/>
  <c r="C254" i="7" l="1"/>
  <c r="A256" i="7" l="1"/>
  <c r="C256" i="7" l="1"/>
</calcChain>
</file>

<file path=xl/sharedStrings.xml><?xml version="1.0" encoding="utf-8"?>
<sst xmlns="http://schemas.openxmlformats.org/spreadsheetml/2006/main" count="480" uniqueCount="34">
  <si>
    <t>c</t>
  </si>
  <si>
    <t>x</t>
  </si>
  <si>
    <t>h</t>
  </si>
  <si>
    <t>wx0</t>
  </si>
  <si>
    <t>wx1</t>
  </si>
  <si>
    <t>wx2</t>
  </si>
  <si>
    <t>wx3</t>
  </si>
  <si>
    <t>bx0</t>
  </si>
  <si>
    <t>bx1</t>
  </si>
  <si>
    <t>bx2</t>
  </si>
  <si>
    <t>bx3</t>
  </si>
  <si>
    <t>bh0</t>
  </si>
  <si>
    <t>bh1</t>
  </si>
  <si>
    <t>bh2</t>
  </si>
  <si>
    <t>bh3</t>
  </si>
  <si>
    <t>wh0</t>
  </si>
  <si>
    <t>wh1</t>
  </si>
  <si>
    <t>wh2</t>
  </si>
  <si>
    <t>wh3</t>
  </si>
  <si>
    <t>wd0</t>
  </si>
  <si>
    <t>wd1</t>
  </si>
  <si>
    <t>wd2</t>
  </si>
  <si>
    <t>wd3</t>
  </si>
  <si>
    <t>bd0</t>
  </si>
  <si>
    <t>wl0</t>
  </si>
  <si>
    <t>bl</t>
  </si>
  <si>
    <t>bd1</t>
  </si>
  <si>
    <t>bd2</t>
  </si>
  <si>
    <t>bd3</t>
  </si>
  <si>
    <t>wl1</t>
  </si>
  <si>
    <t>wl2</t>
  </si>
  <si>
    <t>wl3</t>
  </si>
  <si>
    <t>Python</t>
  </si>
  <si>
    <t xml:space="preserve">FPGA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</si>
</sst>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True measurement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Sheet0!$A$2:$A$101</c:f>
              <c:numCache>
                <c:formatCode>0.000000</c:formatCode>
                <c:ptCount val="100"/>
                <c:pt idx="0">
                  <c:v>-0.13524285014749199</c:v>
                </c:pt>
                <c:pt idx="1">
                  <c:v>-0.130451253103332</c:v>
                </c:pt>
                <c:pt idx="2">
                  <c:v>0.18459625255024301</c:v>
                </c:pt>
                <c:pt idx="3">
                  <c:v>0.62182948282992001</c:v>
                </c:pt>
                <c:pt idx="4">
                  <c:v>0.77156689045994598</c:v>
                </c:pt>
                <c:pt idx="5">
                  <c:v>0.966824470009501</c:v>
                </c:pt>
                <c:pt idx="6">
                  <c:v>1.0650522094147901</c:v>
                </c:pt>
                <c:pt idx="7">
                  <c:v>1.04828161976023</c:v>
                </c:pt>
                <c:pt idx="8">
                  <c:v>1.15609255325385</c:v>
                </c:pt>
                <c:pt idx="9">
                  <c:v>1.3597354276306901</c:v>
                </c:pt>
                <c:pt idx="10">
                  <c:v>1.2231749118721</c:v>
                </c:pt>
                <c:pt idx="11">
                  <c:v>1.1405198628603299</c:v>
                </c:pt>
                <c:pt idx="12">
                  <c:v>1.0878122953745599</c:v>
                </c:pt>
                <c:pt idx="13">
                  <c:v>0.94286648478869595</c:v>
                </c:pt>
                <c:pt idx="14">
                  <c:v>0.79432697641970995</c:v>
                </c:pt>
                <c:pt idx="15">
                  <c:v>0.68891184144817197</c:v>
                </c:pt>
                <c:pt idx="16">
                  <c:v>0.64578746805072396</c:v>
                </c:pt>
                <c:pt idx="17">
                  <c:v>0.52240384416358199</c:v>
                </c:pt>
                <c:pt idx="18">
                  <c:v>0.50203955672589895</c:v>
                </c:pt>
                <c:pt idx="19">
                  <c:v>0.44813408997908899</c:v>
                </c:pt>
                <c:pt idx="20">
                  <c:v>0.419384507714124</c:v>
                </c:pt>
                <c:pt idx="21">
                  <c:v>0.41459291066996301</c:v>
                </c:pt>
                <c:pt idx="22">
                  <c:v>0.41099921288684299</c:v>
                </c:pt>
                <c:pt idx="23">
                  <c:v>0.41339501140892299</c:v>
                </c:pt>
                <c:pt idx="24">
                  <c:v>0.39422862323227997</c:v>
                </c:pt>
                <c:pt idx="25">
                  <c:v>0.432561399585566</c:v>
                </c:pt>
                <c:pt idx="26">
                  <c:v>0.50203955672589895</c:v>
                </c:pt>
                <c:pt idx="27">
                  <c:v>0.59427779982599505</c:v>
                </c:pt>
                <c:pt idx="28">
                  <c:v>0.72484881927937805</c:v>
                </c:pt>
                <c:pt idx="29">
                  <c:v>0.73922361041186102</c:v>
                </c:pt>
                <c:pt idx="30">
                  <c:v>0.71885932297417698</c:v>
                </c:pt>
                <c:pt idx="31">
                  <c:v>0.81109756607427297</c:v>
                </c:pt>
                <c:pt idx="32">
                  <c:v>0.89614841360812802</c:v>
                </c:pt>
                <c:pt idx="33">
                  <c:v>0.81349336459635302</c:v>
                </c:pt>
                <c:pt idx="34">
                  <c:v>0.57750721017143203</c:v>
                </c:pt>
                <c:pt idx="35">
                  <c:v>0.53438283677398402</c:v>
                </c:pt>
                <c:pt idx="36">
                  <c:v>0.62302738209095998</c:v>
                </c:pt>
                <c:pt idx="37">
                  <c:v>0.60386099391431602</c:v>
                </c:pt>
                <c:pt idx="38">
                  <c:v>0.57271561312727104</c:v>
                </c:pt>
                <c:pt idx="39">
                  <c:v>0.57750721017143203</c:v>
                </c:pt>
                <c:pt idx="40">
                  <c:v>0.51521644859734095</c:v>
                </c:pt>
                <c:pt idx="41">
                  <c:v>0.36188534318419402</c:v>
                </c:pt>
                <c:pt idx="42">
                  <c:v>0.27563659638929899</c:v>
                </c:pt>
                <c:pt idx="43">
                  <c:v>0.16902356215671999</c:v>
                </c:pt>
                <c:pt idx="44">
                  <c:v>8.1576916100785005E-2</c:v>
                </c:pt>
                <c:pt idx="45">
                  <c:v>2.76714493539756E-2</c:v>
                </c:pt>
                <c:pt idx="46">
                  <c:v>-5.3785700396758597E-2</c:v>
                </c:pt>
                <c:pt idx="47">
                  <c:v>-4.8994103352597802E-2</c:v>
                </c:pt>
                <c:pt idx="48">
                  <c:v>-2.2640319609713098E-2</c:v>
                </c:pt>
                <c:pt idx="49">
                  <c:v>6.4806326446222196E-2</c:v>
                </c:pt>
                <c:pt idx="50">
                  <c:v>0.15464877102423799</c:v>
                </c:pt>
                <c:pt idx="51">
                  <c:v>0.24209541708017299</c:v>
                </c:pt>
                <c:pt idx="52">
                  <c:v>0.29120928678282199</c:v>
                </c:pt>
                <c:pt idx="53">
                  <c:v>0.307979876437385</c:v>
                </c:pt>
                <c:pt idx="54">
                  <c:v>0.36547904096731498</c:v>
                </c:pt>
                <c:pt idx="55">
                  <c:v>0.37985383209979701</c:v>
                </c:pt>
                <c:pt idx="56">
                  <c:v>0.430165601063486</c:v>
                </c:pt>
                <c:pt idx="57">
                  <c:v>0.54875762790646698</c:v>
                </c:pt>
                <c:pt idx="58">
                  <c:v>0.75359840154434299</c:v>
                </c:pt>
                <c:pt idx="59">
                  <c:v>0.92370009661205299</c:v>
                </c:pt>
                <c:pt idx="60">
                  <c:v>0.92968959291725395</c:v>
                </c:pt>
                <c:pt idx="61">
                  <c:v>0.78953537937554896</c:v>
                </c:pt>
                <c:pt idx="62">
                  <c:v>0.80750386829115295</c:v>
                </c:pt>
                <c:pt idx="63">
                  <c:v>0.65177696435592503</c:v>
                </c:pt>
                <c:pt idx="64">
                  <c:v>0.51162275081422004</c:v>
                </c:pt>
                <c:pt idx="65">
                  <c:v>0.46370678037261198</c:v>
                </c:pt>
                <c:pt idx="66">
                  <c:v>0.37386433579459599</c:v>
                </c:pt>
                <c:pt idx="67">
                  <c:v>0.286417689738661</c:v>
                </c:pt>
                <c:pt idx="68">
                  <c:v>0.21813743185936901</c:v>
                </c:pt>
                <c:pt idx="69">
                  <c:v>0.19537734589960501</c:v>
                </c:pt>
                <c:pt idx="70">
                  <c:v>0.14266977841383499</c:v>
                </c:pt>
                <c:pt idx="71">
                  <c:v>0.13428448358655401</c:v>
                </c:pt>
                <c:pt idx="72">
                  <c:v>0.125899188759273</c:v>
                </c:pt>
                <c:pt idx="73">
                  <c:v>0.14386767767487599</c:v>
                </c:pt>
                <c:pt idx="74">
                  <c:v>0.24449121560225301</c:v>
                </c:pt>
                <c:pt idx="75">
                  <c:v>0.32834416387506798</c:v>
                </c:pt>
                <c:pt idx="76">
                  <c:v>0.35350004835691301</c:v>
                </c:pt>
                <c:pt idx="77">
                  <c:v>0.52839334046878295</c:v>
                </c:pt>
                <c:pt idx="78">
                  <c:v>0.700890834058574</c:v>
                </c:pt>
                <c:pt idx="79">
                  <c:v>0.70927612888585501</c:v>
                </c:pt>
                <c:pt idx="80">
                  <c:v>0.94885598109389802</c:v>
                </c:pt>
                <c:pt idx="81">
                  <c:v>0.80630596903011198</c:v>
                </c:pt>
                <c:pt idx="82">
                  <c:v>0.65896435992216595</c:v>
                </c:pt>
                <c:pt idx="83">
                  <c:v>0.59787149760911595</c:v>
                </c:pt>
                <c:pt idx="84">
                  <c:v>0.81469126385739399</c:v>
                </c:pt>
                <c:pt idx="85">
                  <c:v>0.52360174342462296</c:v>
                </c:pt>
                <c:pt idx="86">
                  <c:v>0.57630931091039195</c:v>
                </c:pt>
                <c:pt idx="87">
                  <c:v>0.54157023234022605</c:v>
                </c:pt>
                <c:pt idx="88">
                  <c:v>0.54157023234022605</c:v>
                </c:pt>
                <c:pt idx="89">
                  <c:v>0.491258463376537</c:v>
                </c:pt>
                <c:pt idx="90">
                  <c:v>0.41339501140892299</c:v>
                </c:pt>
                <c:pt idx="91">
                  <c:v>0.38943702618811898</c:v>
                </c:pt>
                <c:pt idx="92">
                  <c:v>0.34032315648547001</c:v>
                </c:pt>
                <c:pt idx="93">
                  <c:v>0.310375674959465</c:v>
                </c:pt>
                <c:pt idx="94">
                  <c:v>0.286417689738661</c:v>
                </c:pt>
                <c:pt idx="95">
                  <c:v>0.26365760377889702</c:v>
                </c:pt>
                <c:pt idx="96">
                  <c:v>0.27563659638929899</c:v>
                </c:pt>
                <c:pt idx="97">
                  <c:v>0.33672945870234999</c:v>
                </c:pt>
                <c:pt idx="98">
                  <c:v>0.49245636263757703</c:v>
                </c:pt>
                <c:pt idx="99">
                  <c:v>0.66016225918320703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3-4B80-ACFB-DC42DA97C601}"/>
            </c:ext>
          </c:extLst>
        </c:ser>
        <c:ser>
          <c:idx val="1"/>
          <c:order val="1"/>
          <c:tx>
            <c:v>Predicted output</c:v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Sheet0!$B$2:$B$101</c:f>
              <c:numCache>
                <c:formatCode>0.000000</c:formatCode>
                <c:ptCount val="100"/>
                <c:pt idx="0">
                  <c:v>-1.52580738067626E-2</c:v>
                </c:pt>
                <c:pt idx="1">
                  <c:v>-0.10902976989745999</c:v>
                </c:pt>
                <c:pt idx="2">
                  <c:v>-8.0085515975952107E-2</c:v>
                </c:pt>
                <c:pt idx="3">
                  <c:v>0.32975649833679199</c:v>
                </c:pt>
                <c:pt idx="4">
                  <c:v>0.80001378059387196</c:v>
                </c:pt>
                <c:pt idx="5">
                  <c:v>0.93173241615295399</c:v>
                </c:pt>
                <c:pt idx="6">
                  <c:v>1.14280033111572</c:v>
                </c:pt>
                <c:pt idx="7">
                  <c:v>1.2514073848724301</c:v>
                </c:pt>
                <c:pt idx="8">
                  <c:v>1.23513007164001</c:v>
                </c:pt>
                <c:pt idx="9">
                  <c:v>1.3483083248138401</c:v>
                </c:pt>
                <c:pt idx="10">
                  <c:v>1.56383109092712</c:v>
                </c:pt>
                <c:pt idx="11">
                  <c:v>1.45114350318908</c:v>
                </c:pt>
                <c:pt idx="12">
                  <c:v>1.34600853919982</c:v>
                </c:pt>
                <c:pt idx="13">
                  <c:v>1.28038907051086</c:v>
                </c:pt>
                <c:pt idx="14">
                  <c:v>1.116215467453</c:v>
                </c:pt>
                <c:pt idx="15">
                  <c:v>0.938285112380981</c:v>
                </c:pt>
                <c:pt idx="16">
                  <c:v>0.81543922424316395</c:v>
                </c:pt>
                <c:pt idx="17">
                  <c:v>0.77077245712280196</c:v>
                </c:pt>
                <c:pt idx="18">
                  <c:v>0.623010873794555</c:v>
                </c:pt>
                <c:pt idx="19">
                  <c:v>0.61058068275451605</c:v>
                </c:pt>
                <c:pt idx="20">
                  <c:v>0.54616999626159601</c:v>
                </c:pt>
                <c:pt idx="21">
                  <c:v>0.51696634292602495</c:v>
                </c:pt>
                <c:pt idx="22">
                  <c:v>0.515283823013305</c:v>
                </c:pt>
                <c:pt idx="23">
                  <c:v>0.51135945320129395</c:v>
                </c:pt>
                <c:pt idx="24">
                  <c:v>0.51490569114685003</c:v>
                </c:pt>
                <c:pt idx="25">
                  <c:v>0.49014735221862699</c:v>
                </c:pt>
                <c:pt idx="26">
                  <c:v>0.54177117347717196</c:v>
                </c:pt>
                <c:pt idx="27">
                  <c:v>0.62318110466003396</c:v>
                </c:pt>
                <c:pt idx="28">
                  <c:v>0.727952480316162</c:v>
                </c:pt>
                <c:pt idx="29">
                  <c:v>0.87562632560729903</c:v>
                </c:pt>
                <c:pt idx="30">
                  <c:v>0.88379359245300204</c:v>
                </c:pt>
                <c:pt idx="31">
                  <c:v>0.85686850547790505</c:v>
                </c:pt>
                <c:pt idx="32">
                  <c:v>0.96649813652038497</c:v>
                </c:pt>
                <c:pt idx="33">
                  <c:v>1.0623307228088299</c:v>
                </c:pt>
                <c:pt idx="34">
                  <c:v>0.96499466896057096</c:v>
                </c:pt>
                <c:pt idx="35">
                  <c:v>0.67926669120788497</c:v>
                </c:pt>
                <c:pt idx="36">
                  <c:v>0.64296483993530196</c:v>
                </c:pt>
                <c:pt idx="37">
                  <c:v>0.75908446311950595</c:v>
                </c:pt>
                <c:pt idx="38">
                  <c:v>0.727494716644287</c:v>
                </c:pt>
                <c:pt idx="39">
                  <c:v>0.689566850662231</c:v>
                </c:pt>
                <c:pt idx="40">
                  <c:v>0.69889616966247503</c:v>
                </c:pt>
                <c:pt idx="41">
                  <c:v>0.62138533592224099</c:v>
                </c:pt>
                <c:pt idx="42">
                  <c:v>0.43378710746765098</c:v>
                </c:pt>
                <c:pt idx="43">
                  <c:v>0.34652543067932101</c:v>
                </c:pt>
                <c:pt idx="44">
                  <c:v>0.222646474838256</c:v>
                </c:pt>
                <c:pt idx="45">
                  <c:v>0.12935996055603</c:v>
                </c:pt>
                <c:pt idx="46">
                  <c:v>7.7078104019164997E-2</c:v>
                </c:pt>
                <c:pt idx="47">
                  <c:v>-2.04794406890869E-2</c:v>
                </c:pt>
                <c:pt idx="48">
                  <c:v>8.1231594085693307E-3</c:v>
                </c:pt>
                <c:pt idx="49">
                  <c:v>3.8367509841918897E-2</c:v>
                </c:pt>
                <c:pt idx="50">
                  <c:v>0.148164987564086</c:v>
                </c:pt>
                <c:pt idx="51">
                  <c:v>0.24432682991027799</c:v>
                </c:pt>
                <c:pt idx="52">
                  <c:v>0.339552402496337</c:v>
                </c:pt>
                <c:pt idx="53">
                  <c:v>0.386223554611206</c:v>
                </c:pt>
                <c:pt idx="54">
                  <c:v>0.39942121505737299</c:v>
                </c:pt>
                <c:pt idx="55">
                  <c:v>0.470574140548706</c:v>
                </c:pt>
                <c:pt idx="56">
                  <c:v>0.479074716567993</c:v>
                </c:pt>
                <c:pt idx="57">
                  <c:v>0.54077935218811002</c:v>
                </c:pt>
                <c:pt idx="58">
                  <c:v>0.68119263648986805</c:v>
                </c:pt>
                <c:pt idx="59">
                  <c:v>0.91355872154235795</c:v>
                </c:pt>
                <c:pt idx="60">
                  <c:v>1.0968277454376201</c:v>
                </c:pt>
                <c:pt idx="61">
                  <c:v>1.10034823417663</c:v>
                </c:pt>
                <c:pt idx="62">
                  <c:v>0.93519306182861295</c:v>
                </c:pt>
                <c:pt idx="63">
                  <c:v>0.95688199996948198</c:v>
                </c:pt>
                <c:pt idx="64">
                  <c:v>0.772682905197143</c:v>
                </c:pt>
                <c:pt idx="65">
                  <c:v>0.60726189613342196</c:v>
                </c:pt>
                <c:pt idx="66">
                  <c:v>0.56398367881774902</c:v>
                </c:pt>
                <c:pt idx="67">
                  <c:v>0.456821680068969</c:v>
                </c:pt>
                <c:pt idx="68">
                  <c:v>0.358103036880493</c:v>
                </c:pt>
                <c:pt idx="69">
                  <c:v>0.28512954711914001</c:v>
                </c:pt>
                <c:pt idx="70">
                  <c:v>0.26865839958190901</c:v>
                </c:pt>
                <c:pt idx="71">
                  <c:v>0.20305180549621499</c:v>
                </c:pt>
                <c:pt idx="72">
                  <c:v>0.20405840873718201</c:v>
                </c:pt>
                <c:pt idx="73">
                  <c:v>0.193668127059936</c:v>
                </c:pt>
                <c:pt idx="74">
                  <c:v>0.219329118728637</c:v>
                </c:pt>
                <c:pt idx="75">
                  <c:v>0.346309423446655</c:v>
                </c:pt>
                <c:pt idx="76">
                  <c:v>0.43331265449523898</c:v>
                </c:pt>
                <c:pt idx="77">
                  <c:v>0.45115494728088301</c:v>
                </c:pt>
                <c:pt idx="78">
                  <c:v>0.66688466072082497</c:v>
                </c:pt>
                <c:pt idx="79">
                  <c:v>0.85402512550354004</c:v>
                </c:pt>
                <c:pt idx="80">
                  <c:v>0.84989643096923795</c:v>
                </c:pt>
                <c:pt idx="81">
                  <c:v>1.1232442855834901</c:v>
                </c:pt>
                <c:pt idx="82">
                  <c:v>0.95954346656799305</c:v>
                </c:pt>
                <c:pt idx="83">
                  <c:v>0.77852797508239702</c:v>
                </c:pt>
                <c:pt idx="84">
                  <c:v>0.71401882171630804</c:v>
                </c:pt>
                <c:pt idx="85">
                  <c:v>0.97860503196716297</c:v>
                </c:pt>
                <c:pt idx="86">
                  <c:v>0.61794376373291005</c:v>
                </c:pt>
                <c:pt idx="87">
                  <c:v>0.70031714439392001</c:v>
                </c:pt>
                <c:pt idx="88">
                  <c:v>0.65521931648254395</c:v>
                </c:pt>
                <c:pt idx="89">
                  <c:v>0.65783476829528797</c:v>
                </c:pt>
                <c:pt idx="90">
                  <c:v>0.59546422958374001</c:v>
                </c:pt>
                <c:pt idx="91">
                  <c:v>0.50313305854797297</c:v>
                </c:pt>
                <c:pt idx="92">
                  <c:v>0.48425221443176197</c:v>
                </c:pt>
                <c:pt idx="93">
                  <c:v>0.42504930496215798</c:v>
                </c:pt>
                <c:pt idx="94">
                  <c:v>0.39477443695068298</c:v>
                </c:pt>
                <c:pt idx="95">
                  <c:v>0.36900687217712402</c:v>
                </c:pt>
                <c:pt idx="96">
                  <c:v>0.34377264976501398</c:v>
                </c:pt>
                <c:pt idx="97">
                  <c:v>0.36360812187194802</c:v>
                </c:pt>
                <c:pt idx="98">
                  <c:v>0.43964195251464799</c:v>
                </c:pt>
                <c:pt idx="99">
                  <c:v>0.62505841255187899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3-4B80-ACFB-DC42DA97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885648"/>
        <c:axId val="844882288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Predicted output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Sheet0!$C$2:$C$101</c15:sqref>
                        </c15:formulaRef>
                      </c:ext>
                    </c:extLst>
                    <c:numCache>
                      <c:formatCode>0.000000</c:formatCode>
                      <c:ptCount val="100"/>
                      <c:pt idx="0">
                        <c:v>-8.2973830401897403E-2</c:v>
                      </c:pt>
                      <c:pt idx="1">
                        <c:v>-8.4458753466606099E-2</c:v>
                      </c:pt>
                      <c:pt idx="2">
                        <c:v>-0.15293550491332999</c:v>
                      </c:pt>
                      <c:pt idx="3">
                        <c:v>0.31788793206214899</c:v>
                      </c:pt>
                      <c:pt idx="4">
                        <c:v>0.77230042219161898</c:v>
                      </c:pt>
                      <c:pt idx="5">
                        <c:v>0.90366321802139205</c:v>
                      </c:pt>
                      <c:pt idx="6">
                        <c:v>1.14230632781982</c:v>
                      </c:pt>
                      <c:pt idx="7">
                        <c:v>1.2580177783966</c:v>
                      </c:pt>
                      <c:pt idx="8">
                        <c:v>1.20472979545593</c:v>
                      </c:pt>
                      <c:pt idx="9">
                        <c:v>1.3683270215988099</c:v>
                      </c:pt>
                      <c:pt idx="10">
                        <c:v>1.58105492591857</c:v>
                      </c:pt>
                      <c:pt idx="11">
                        <c:v>1.4294865131378101</c:v>
                      </c:pt>
                      <c:pt idx="12">
                        <c:v>1.31877124309539</c:v>
                      </c:pt>
                      <c:pt idx="13">
                        <c:v>1.2621610164642301</c:v>
                      </c:pt>
                      <c:pt idx="14">
                        <c:v>1.0914134979248</c:v>
                      </c:pt>
                      <c:pt idx="15">
                        <c:v>0.96907645463943404</c:v>
                      </c:pt>
                      <c:pt idx="16">
                        <c:v>0.78676724433898904</c:v>
                      </c:pt>
                      <c:pt idx="17">
                        <c:v>0.78292942047119096</c:v>
                      </c:pt>
                      <c:pt idx="18">
                        <c:v>0.65728116035461404</c:v>
                      </c:pt>
                      <c:pt idx="19">
                        <c:v>0.592504262924194</c:v>
                      </c:pt>
                      <c:pt idx="20">
                        <c:v>0.52710855007171598</c:v>
                      </c:pt>
                      <c:pt idx="21">
                        <c:v>0.52521747350692705</c:v>
                      </c:pt>
                      <c:pt idx="22">
                        <c:v>0.52521747350692705</c:v>
                      </c:pt>
                      <c:pt idx="23">
                        <c:v>0.52521747350692705</c:v>
                      </c:pt>
                      <c:pt idx="24">
                        <c:v>0.52521747350692705</c:v>
                      </c:pt>
                      <c:pt idx="25">
                        <c:v>0.523271024227142</c:v>
                      </c:pt>
                      <c:pt idx="26">
                        <c:v>0.58862811326980502</c:v>
                      </c:pt>
                      <c:pt idx="27">
                        <c:v>0.653373062610626</c:v>
                      </c:pt>
                      <c:pt idx="28">
                        <c:v>0.71748024225234897</c:v>
                      </c:pt>
                      <c:pt idx="29">
                        <c:v>0.84368443489074696</c:v>
                      </c:pt>
                      <c:pt idx="30">
                        <c:v>0.90573692321777299</c:v>
                      </c:pt>
                      <c:pt idx="31">
                        <c:v>0.84569519758224398</c:v>
                      </c:pt>
                      <c:pt idx="32">
                        <c:v>0.96498757600784302</c:v>
                      </c:pt>
                      <c:pt idx="33">
                        <c:v>1.08538746833801</c:v>
                      </c:pt>
                      <c:pt idx="34">
                        <c:v>0.96907645463943404</c:v>
                      </c:pt>
                      <c:pt idx="35">
                        <c:v>0.72329533100128096</c:v>
                      </c:pt>
                      <c:pt idx="36">
                        <c:v>0.65535545349121005</c:v>
                      </c:pt>
                      <c:pt idx="37">
                        <c:v>0.77886170148849398</c:v>
                      </c:pt>
                      <c:pt idx="38">
                        <c:v>0.71947538852691595</c:v>
                      </c:pt>
                      <c:pt idx="39">
                        <c:v>0.71947538852691595</c:v>
                      </c:pt>
                      <c:pt idx="40">
                        <c:v>0.65728116035461404</c:v>
                      </c:pt>
                      <c:pt idx="41">
                        <c:v>0.65535545349121005</c:v>
                      </c:pt>
                      <c:pt idx="42">
                        <c:v>0.39809519052505399</c:v>
                      </c:pt>
                      <c:pt idx="43">
                        <c:v>0.32923978567123402</c:v>
                      </c:pt>
                      <c:pt idx="44">
                        <c:v>0.25811383128166199</c:v>
                      </c:pt>
                      <c:pt idx="45">
                        <c:v>0.12332480400800699</c:v>
                      </c:pt>
                      <c:pt idx="46">
                        <c:v>5.4419543594121898E-2</c:v>
                      </c:pt>
                      <c:pt idx="47">
                        <c:v>-1.48540819063782E-2</c:v>
                      </c:pt>
                      <c:pt idx="48">
                        <c:v>5.1088664680719299E-2</c:v>
                      </c:pt>
                      <c:pt idx="49">
                        <c:v>5.2777666598558398E-2</c:v>
                      </c:pt>
                      <c:pt idx="50">
                        <c:v>0.18830497562885201</c:v>
                      </c:pt>
                      <c:pt idx="51">
                        <c:v>0.25628709793090798</c:v>
                      </c:pt>
                      <c:pt idx="52">
                        <c:v>0.38888105750083901</c:v>
                      </c:pt>
                      <c:pt idx="53">
                        <c:v>0.39272627234458901</c:v>
                      </c:pt>
                      <c:pt idx="54">
                        <c:v>0.39272627234458901</c:v>
                      </c:pt>
                      <c:pt idx="55">
                        <c:v>0.45925194025039601</c:v>
                      </c:pt>
                      <c:pt idx="56">
                        <c:v>0.45925194025039601</c:v>
                      </c:pt>
                      <c:pt idx="57">
                        <c:v>0.52521747350692705</c:v>
                      </c:pt>
                      <c:pt idx="58">
                        <c:v>0.71542650461196899</c:v>
                      </c:pt>
                      <c:pt idx="59">
                        <c:v>0.90366321802139205</c:v>
                      </c:pt>
                      <c:pt idx="60">
                        <c:v>1.08325803279876</c:v>
                      </c:pt>
                      <c:pt idx="61">
                        <c:v>1.0874555110931301</c:v>
                      </c:pt>
                      <c:pt idx="62">
                        <c:v>0.96907645463943404</c:v>
                      </c:pt>
                      <c:pt idx="63">
                        <c:v>0.96706187725067105</c:v>
                      </c:pt>
                      <c:pt idx="64">
                        <c:v>0.78487634658813399</c:v>
                      </c:pt>
                      <c:pt idx="65">
                        <c:v>0.59436011314392001</c:v>
                      </c:pt>
                      <c:pt idx="66">
                        <c:v>0.59059411287307695</c:v>
                      </c:pt>
                      <c:pt idx="67">
                        <c:v>0.39635697007179199</c:v>
                      </c:pt>
                      <c:pt idx="68">
                        <c:v>0.39272627234458901</c:v>
                      </c:pt>
                      <c:pt idx="69">
                        <c:v>0.26161444187164301</c:v>
                      </c:pt>
                      <c:pt idx="70">
                        <c:v>0.259889215230941</c:v>
                      </c:pt>
                      <c:pt idx="71">
                        <c:v>0.19182641804218201</c:v>
                      </c:pt>
                      <c:pt idx="72">
                        <c:v>0.19182641804218201</c:v>
                      </c:pt>
                      <c:pt idx="73">
                        <c:v>0.19182641804218201</c:v>
                      </c:pt>
                      <c:pt idx="74">
                        <c:v>0.19182641804218201</c:v>
                      </c:pt>
                      <c:pt idx="75">
                        <c:v>0.38888105750083901</c:v>
                      </c:pt>
                      <c:pt idx="76">
                        <c:v>0.45732924342155401</c:v>
                      </c:pt>
                      <c:pt idx="77">
                        <c:v>0.45925194025039601</c:v>
                      </c:pt>
                      <c:pt idx="78">
                        <c:v>0.65133267641067505</c:v>
                      </c:pt>
                      <c:pt idx="79">
                        <c:v>0.84161442518234197</c:v>
                      </c:pt>
                      <c:pt idx="80">
                        <c:v>0.84569519758224398</c:v>
                      </c:pt>
                      <c:pt idx="81">
                        <c:v>1.1401207447052</c:v>
                      </c:pt>
                      <c:pt idx="82">
                        <c:v>0.97103291749954201</c:v>
                      </c:pt>
                      <c:pt idx="83">
                        <c:v>0.78487634658813399</c:v>
                      </c:pt>
                      <c:pt idx="84">
                        <c:v>0.65915161371231001</c:v>
                      </c:pt>
                      <c:pt idx="85">
                        <c:v>0.96285164356231601</c:v>
                      </c:pt>
                      <c:pt idx="86">
                        <c:v>0.66096854209899902</c:v>
                      </c:pt>
                      <c:pt idx="87">
                        <c:v>0.65535545349121005</c:v>
                      </c:pt>
                      <c:pt idx="88">
                        <c:v>0.59436011314392001</c:v>
                      </c:pt>
                      <c:pt idx="89">
                        <c:v>0.65535545349121005</c:v>
                      </c:pt>
                      <c:pt idx="90">
                        <c:v>0.653373062610626</c:v>
                      </c:pt>
                      <c:pt idx="91">
                        <c:v>0.46293532848358099</c:v>
                      </c:pt>
                      <c:pt idx="92">
                        <c:v>0.523271024227142</c:v>
                      </c:pt>
                      <c:pt idx="93">
                        <c:v>0.39635697007179199</c:v>
                      </c:pt>
                      <c:pt idx="94">
                        <c:v>0.39272627234458901</c:v>
                      </c:pt>
                      <c:pt idx="95">
                        <c:v>0.39272627234458901</c:v>
                      </c:pt>
                      <c:pt idx="96">
                        <c:v>0.32748043537139798</c:v>
                      </c:pt>
                      <c:pt idx="97">
                        <c:v>0.32748043537139798</c:v>
                      </c:pt>
                      <c:pt idx="98">
                        <c:v>0.45732924342155401</c:v>
                      </c:pt>
                      <c:pt idx="99">
                        <c:v>0.65133267641067505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8F1-48E2-9A72-F81560886177}"/>
                  </c:ext>
                </c:extLst>
              </c15:ser>
            </c15:filteredLineSeries>
          </c:ext>
        </c:extLst>
      </c:lineChart>
      <c:catAx>
        <c:axId val="8448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4882288"/>
        <c:crosses val="autoZero"/>
        <c:auto val="1"/>
        <c:lblAlgn val="ctr"/>
        <c:lblOffset val="100"/>
        <c:noMultiLvlLbl val="0"/>
      </c:catAx>
      <c:valAx>
        <c:axId val="8448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48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Sheet0!$H$2:$H$101</c:f>
              <c:numCache>
                <c:formatCode>0.000000</c:formatCode>
                <c:ptCount val="100"/>
                <c:pt idx="0">
                  <c:v>6.7715756595134804E-2</c:v>
                </c:pt>
                <c:pt idx="1">
                  <c:v>2.4571016430853895E-2</c:v>
                </c:pt>
                <c:pt idx="2">
                  <c:v>7.2849988937377888E-2</c:v>
                </c:pt>
                <c:pt idx="3">
                  <c:v>1.1868566274643E-2</c:v>
                </c:pt>
                <c:pt idx="4">
                  <c:v>2.7713358402252974E-2</c:v>
                </c:pt>
                <c:pt idx="5">
                  <c:v>2.8069198131561945E-2</c:v>
                </c:pt>
                <c:pt idx="6">
                  <c:v>4.9400329589999181E-4</c:v>
                </c:pt>
                <c:pt idx="7">
                  <c:v>6.6103935241699219E-3</c:v>
                </c:pt>
                <c:pt idx="8">
                  <c:v>3.0400276184080033E-2</c:v>
                </c:pt>
                <c:pt idx="9">
                  <c:v>2.0018696784969814E-2</c:v>
                </c:pt>
                <c:pt idx="10">
                  <c:v>1.7223834991449971E-2</c:v>
                </c:pt>
                <c:pt idx="11">
                  <c:v>2.1656990051269975E-2</c:v>
                </c:pt>
                <c:pt idx="12">
                  <c:v>2.7237296104430042E-2</c:v>
                </c:pt>
                <c:pt idx="13">
                  <c:v>1.8228054046629971E-2</c:v>
                </c:pt>
                <c:pt idx="14">
                  <c:v>2.4801969528200019E-2</c:v>
                </c:pt>
                <c:pt idx="15">
                  <c:v>3.0791342258453036E-2</c:v>
                </c:pt>
                <c:pt idx="16">
                  <c:v>2.8671979904174916E-2</c:v>
                </c:pt>
                <c:pt idx="17">
                  <c:v>1.2156963348389005E-2</c:v>
                </c:pt>
                <c:pt idx="18">
                  <c:v>3.4270286560059038E-2</c:v>
                </c:pt>
                <c:pt idx="19">
                  <c:v>1.8076419830322044E-2</c:v>
                </c:pt>
                <c:pt idx="20">
                  <c:v>1.9061446189880038E-2</c:v>
                </c:pt>
                <c:pt idx="21">
                  <c:v>8.2511305809020996E-3</c:v>
                </c:pt>
                <c:pt idx="22">
                  <c:v>9.9336504936220482E-3</c:v>
                </c:pt>
                <c:pt idx="23">
                  <c:v>1.3858020305633101E-2</c:v>
                </c:pt>
                <c:pt idx="24">
                  <c:v>1.0311782360077015E-2</c:v>
                </c:pt>
                <c:pt idx="25">
                  <c:v>3.3123672008515015E-2</c:v>
                </c:pt>
                <c:pt idx="26">
                  <c:v>4.6856939792633057E-2</c:v>
                </c:pt>
                <c:pt idx="27">
                  <c:v>3.0191957950592041E-2</c:v>
                </c:pt>
                <c:pt idx="28">
                  <c:v>1.0472238063813033E-2</c:v>
                </c:pt>
                <c:pt idx="29">
                  <c:v>3.1941890716552068E-2</c:v>
                </c:pt>
                <c:pt idx="30">
                  <c:v>2.1943330764770952E-2</c:v>
                </c:pt>
                <c:pt idx="31">
                  <c:v>1.1173307895661067E-2</c:v>
                </c:pt>
                <c:pt idx="32">
                  <c:v>1.5105605125419475E-3</c:v>
                </c:pt>
                <c:pt idx="33">
                  <c:v>2.3056745529180134E-2</c:v>
                </c:pt>
                <c:pt idx="34">
                  <c:v>4.0817856788630813E-3</c:v>
                </c:pt>
                <c:pt idx="35">
                  <c:v>4.4028639793395996E-2</c:v>
                </c:pt>
                <c:pt idx="36">
                  <c:v>1.2390613555908092E-2</c:v>
                </c:pt>
                <c:pt idx="37">
                  <c:v>1.9777238368988037E-2</c:v>
                </c:pt>
                <c:pt idx="38">
                  <c:v>8.0193281173710496E-3</c:v>
                </c:pt>
                <c:pt idx="39">
                  <c:v>2.9908537864684948E-2</c:v>
                </c:pt>
                <c:pt idx="40">
                  <c:v>4.1615009307860995E-2</c:v>
                </c:pt>
                <c:pt idx="41">
                  <c:v>3.397011756896906E-2</c:v>
                </c:pt>
                <c:pt idx="42">
                  <c:v>3.5691916942596991E-2</c:v>
                </c:pt>
                <c:pt idx="43">
                  <c:v>1.7285645008086992E-2</c:v>
                </c:pt>
                <c:pt idx="44">
                  <c:v>3.5467356443405984E-2</c:v>
                </c:pt>
                <c:pt idx="45">
                  <c:v>6.0351565480230018E-3</c:v>
                </c:pt>
                <c:pt idx="46">
                  <c:v>2.2658560425043099E-2</c:v>
                </c:pt>
                <c:pt idx="47">
                  <c:v>5.6253587827087004E-3</c:v>
                </c:pt>
                <c:pt idx="48">
                  <c:v>4.296550527214997E-2</c:v>
                </c:pt>
                <c:pt idx="49">
                  <c:v>1.4410156756639501E-2</c:v>
                </c:pt>
                <c:pt idx="50">
                  <c:v>4.0139988064766013E-2</c:v>
                </c:pt>
                <c:pt idx="51">
                  <c:v>1.1960268020629994E-2</c:v>
                </c:pt>
                <c:pt idx="52">
                  <c:v>4.9328655004502009E-2</c:v>
                </c:pt>
                <c:pt idx="53">
                  <c:v>6.5027177333830122E-3</c:v>
                </c:pt>
                <c:pt idx="54">
                  <c:v>6.69494271278398E-3</c:v>
                </c:pt>
                <c:pt idx="55">
                  <c:v>1.1322200298309992E-2</c:v>
                </c:pt>
                <c:pt idx="56">
                  <c:v>1.9822776317596991E-2</c:v>
                </c:pt>
                <c:pt idx="57">
                  <c:v>1.5561878681182972E-2</c:v>
                </c:pt>
                <c:pt idx="58">
                  <c:v>3.4233868122100941E-2</c:v>
                </c:pt>
                <c:pt idx="59">
                  <c:v>9.8955035209659092E-3</c:v>
                </c:pt>
                <c:pt idx="60">
                  <c:v>1.3569712638860087E-2</c:v>
                </c:pt>
                <c:pt idx="61">
                  <c:v>1.2892723083499869E-2</c:v>
                </c:pt>
                <c:pt idx="62">
                  <c:v>3.3883392810821089E-2</c:v>
                </c:pt>
                <c:pt idx="63">
                  <c:v>1.0179877281189076E-2</c:v>
                </c:pt>
                <c:pt idx="64">
                  <c:v>1.2193441390990989E-2</c:v>
                </c:pt>
                <c:pt idx="65">
                  <c:v>1.2901782989501953E-2</c:v>
                </c:pt>
                <c:pt idx="66">
                  <c:v>2.6610434055327925E-2</c:v>
                </c:pt>
                <c:pt idx="67">
                  <c:v>6.0464709997177013E-2</c:v>
                </c:pt>
                <c:pt idx="68">
                  <c:v>3.4623235464096014E-2</c:v>
                </c:pt>
                <c:pt idx="69">
                  <c:v>2.3515105247497003E-2</c:v>
                </c:pt>
                <c:pt idx="70">
                  <c:v>8.7691843509680178E-3</c:v>
                </c:pt>
                <c:pt idx="71">
                  <c:v>1.1225387454032981E-2</c:v>
                </c:pt>
                <c:pt idx="72">
                  <c:v>1.2231990695E-2</c:v>
                </c:pt>
                <c:pt idx="73">
                  <c:v>1.8417090177539897E-3</c:v>
                </c:pt>
                <c:pt idx="74">
                  <c:v>2.7502700686454995E-2</c:v>
                </c:pt>
                <c:pt idx="75">
                  <c:v>4.2571634054184015E-2</c:v>
                </c:pt>
                <c:pt idx="76">
                  <c:v>2.401658892631503E-2</c:v>
                </c:pt>
                <c:pt idx="77">
                  <c:v>8.096992969512995E-3</c:v>
                </c:pt>
                <c:pt idx="78">
                  <c:v>1.5551984310149924E-2</c:v>
                </c:pt>
                <c:pt idx="79">
                  <c:v>1.2410700321198065E-2</c:v>
                </c:pt>
                <c:pt idx="80">
                  <c:v>4.2012333869939633E-3</c:v>
                </c:pt>
                <c:pt idx="81">
                  <c:v>1.6876459121709875E-2</c:v>
                </c:pt>
                <c:pt idx="82">
                  <c:v>1.1489450931548961E-2</c:v>
                </c:pt>
                <c:pt idx="83">
                  <c:v>6.3483715057369716E-3</c:v>
                </c:pt>
                <c:pt idx="84">
                  <c:v>5.4867208003998025E-2</c:v>
                </c:pt>
                <c:pt idx="85">
                  <c:v>1.5753388404846969E-2</c:v>
                </c:pt>
                <c:pt idx="86">
                  <c:v>4.3024778366088978E-2</c:v>
                </c:pt>
                <c:pt idx="87">
                  <c:v>4.4961690902709961E-2</c:v>
                </c:pt>
                <c:pt idx="88">
                  <c:v>6.0859203338623935E-2</c:v>
                </c:pt>
                <c:pt idx="89">
                  <c:v>2.4793148040779256E-3</c:v>
                </c:pt>
                <c:pt idx="90">
                  <c:v>5.7908833026885986E-2</c:v>
                </c:pt>
                <c:pt idx="91">
                  <c:v>4.0197730064391979E-2</c:v>
                </c:pt>
                <c:pt idx="92">
                  <c:v>3.9018809795380027E-2</c:v>
                </c:pt>
                <c:pt idx="93">
                  <c:v>2.8692334890365989E-2</c:v>
                </c:pt>
                <c:pt idx="94">
                  <c:v>2.0481646060939718E-3</c:v>
                </c:pt>
                <c:pt idx="95">
                  <c:v>2.3719400167464988E-2</c:v>
                </c:pt>
                <c:pt idx="96">
                  <c:v>1.6292214393616E-2</c:v>
                </c:pt>
                <c:pt idx="97">
                  <c:v>3.6127686500550038E-2</c:v>
                </c:pt>
                <c:pt idx="98">
                  <c:v>1.7687290906906017E-2</c:v>
                </c:pt>
                <c:pt idx="99">
                  <c:v>2.6274263858796054E-2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3-45D1-83FC-9ECEAA76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073344"/>
        <c:axId val="192607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error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Sheet0!$G$2:$G$101</c15:sqref>
                        </c15:formulaRef>
                      </c:ext>
                    </c:extLst>
                    <c:numCache>
                      <c:formatCode>0.000000</c:formatCode>
                      <c:ptCount val="100"/>
                      <c:pt idx="0">
                        <c:v>2.7320504251653567E-3</c:v>
                      </c:pt>
                      <c:pt idx="1">
                        <c:v>2.1153100228342319E-3</c:v>
                      </c:pt>
                      <c:pt idx="2">
                        <c:v>0.11392768729644827</c:v>
                      </c:pt>
                      <c:pt idx="3">
                        <c:v>9.2380466283117524E-2</c:v>
                      </c:pt>
                      <c:pt idx="4">
                        <c:v>5.3806880137120392E-7</c:v>
                      </c:pt>
                      <c:pt idx="5">
                        <c:v>3.9893437527053974E-3</c:v>
                      </c:pt>
                      <c:pt idx="6">
                        <c:v>5.9681988105383856E-3</c:v>
                      </c:pt>
                      <c:pt idx="7">
                        <c:v>4.3989256239540545E-2</c:v>
                      </c:pt>
                      <c:pt idx="8">
                        <c:v>2.3655813290237907E-3</c:v>
                      </c:pt>
                      <c:pt idx="9">
                        <c:v>7.3815486913032785E-5</c:v>
                      </c:pt>
                      <c:pt idx="10">
                        <c:v>0.12807810445390153</c:v>
                      </c:pt>
                      <c:pt idx="11">
                        <c:v>8.350172497258751E-2</c:v>
                      </c:pt>
                      <c:pt idx="12">
                        <c:v>5.3342035532313099E-2</c:v>
                      </c:pt>
                      <c:pt idx="13">
                        <c:v>0.10194899795789866</c:v>
                      </c:pt>
                      <c:pt idx="14">
                        <c:v>8.8260401259994348E-2</c:v>
                      </c:pt>
                      <c:pt idx="15">
                        <c:v>7.8492210484609498E-2</c:v>
                      </c:pt>
                      <c:pt idx="16">
                        <c:v>1.9875297322289268E-2</c:v>
                      </c:pt>
                      <c:pt idx="17">
                        <c:v>6.7873575910411793E-2</c:v>
                      </c:pt>
                      <c:pt idx="18">
                        <c:v>2.4099955497215084E-2</c:v>
                      </c:pt>
                      <c:pt idx="19">
                        <c:v>2.0842746836199532E-2</c:v>
                      </c:pt>
                      <c:pt idx="20">
                        <c:v>1.160446930186027E-2</c:v>
                      </c:pt>
                      <c:pt idx="21">
                        <c:v>1.2237793902869405E-2</c:v>
                      </c:pt>
                      <c:pt idx="22">
                        <c:v>1.3045811059077443E-2</c:v>
                      </c:pt>
                      <c:pt idx="23">
                        <c:v>1.2504263029659554E-2</c:v>
                      </c:pt>
                      <c:pt idx="24">
                        <c:v>1.7158078896273909E-2</c:v>
                      </c:pt>
                      <c:pt idx="25">
                        <c:v>8.2282360026156125E-3</c:v>
                      </c:pt>
                      <c:pt idx="26">
                        <c:v>7.4975781243572185E-3</c:v>
                      </c:pt>
                      <c:pt idx="27">
                        <c:v>3.4922500835845882E-3</c:v>
                      </c:pt>
                      <c:pt idx="28">
                        <c:v>5.4295927403260843E-5</c:v>
                      </c:pt>
                      <c:pt idx="29">
                        <c:v>1.0912063850808616E-2</c:v>
                      </c:pt>
                      <c:pt idx="30">
                        <c:v>3.4923237472805277E-2</c:v>
                      </c:pt>
                      <c:pt idx="31">
                        <c:v>1.1969961059613487E-3</c:v>
                      </c:pt>
                      <c:pt idx="32">
                        <c:v>4.7388302798943346E-3</c:v>
                      </c:pt>
                      <c:pt idx="33">
                        <c:v>7.3926403649478944E-2</c:v>
                      </c:pt>
                      <c:pt idx="34">
                        <c:v>0.15332647321324192</c:v>
                      </c:pt>
                      <c:pt idx="35">
                        <c:v>3.56879304751785E-2</c:v>
                      </c:pt>
                      <c:pt idx="36">
                        <c:v>1.0451042004596665E-3</c:v>
                      </c:pt>
                      <c:pt idx="37">
                        <c:v>3.0625247651462947E-2</c:v>
                      </c:pt>
                      <c:pt idx="38">
                        <c:v>2.1538431675354221E-2</c:v>
                      </c:pt>
                      <c:pt idx="39">
                        <c:v>2.0154963665574493E-2</c:v>
                      </c:pt>
                      <c:pt idx="40">
                        <c:v>2.0182382326677087E-2</c:v>
                      </c:pt>
                      <c:pt idx="41">
                        <c:v>8.6124705643612159E-2</c:v>
                      </c:pt>
                      <c:pt idx="42">
                        <c:v>1.4996107277705567E-2</c:v>
                      </c:pt>
                      <c:pt idx="43">
                        <c:v>2.5669238277252718E-2</c:v>
                      </c:pt>
                      <c:pt idx="44">
                        <c:v>3.1165282421580159E-2</c:v>
                      </c:pt>
                      <c:pt idx="45">
                        <c:v>9.1495642565699101E-3</c:v>
                      </c:pt>
                      <c:pt idx="46">
                        <c:v>1.1708374827125979E-2</c:v>
                      </c:pt>
                      <c:pt idx="47">
                        <c:v>1.1655410643483344E-3</c:v>
                      </c:pt>
                      <c:pt idx="48">
                        <c:v>5.4359631244988273E-3</c:v>
                      </c:pt>
                      <c:pt idx="49">
                        <c:v>1.4468865773079924E-4</c:v>
                      </c:pt>
                      <c:pt idx="50">
                        <c:v>1.1327401083876421E-3</c:v>
                      </c:pt>
                      <c:pt idx="51">
                        <c:v>2.0140380536911833E-4</c:v>
                      </c:pt>
                      <c:pt idx="52">
                        <c:v>9.5397747951928881E-3</c:v>
                      </c:pt>
                      <c:pt idx="53">
                        <c:v>7.1819516192605645E-3</c:v>
                      </c:pt>
                      <c:pt idx="54">
                        <c:v>7.4241161772670638E-4</c:v>
                      </c:pt>
                      <c:pt idx="55">
                        <c:v>6.3040595778942159E-3</c:v>
                      </c:pt>
                      <c:pt idx="56">
                        <c:v>8.4601512729597648E-4</c:v>
                      </c:pt>
                      <c:pt idx="57">
                        <c:v>5.5413886915417943E-4</c:v>
                      </c:pt>
                      <c:pt idx="58">
                        <c:v>1.4570937154157831E-3</c:v>
                      </c:pt>
                      <c:pt idx="59">
                        <c:v>4.0147650365688692E-4</c:v>
                      </c:pt>
                      <c:pt idx="60">
                        <c:v>2.3583265727639732E-2</c:v>
                      </c:pt>
                      <c:pt idx="61">
                        <c:v>8.875640488262089E-2</c:v>
                      </c:pt>
                      <c:pt idx="62">
                        <c:v>2.610570065927275E-2</c:v>
                      </c:pt>
                      <c:pt idx="63">
                        <c:v>9.9404576299047587E-2</c:v>
                      </c:pt>
                      <c:pt idx="64">
                        <c:v>7.4667527603373557E-2</c:v>
                      </c:pt>
                      <c:pt idx="65">
                        <c:v>1.7070293364250151E-2</c:v>
                      </c:pt>
                      <c:pt idx="66">
                        <c:v>4.6971796272488049E-2</c:v>
                      </c:pt>
                      <c:pt idx="67">
                        <c:v>1.2086645360166764E-2</c:v>
                      </c:pt>
                      <c:pt idx="68">
                        <c:v>3.0481263221973594E-2</c:v>
                      </c:pt>
                      <c:pt idx="69">
                        <c:v>4.3873528828089732E-3</c:v>
                      </c:pt>
                      <c:pt idx="70">
                        <c:v>1.3740396367719506E-2</c:v>
                      </c:pt>
                      <c:pt idx="71">
                        <c:v>3.3110742208957884E-3</c:v>
                      </c:pt>
                      <c:pt idx="72">
                        <c:v>4.3463995609212547E-3</c:v>
                      </c:pt>
                      <c:pt idx="73">
                        <c:v>2.300040777618668E-3</c:v>
                      </c:pt>
                      <c:pt idx="74">
                        <c:v>2.7735809020432607E-3</c:v>
                      </c:pt>
                      <c:pt idx="75">
                        <c:v>3.6647154898579166E-3</c:v>
                      </c:pt>
                      <c:pt idx="76">
                        <c:v>1.0780501747771272E-2</c:v>
                      </c:pt>
                      <c:pt idx="77">
                        <c:v>4.7805332241591574E-3</c:v>
                      </c:pt>
                      <c:pt idx="78">
                        <c:v>2.4560109894540051E-3</c:v>
                      </c:pt>
                      <c:pt idx="79">
                        <c:v>1.7513424666656778E-2</c:v>
                      </c:pt>
                      <c:pt idx="80">
                        <c:v>1.064214725473835E-2</c:v>
                      </c:pt>
                      <c:pt idx="81">
                        <c:v>0.11143230445900931</c:v>
                      </c:pt>
                      <c:pt idx="82">
                        <c:v>9.7386784628424081E-2</c:v>
                      </c:pt>
                      <c:pt idx="83">
                        <c:v>3.4970813541665341E-2</c:v>
                      </c:pt>
                      <c:pt idx="84">
                        <c:v>2.4192582767255121E-2</c:v>
                      </c:pt>
                      <c:pt idx="85">
                        <c:v>0.19294047477097331</c:v>
                      </c:pt>
                      <c:pt idx="86">
                        <c:v>7.1671854254460208E-3</c:v>
                      </c:pt>
                      <c:pt idx="87">
                        <c:v>1.2947076552378336E-2</c:v>
                      </c:pt>
                      <c:pt idx="88">
                        <c:v>2.7867715152682156E-3</c:v>
                      </c:pt>
                      <c:pt idx="89">
                        <c:v>2.6927822164695105E-2</c:v>
                      </c:pt>
                      <c:pt idx="90">
                        <c:v>5.7589465058567192E-2</c:v>
                      </c:pt>
                      <c:pt idx="91">
                        <c:v>5.4020004403151156E-3</c:v>
                      </c:pt>
                      <c:pt idx="92">
                        <c:v>3.3469922311224309E-2</c:v>
                      </c:pt>
                      <c:pt idx="93">
                        <c:v>7.392783109193066E-3</c:v>
                      </c:pt>
                      <c:pt idx="94">
                        <c:v>1.1301514735681421E-2</c:v>
                      </c:pt>
                      <c:pt idx="95">
                        <c:v>1.6658721205320449E-2</c:v>
                      </c:pt>
                      <c:pt idx="96">
                        <c:v>2.6877836404018067E-3</c:v>
                      </c:pt>
                      <c:pt idx="97">
                        <c:v>8.5544432576494637E-5</c:v>
                      </c:pt>
                      <c:pt idx="98">
                        <c:v>1.2339145044166935E-3</c:v>
                      </c:pt>
                      <c:pt idx="99">
                        <c:v>7.796153193699362E-5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03-45D1-83FC-9ECEAA760069}"/>
                  </c:ext>
                </c:extLst>
              </c15:ser>
            </c15:filteredLineSeries>
          </c:ext>
        </c:extLst>
      </c:lineChart>
      <c:catAx>
        <c:axId val="19260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6074304"/>
        <c:crosses val="autoZero"/>
        <c:auto val="1"/>
        <c:lblAlgn val="ctr"/>
        <c:lblOffset val="100"/>
        <c:noMultiLvlLbl val="0"/>
      </c:catAx>
      <c:valAx>
        <c:axId val="192607430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60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4</xdr:row>
      <xdr:rowOff>15240</xdr:rowOff>
    </xdr:from>
    <xdr:to>
      <xdr:col>22</xdr:col>
      <xdr:colOff>68580</xdr:colOff>
      <xdr:row>26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C1D664-0D6D-CA0D-161D-F083B77C4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411480</xdr:colOff>
      <xdr:row>28</xdr:row>
      <xdr:rowOff>87630</xdr:rowOff>
    </xdr:from>
    <xdr:to>
      <xdr:col>22</xdr:col>
      <xdr:colOff>83820</xdr:colOff>
      <xdr:row>43</xdr:row>
      <xdr:rowOff>87630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5A2FC7-87DB-21A7-5208-E73A2C25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7AB5-A757-4732-A77A-997A5ABDCC16}">
  <dimension ref="A1:M101"/>
  <sheetViews>
    <sheetView tabSelected="1" workbookViewId="0">
      <selection activeCell="F2" sqref="F2"/>
    </sheetView>
  </sheetViews>
  <sheetFormatPr defaultRowHeight="14.4" x14ac:dyDescent="0.3"/>
  <cols>
    <col min="1" max="3" width="11.109375" style="2" customWidth="1"/>
    <col min="4" max="4" width="9.21875" bestFit="1" customWidth="1"/>
    <col min="6" max="6" width="8.88671875" customWidth="1"/>
  </cols>
  <sheetData>
    <row r="1" spans="1:13" x14ac:dyDescent="0.3">
      <c r="A1" s="2" t="b">
        <v>1</v>
      </c>
      <c r="B1" s="2" t="s">
        <v>32</v>
      </c>
      <c r="C1" s="2" t="s">
        <v>33</v>
      </c>
      <c r="D1" s="2">
        <f>AVERAGE(D2:D41)</f>
        <v>3.5193893912760746E-2</v>
      </c>
      <c r="F1" s="2">
        <f>AVERAGE(F2:F101)</f>
        <v>2.6739809678280598E-2</v>
      </c>
      <c r="G1" s="2">
        <f>AVERAGE(G2:G101)</f>
        <v>2.7883337483971114E-2</v>
      </c>
      <c r="I1" s="2">
        <f>G1-F1</f>
        <v>1.1435278056905161E-3</v>
      </c>
      <c r="J1">
        <f>I1/G1</f>
        <v>4.1011152497360807E-2</v>
      </c>
      <c r="L1">
        <f>SQRT(F1)/(MAX(B2:B101)-MIN(B2:B101))</f>
        <v>9.7750578351993175E-2</v>
      </c>
      <c r="M1">
        <f>SQRT(G1)/(MAX(C2:C101)-MIN(C2:C101))</f>
        <v>9.6299865633306309E-2</v>
      </c>
    </row>
    <row r="2" spans="1:13" x14ac:dyDescent="0.3">
      <c r="A2" s="2">
        <v>-0.13524285014749199</v>
      </c>
      <c r="B2" s="2">
        <v>-1.52580738067626E-2</v>
      </c>
      <c r="C2" s="2">
        <v>-8.2973830401897403E-2</v>
      </c>
      <c r="D2" s="2">
        <f t="shared" ref="D2:D41" si="0">(C2-A2)^2</f>
        <v>2.7320504251653567E-3</v>
      </c>
      <c r="E2">
        <v>-6.1658143999999998E-2</v>
      </c>
      <c r="F2" s="2">
        <f>(B2-A2)^2</f>
        <v>1.4396346553534856E-2</v>
      </c>
      <c r="G2" s="2">
        <f>(C2-A2)^2</f>
        <v>2.7320504251653567E-3</v>
      </c>
      <c r="H2" s="2">
        <f>ABS(C2-B2)</f>
        <v>6.7715756595134804E-2</v>
      </c>
    </row>
    <row r="3" spans="1:13" x14ac:dyDescent="0.3">
      <c r="A3" s="2">
        <v>-0.130451253103332</v>
      </c>
      <c r="B3" s="2">
        <v>-0.10902976989745999</v>
      </c>
      <c r="C3" s="2">
        <v>-8.4458753466606099E-2</v>
      </c>
      <c r="D3" s="2">
        <f t="shared" si="0"/>
        <v>2.1153100228342319E-3</v>
      </c>
      <c r="E3">
        <v>-0.16377711</v>
      </c>
      <c r="F3" s="2">
        <f t="shared" ref="F3:F66" si="1">(B3-A3)^2</f>
        <v>4.5887994273945636E-4</v>
      </c>
      <c r="G3" s="2">
        <f t="shared" ref="G3:G66" si="2">(C3-A3)^2</f>
        <v>2.1153100228342319E-3</v>
      </c>
      <c r="H3" s="2">
        <f t="shared" ref="H3:H66" si="3">ABS(C3-B3)</f>
        <v>2.4571016430853895E-2</v>
      </c>
    </row>
    <row r="4" spans="1:13" x14ac:dyDescent="0.3">
      <c r="A4" s="2">
        <v>0.18459625255024301</v>
      </c>
      <c r="B4" s="2">
        <v>-8.0085515975952107E-2</v>
      </c>
      <c r="C4" s="2">
        <v>-0.15293550491332999</v>
      </c>
      <c r="D4" s="2">
        <f t="shared" si="0"/>
        <v>0.11392768729644827</v>
      </c>
      <c r="E4">
        <v>-0.10572934</v>
      </c>
      <c r="F4" s="2">
        <f t="shared" si="1"/>
        <v>7.0056438590154341E-2</v>
      </c>
      <c r="G4" s="2">
        <f t="shared" si="2"/>
        <v>0.11392768729644827</v>
      </c>
      <c r="H4" s="2">
        <f t="shared" si="3"/>
        <v>7.2849988937377888E-2</v>
      </c>
    </row>
    <row r="5" spans="1:13" x14ac:dyDescent="0.3">
      <c r="A5" s="2">
        <v>0.62182948282992001</v>
      </c>
      <c r="B5" s="2">
        <v>0.32975649833679199</v>
      </c>
      <c r="C5" s="2">
        <v>0.31788793206214899</v>
      </c>
      <c r="D5" s="2">
        <f t="shared" si="0"/>
        <v>9.2380466283117524E-2</v>
      </c>
      <c r="E5">
        <v>0.33359146000000001</v>
      </c>
      <c r="F5" s="2">
        <f t="shared" si="1"/>
        <v>8.5306628270722995E-2</v>
      </c>
      <c r="G5" s="2">
        <f t="shared" si="2"/>
        <v>9.2380466283117524E-2</v>
      </c>
      <c r="H5" s="2">
        <f t="shared" si="3"/>
        <v>1.1868566274643E-2</v>
      </c>
    </row>
    <row r="6" spans="1:13" x14ac:dyDescent="0.3">
      <c r="A6" s="2">
        <v>0.77156689045994598</v>
      </c>
      <c r="B6" s="2">
        <v>0.80001378059387196</v>
      </c>
      <c r="C6" s="2">
        <v>0.77230042219161898</v>
      </c>
      <c r="D6" s="2">
        <f t="shared" si="0"/>
        <v>5.3806880137120392E-7</v>
      </c>
      <c r="E6">
        <v>0.76872253000000001</v>
      </c>
      <c r="F6" s="2">
        <f t="shared" si="1"/>
        <v>8.0922555829165553E-4</v>
      </c>
      <c r="G6" s="2">
        <f t="shared" si="2"/>
        <v>5.3806880137120392E-7</v>
      </c>
      <c r="H6" s="2">
        <f t="shared" si="3"/>
        <v>2.7713358402252974E-2</v>
      </c>
    </row>
    <row r="7" spans="1:13" x14ac:dyDescent="0.3">
      <c r="A7" s="2">
        <v>0.966824470009501</v>
      </c>
      <c r="B7" s="2">
        <v>0.93173241615295399</v>
      </c>
      <c r="C7" s="2">
        <v>0.90366321802139205</v>
      </c>
      <c r="D7" s="2">
        <f t="shared" si="0"/>
        <v>3.9893437527053974E-3</v>
      </c>
      <c r="E7">
        <v>0.79696584000000004</v>
      </c>
      <c r="F7" s="2">
        <f t="shared" si="1"/>
        <v>1.231452243870796E-3</v>
      </c>
      <c r="G7" s="2">
        <f t="shared" si="2"/>
        <v>3.9893437527053974E-3</v>
      </c>
      <c r="H7" s="2">
        <f t="shared" si="3"/>
        <v>2.8069198131561945E-2</v>
      </c>
    </row>
    <row r="8" spans="1:13" x14ac:dyDescent="0.3">
      <c r="A8" s="2">
        <v>1.0650522094147901</v>
      </c>
      <c r="B8" s="2">
        <v>1.14280033111572</v>
      </c>
      <c r="C8" s="2">
        <v>1.14230632781982</v>
      </c>
      <c r="D8" s="2">
        <f t="shared" si="0"/>
        <v>5.9681988105383856E-3</v>
      </c>
      <c r="E8">
        <v>1.0483929999999999</v>
      </c>
      <c r="F8" s="2">
        <f t="shared" si="1"/>
        <v>6.0447704280226109E-3</v>
      </c>
      <c r="G8" s="2">
        <f t="shared" si="2"/>
        <v>5.9681988105383856E-3</v>
      </c>
      <c r="H8" s="2">
        <f t="shared" si="3"/>
        <v>4.9400329589999181E-4</v>
      </c>
    </row>
    <row r="9" spans="1:13" x14ac:dyDescent="0.3">
      <c r="A9" s="2">
        <v>1.04828161976023</v>
      </c>
      <c r="B9" s="2">
        <v>1.2514073848724301</v>
      </c>
      <c r="C9" s="2">
        <v>1.2580177783966</v>
      </c>
      <c r="D9" s="2">
        <f t="shared" si="0"/>
        <v>4.3989256239540545E-2</v>
      </c>
      <c r="E9">
        <v>1.0878486999999999</v>
      </c>
      <c r="F9" s="2">
        <f t="shared" si="1"/>
        <v>4.1260076452416666E-2</v>
      </c>
      <c r="G9" s="2">
        <f t="shared" si="2"/>
        <v>4.3989256239540545E-2</v>
      </c>
      <c r="H9" s="2">
        <f t="shared" si="3"/>
        <v>6.6103935241699219E-3</v>
      </c>
    </row>
    <row r="10" spans="1:13" x14ac:dyDescent="0.3">
      <c r="A10" s="2">
        <v>1.15609255325385</v>
      </c>
      <c r="B10" s="2">
        <v>1.23513007164001</v>
      </c>
      <c r="C10" s="2">
        <v>1.20472979545593</v>
      </c>
      <c r="D10" s="2">
        <f t="shared" si="0"/>
        <v>2.3655813290237907E-3</v>
      </c>
      <c r="E10">
        <v>1.0463908</v>
      </c>
      <c r="F10" s="2">
        <f t="shared" si="1"/>
        <v>6.2469293126425837E-3</v>
      </c>
      <c r="G10" s="2">
        <f t="shared" si="2"/>
        <v>2.3655813290237907E-3</v>
      </c>
      <c r="H10" s="2">
        <f t="shared" si="3"/>
        <v>3.0400276184080033E-2</v>
      </c>
    </row>
    <row r="11" spans="1:13" x14ac:dyDescent="0.3">
      <c r="A11" s="2">
        <v>1.3597354276306901</v>
      </c>
      <c r="B11" s="2">
        <v>1.3483083248138401</v>
      </c>
      <c r="C11" s="2">
        <v>1.3683270215988099</v>
      </c>
      <c r="D11" s="2">
        <f t="shared" si="0"/>
        <v>7.3815486913032785E-5</v>
      </c>
      <c r="E11">
        <v>1.2051604</v>
      </c>
      <c r="F11" s="2">
        <f t="shared" si="1"/>
        <v>1.3057867878686117E-4</v>
      </c>
      <c r="G11" s="2">
        <f t="shared" si="2"/>
        <v>7.3815486913032785E-5</v>
      </c>
      <c r="H11" s="2">
        <f t="shared" si="3"/>
        <v>2.0018696784969814E-2</v>
      </c>
    </row>
    <row r="12" spans="1:13" x14ac:dyDescent="0.3">
      <c r="A12" s="2">
        <v>1.2231749118721</v>
      </c>
      <c r="B12" s="2">
        <v>1.56383109092712</v>
      </c>
      <c r="C12" s="2">
        <v>1.58105492591857</v>
      </c>
      <c r="D12" s="2">
        <f t="shared" si="0"/>
        <v>0.12807810445390153</v>
      </c>
      <c r="E12">
        <v>1.4125650000000001</v>
      </c>
      <c r="F12" s="2">
        <f t="shared" si="1"/>
        <v>0.11604663232836585</v>
      </c>
      <c r="G12" s="2">
        <f t="shared" si="2"/>
        <v>0.12807810445390153</v>
      </c>
      <c r="H12" s="2">
        <f t="shared" si="3"/>
        <v>1.7223834991449971E-2</v>
      </c>
    </row>
    <row r="13" spans="1:13" x14ac:dyDescent="0.3">
      <c r="A13" s="2">
        <v>1.1405198628603299</v>
      </c>
      <c r="B13" s="2">
        <v>1.45114350318908</v>
      </c>
      <c r="C13" s="2">
        <v>1.4294865131378101</v>
      </c>
      <c r="D13" s="2">
        <f t="shared" si="0"/>
        <v>8.350172497258751E-2</v>
      </c>
      <c r="E13">
        <v>1.1651218000000001</v>
      </c>
      <c r="F13" s="2">
        <f t="shared" si="1"/>
        <v>9.6487045931084717E-2</v>
      </c>
      <c r="G13" s="2">
        <f t="shared" si="2"/>
        <v>8.350172497258751E-2</v>
      </c>
      <c r="H13" s="2">
        <f t="shared" si="3"/>
        <v>2.1656990051269975E-2</v>
      </c>
    </row>
    <row r="14" spans="1:13" x14ac:dyDescent="0.3">
      <c r="A14" s="2">
        <v>1.0878122953745599</v>
      </c>
      <c r="B14" s="2">
        <v>1.34600853919982</v>
      </c>
      <c r="C14" s="2">
        <v>1.31877124309539</v>
      </c>
      <c r="D14" s="2">
        <f t="shared" si="0"/>
        <v>5.3342035532313099E-2</v>
      </c>
      <c r="E14">
        <v>1.1384947000000001</v>
      </c>
      <c r="F14" s="2">
        <f t="shared" si="1"/>
        <v>6.6665300325473145E-2</v>
      </c>
      <c r="G14" s="2">
        <f t="shared" si="2"/>
        <v>5.3342035532313099E-2</v>
      </c>
      <c r="H14" s="2">
        <f t="shared" si="3"/>
        <v>2.7237296104430042E-2</v>
      </c>
    </row>
    <row r="15" spans="1:13" x14ac:dyDescent="0.3">
      <c r="A15" s="2">
        <v>0.94286648478869595</v>
      </c>
      <c r="B15" s="2">
        <v>1.28038907051086</v>
      </c>
      <c r="C15" s="2">
        <v>1.2621610164642301</v>
      </c>
      <c r="D15" s="2">
        <f t="shared" si="0"/>
        <v>0.10194899795789866</v>
      </c>
      <c r="E15">
        <v>1.0799534</v>
      </c>
      <c r="F15" s="2">
        <f t="shared" si="1"/>
        <v>0.11392149587257561</v>
      </c>
      <c r="G15" s="2">
        <f t="shared" si="2"/>
        <v>0.10194899795789866</v>
      </c>
      <c r="H15" s="2">
        <f t="shared" si="3"/>
        <v>1.8228054046629971E-2</v>
      </c>
    </row>
    <row r="16" spans="1:13" x14ac:dyDescent="0.3">
      <c r="A16" s="2">
        <v>0.79432697641970995</v>
      </c>
      <c r="B16" s="2">
        <v>1.116215467453</v>
      </c>
      <c r="C16" s="2">
        <v>1.0914134979248</v>
      </c>
      <c r="D16" s="2">
        <f t="shared" si="0"/>
        <v>8.8260401259994348E-2</v>
      </c>
      <c r="E16">
        <v>0.89988400000000002</v>
      </c>
      <c r="F16" s="2">
        <f t="shared" si="1"/>
        <v>0.10361220065968847</v>
      </c>
      <c r="G16" s="2">
        <f t="shared" si="2"/>
        <v>8.8260401259994348E-2</v>
      </c>
      <c r="H16" s="2">
        <f t="shared" si="3"/>
        <v>2.4801969528200019E-2</v>
      </c>
    </row>
    <row r="17" spans="1:8" x14ac:dyDescent="0.3">
      <c r="A17" s="2">
        <v>0.68891184144817197</v>
      </c>
      <c r="B17" s="2">
        <v>0.938285112380981</v>
      </c>
      <c r="C17" s="2">
        <v>0.96907645463943404</v>
      </c>
      <c r="D17" s="2">
        <f t="shared" si="0"/>
        <v>7.8492210484609498E-2</v>
      </c>
      <c r="E17">
        <v>0.76253629999999994</v>
      </c>
      <c r="F17" s="2">
        <f t="shared" si="1"/>
        <v>6.218702825572818E-2</v>
      </c>
      <c r="G17" s="2">
        <f t="shared" si="2"/>
        <v>7.8492210484609498E-2</v>
      </c>
      <c r="H17" s="2">
        <f t="shared" si="3"/>
        <v>3.0791342258453036E-2</v>
      </c>
    </row>
    <row r="18" spans="1:8" x14ac:dyDescent="0.3">
      <c r="A18" s="2">
        <v>0.64578746805072396</v>
      </c>
      <c r="B18" s="2">
        <v>0.81543922424316395</v>
      </c>
      <c r="C18" s="2">
        <v>0.78676724433898904</v>
      </c>
      <c r="D18" s="2">
        <f t="shared" si="0"/>
        <v>1.9875297322289268E-2</v>
      </c>
      <c r="E18">
        <v>0.6716702</v>
      </c>
      <c r="F18" s="2">
        <f t="shared" si="1"/>
        <v>2.8781718379179103E-2</v>
      </c>
      <c r="G18" s="2">
        <f t="shared" si="2"/>
        <v>1.9875297322289268E-2</v>
      </c>
      <c r="H18" s="2">
        <f t="shared" si="3"/>
        <v>2.8671979904174916E-2</v>
      </c>
    </row>
    <row r="19" spans="1:8" x14ac:dyDescent="0.3">
      <c r="A19" s="2">
        <v>0.52240384416358199</v>
      </c>
      <c r="B19" s="2">
        <v>0.77077245712280196</v>
      </c>
      <c r="C19" s="2">
        <v>0.78292942047119096</v>
      </c>
      <c r="D19" s="2">
        <f t="shared" si="0"/>
        <v>6.7873575910411793E-2</v>
      </c>
      <c r="E19">
        <v>0.65106940000000002</v>
      </c>
      <c r="F19" s="2">
        <f t="shared" si="1"/>
        <v>6.1686967903286809E-2</v>
      </c>
      <c r="G19" s="2">
        <f t="shared" si="2"/>
        <v>6.7873575910411793E-2</v>
      </c>
      <c r="H19" s="2">
        <f t="shared" si="3"/>
        <v>1.2156963348389005E-2</v>
      </c>
    </row>
    <row r="20" spans="1:8" x14ac:dyDescent="0.3">
      <c r="A20" s="2">
        <v>0.50203955672589895</v>
      </c>
      <c r="B20" s="2">
        <v>0.623010873794555</v>
      </c>
      <c r="C20" s="2">
        <v>0.65728116035461404</v>
      </c>
      <c r="D20" s="2">
        <f t="shared" si="0"/>
        <v>2.4099955497215084E-2</v>
      </c>
      <c r="E20">
        <v>0.47858237999999997</v>
      </c>
      <c r="F20" s="2">
        <f t="shared" si="1"/>
        <v>1.4634059553325314E-2</v>
      </c>
      <c r="G20" s="2">
        <f t="shared" si="2"/>
        <v>2.4099955497215084E-2</v>
      </c>
      <c r="H20" s="2">
        <f t="shared" si="3"/>
        <v>3.4270286560059038E-2</v>
      </c>
    </row>
    <row r="21" spans="1:8" x14ac:dyDescent="0.3">
      <c r="A21" s="2">
        <v>0.44813408997908899</v>
      </c>
      <c r="B21" s="2">
        <v>0.61058068275451605</v>
      </c>
      <c r="C21" s="2">
        <v>0.592504262924194</v>
      </c>
      <c r="D21" s="2">
        <f t="shared" si="0"/>
        <v>2.0842746836199532E-2</v>
      </c>
      <c r="E21">
        <v>0.52897525000000001</v>
      </c>
      <c r="F21" s="2">
        <f t="shared" si="1"/>
        <v>2.6388895504345429E-2</v>
      </c>
      <c r="G21" s="2">
        <f t="shared" si="2"/>
        <v>2.0842746836199532E-2</v>
      </c>
      <c r="H21" s="2">
        <f t="shared" si="3"/>
        <v>1.8076419830322044E-2</v>
      </c>
    </row>
    <row r="22" spans="1:8" x14ac:dyDescent="0.3">
      <c r="A22" s="2">
        <v>0.419384507714124</v>
      </c>
      <c r="B22" s="2">
        <v>0.54616999626159601</v>
      </c>
      <c r="C22" s="2">
        <v>0.52710855007171598</v>
      </c>
      <c r="D22" s="2">
        <f t="shared" si="0"/>
        <v>1.160446930186027E-2</v>
      </c>
      <c r="E22">
        <v>0.42765522</v>
      </c>
      <c r="F22" s="2">
        <f t="shared" si="1"/>
        <v>1.6074560106221158E-2</v>
      </c>
      <c r="G22" s="2">
        <f t="shared" si="2"/>
        <v>1.160446930186027E-2</v>
      </c>
      <c r="H22" s="2">
        <f t="shared" si="3"/>
        <v>1.9061446189880038E-2</v>
      </c>
    </row>
    <row r="23" spans="1:8" x14ac:dyDescent="0.3">
      <c r="A23" s="2">
        <v>0.41459291066996301</v>
      </c>
      <c r="B23" s="2">
        <v>0.51696634292602495</v>
      </c>
      <c r="C23" s="2">
        <v>0.52521747350692705</v>
      </c>
      <c r="D23" s="2">
        <f t="shared" si="0"/>
        <v>1.2237793902869405E-2</v>
      </c>
      <c r="E23">
        <v>0.43175960000000002</v>
      </c>
      <c r="F23" s="2">
        <f t="shared" si="1"/>
        <v>1.0480319631886503E-2</v>
      </c>
      <c r="G23" s="2">
        <f t="shared" si="2"/>
        <v>1.2237793902869405E-2</v>
      </c>
      <c r="H23" s="2">
        <f t="shared" si="3"/>
        <v>8.2511305809020996E-3</v>
      </c>
    </row>
    <row r="24" spans="1:8" x14ac:dyDescent="0.3">
      <c r="A24" s="2">
        <v>0.41099921288684299</v>
      </c>
      <c r="B24" s="2">
        <v>0.515283823013305</v>
      </c>
      <c r="C24" s="2">
        <v>0.52521747350692705</v>
      </c>
      <c r="D24" s="2">
        <f t="shared" si="0"/>
        <v>1.3045811059077443E-2</v>
      </c>
      <c r="E24">
        <v>0.4240334</v>
      </c>
      <c r="F24" s="2">
        <f t="shared" si="1"/>
        <v>1.0875279909228182E-2</v>
      </c>
      <c r="G24" s="2">
        <f t="shared" si="2"/>
        <v>1.3045811059077443E-2</v>
      </c>
      <c r="H24" s="2">
        <f t="shared" si="3"/>
        <v>9.9336504936220482E-3</v>
      </c>
    </row>
    <row r="25" spans="1:8" x14ac:dyDescent="0.3">
      <c r="A25" s="2">
        <v>0.41339501140892299</v>
      </c>
      <c r="B25" s="2">
        <v>0.51135945320129395</v>
      </c>
      <c r="C25" s="2">
        <v>0.52521747350692705</v>
      </c>
      <c r="D25" s="2">
        <f t="shared" si="0"/>
        <v>1.2504263029659554E-2</v>
      </c>
      <c r="E25">
        <v>0.42217135</v>
      </c>
      <c r="F25" s="2">
        <f t="shared" si="1"/>
        <v>9.5970318556908383E-3</v>
      </c>
      <c r="G25" s="2">
        <f t="shared" si="2"/>
        <v>1.2504263029659554E-2</v>
      </c>
      <c r="H25" s="2">
        <f t="shared" si="3"/>
        <v>1.3858020305633101E-2</v>
      </c>
    </row>
    <row r="26" spans="1:8" x14ac:dyDescent="0.3">
      <c r="A26" s="2">
        <v>0.39422862323227997</v>
      </c>
      <c r="B26" s="2">
        <v>0.51490569114685003</v>
      </c>
      <c r="C26" s="2">
        <v>0.52521747350692705</v>
      </c>
      <c r="D26" s="2">
        <f t="shared" si="0"/>
        <v>1.7158078896273909E-2</v>
      </c>
      <c r="E26">
        <v>0.42665504999999998</v>
      </c>
      <c r="F26" s="2">
        <f t="shared" si="1"/>
        <v>1.4562954720457754E-2</v>
      </c>
      <c r="G26" s="2">
        <f t="shared" si="2"/>
        <v>1.7158078896273909E-2</v>
      </c>
      <c r="H26" s="2">
        <f t="shared" si="3"/>
        <v>1.0311782360077015E-2</v>
      </c>
    </row>
    <row r="27" spans="1:8" x14ac:dyDescent="0.3">
      <c r="A27" s="2">
        <v>0.432561399585566</v>
      </c>
      <c r="B27" s="2">
        <v>0.49014735221862699</v>
      </c>
      <c r="C27" s="2">
        <v>0.523271024227142</v>
      </c>
      <c r="D27" s="2">
        <f t="shared" si="0"/>
        <v>8.2282360026156125E-3</v>
      </c>
      <c r="E27">
        <v>0.39588857</v>
      </c>
      <c r="F27" s="2">
        <f t="shared" si="1"/>
        <v>3.3161419406571436E-3</v>
      </c>
      <c r="G27" s="2">
        <f t="shared" si="2"/>
        <v>8.2282360026156125E-3</v>
      </c>
      <c r="H27" s="2">
        <f t="shared" si="3"/>
        <v>3.3123672008515015E-2</v>
      </c>
    </row>
    <row r="28" spans="1:8" x14ac:dyDescent="0.3">
      <c r="A28" s="2">
        <v>0.50203955672589895</v>
      </c>
      <c r="B28" s="2">
        <v>0.54177117347717196</v>
      </c>
      <c r="C28" s="2">
        <v>0.58862811326980502</v>
      </c>
      <c r="D28" s="2">
        <f t="shared" si="0"/>
        <v>7.4975781243572185E-3</v>
      </c>
      <c r="E28">
        <v>0.46712900000000002</v>
      </c>
      <c r="F28" s="2">
        <f t="shared" si="1"/>
        <v>1.5786013696700383E-3</v>
      </c>
      <c r="G28" s="2">
        <f t="shared" si="2"/>
        <v>7.4975781243572185E-3</v>
      </c>
      <c r="H28" s="2">
        <f t="shared" si="3"/>
        <v>4.6856939792633057E-2</v>
      </c>
    </row>
    <row r="29" spans="1:8" x14ac:dyDescent="0.3">
      <c r="A29" s="2">
        <v>0.59427779982599505</v>
      </c>
      <c r="B29" s="2">
        <v>0.62318110466003396</v>
      </c>
      <c r="C29" s="2">
        <v>0.653373062610626</v>
      </c>
      <c r="D29" s="2">
        <f t="shared" si="0"/>
        <v>3.4922500835845882E-3</v>
      </c>
      <c r="E29">
        <v>0.53730917</v>
      </c>
      <c r="F29" s="2">
        <f t="shared" si="1"/>
        <v>8.3540103032937719E-4</v>
      </c>
      <c r="G29" s="2">
        <f t="shared" si="2"/>
        <v>3.4922500835845882E-3</v>
      </c>
      <c r="H29" s="2">
        <f t="shared" si="3"/>
        <v>3.0191957950592041E-2</v>
      </c>
    </row>
    <row r="30" spans="1:8" x14ac:dyDescent="0.3">
      <c r="A30" s="2">
        <v>0.72484881927937805</v>
      </c>
      <c r="B30" s="2">
        <v>0.727952480316162</v>
      </c>
      <c r="C30" s="2">
        <v>0.71748024225234897</v>
      </c>
      <c r="D30" s="2">
        <f t="shared" si="0"/>
        <v>5.4295927403260843E-5</v>
      </c>
      <c r="E30">
        <v>0.63941263999999998</v>
      </c>
      <c r="F30" s="2">
        <f t="shared" si="1"/>
        <v>9.632711831250789E-6</v>
      </c>
      <c r="G30" s="2">
        <f t="shared" si="2"/>
        <v>5.4295927403260843E-5</v>
      </c>
      <c r="H30" s="2">
        <f t="shared" si="3"/>
        <v>1.0472238063813033E-2</v>
      </c>
    </row>
    <row r="31" spans="1:8" x14ac:dyDescent="0.3">
      <c r="A31" s="2">
        <v>0.73922361041186102</v>
      </c>
      <c r="B31" s="2">
        <v>0.87562632560729903</v>
      </c>
      <c r="C31" s="2">
        <v>0.84368443489074696</v>
      </c>
      <c r="D31" s="2">
        <f t="shared" si="0"/>
        <v>1.0912063850808616E-2</v>
      </c>
      <c r="E31">
        <v>0.78141309999999997</v>
      </c>
      <c r="F31" s="2">
        <f t="shared" si="1"/>
        <v>1.8605700712687776E-2</v>
      </c>
      <c r="G31" s="2">
        <f t="shared" si="2"/>
        <v>1.0912063850808616E-2</v>
      </c>
      <c r="H31" s="2">
        <f t="shared" si="3"/>
        <v>3.1941890716552068E-2</v>
      </c>
    </row>
    <row r="32" spans="1:8" x14ac:dyDescent="0.3">
      <c r="A32" s="2">
        <v>0.71885932297417698</v>
      </c>
      <c r="B32" s="2">
        <v>0.88379359245300204</v>
      </c>
      <c r="C32" s="2">
        <v>0.90573692321777299</v>
      </c>
      <c r="D32" s="2">
        <f t="shared" si="0"/>
        <v>3.4923237472805277E-2</v>
      </c>
      <c r="E32">
        <v>0.74032854999999997</v>
      </c>
      <c r="F32" s="2">
        <f t="shared" si="1"/>
        <v>2.7203313248513682E-2</v>
      </c>
      <c r="G32" s="2">
        <f t="shared" si="2"/>
        <v>3.4923237472805277E-2</v>
      </c>
      <c r="H32" s="2">
        <f t="shared" si="3"/>
        <v>2.1943330764770952E-2</v>
      </c>
    </row>
    <row r="33" spans="1:8" x14ac:dyDescent="0.3">
      <c r="A33" s="2">
        <v>0.81109756607427297</v>
      </c>
      <c r="B33" s="2">
        <v>0.85686850547790505</v>
      </c>
      <c r="C33" s="2">
        <v>0.84569519758224398</v>
      </c>
      <c r="D33" s="2">
        <f t="shared" si="0"/>
        <v>1.1969961059613487E-3</v>
      </c>
      <c r="E33">
        <v>0.7266321</v>
      </c>
      <c r="F33" s="2">
        <f t="shared" si="1"/>
        <v>2.0949788938909599E-3</v>
      </c>
      <c r="G33" s="2">
        <f t="shared" si="2"/>
        <v>1.1969961059613487E-3</v>
      </c>
      <c r="H33" s="2">
        <f t="shared" si="3"/>
        <v>1.1173307895661067E-2</v>
      </c>
    </row>
    <row r="34" spans="1:8" x14ac:dyDescent="0.3">
      <c r="A34" s="2">
        <v>0.89614841360812802</v>
      </c>
      <c r="B34" s="2">
        <v>0.96649813652038497</v>
      </c>
      <c r="C34" s="2">
        <v>0.96498757600784302</v>
      </c>
      <c r="D34" s="2">
        <f t="shared" si="0"/>
        <v>4.7388302798943346E-3</v>
      </c>
      <c r="E34">
        <v>0.86391616000000004</v>
      </c>
      <c r="F34" s="2">
        <f t="shared" si="1"/>
        <v>4.949083513831329E-3</v>
      </c>
      <c r="G34" s="2">
        <f t="shared" si="2"/>
        <v>4.7388302798943346E-3</v>
      </c>
      <c r="H34" s="2">
        <f t="shared" si="3"/>
        <v>1.5105605125419475E-3</v>
      </c>
    </row>
    <row r="35" spans="1:8" x14ac:dyDescent="0.3">
      <c r="A35" s="2">
        <v>0.81349336459635302</v>
      </c>
      <c r="B35" s="2">
        <v>1.0623307228088299</v>
      </c>
      <c r="C35" s="2">
        <v>1.08538746833801</v>
      </c>
      <c r="D35" s="2">
        <f t="shared" si="0"/>
        <v>7.3926403649478944E-2</v>
      </c>
      <c r="E35">
        <v>0.92766833000000004</v>
      </c>
      <c r="F35" s="2">
        <f t="shared" si="1"/>
        <v>6.1920030842164533E-2</v>
      </c>
      <c r="G35" s="2">
        <f t="shared" si="2"/>
        <v>7.3926403649478944E-2</v>
      </c>
      <c r="H35" s="2">
        <f t="shared" si="3"/>
        <v>2.3056745529180134E-2</v>
      </c>
    </row>
    <row r="36" spans="1:8" x14ac:dyDescent="0.3">
      <c r="A36" s="2">
        <v>0.57750721017143203</v>
      </c>
      <c r="B36" s="2">
        <v>0.96499466896057096</v>
      </c>
      <c r="C36" s="2">
        <v>0.96907645463943404</v>
      </c>
      <c r="D36" s="2">
        <f t="shared" si="0"/>
        <v>0.15332647321324192</v>
      </c>
      <c r="E36">
        <v>0.78141760000000005</v>
      </c>
      <c r="F36" s="2">
        <f t="shared" si="1"/>
        <v>0.15014653071886463</v>
      </c>
      <c r="G36" s="2">
        <f t="shared" si="2"/>
        <v>0.15332647321324192</v>
      </c>
      <c r="H36" s="2">
        <f t="shared" si="3"/>
        <v>4.0817856788630813E-3</v>
      </c>
    </row>
    <row r="37" spans="1:8" x14ac:dyDescent="0.3">
      <c r="A37" s="2">
        <v>0.53438283677398402</v>
      </c>
      <c r="B37" s="2">
        <v>0.67926669120788497</v>
      </c>
      <c r="C37" s="2">
        <v>0.72329533100128096</v>
      </c>
      <c r="D37" s="2">
        <f t="shared" si="0"/>
        <v>3.56879304751785E-2</v>
      </c>
      <c r="E37">
        <v>0.49580980000000002</v>
      </c>
      <c r="F37" s="2">
        <f t="shared" si="1"/>
        <v>2.09913312756238E-2</v>
      </c>
      <c r="G37" s="2">
        <f t="shared" si="2"/>
        <v>3.56879304751785E-2</v>
      </c>
      <c r="H37" s="2">
        <f t="shared" si="3"/>
        <v>4.4028639793395996E-2</v>
      </c>
    </row>
    <row r="38" spans="1:8" x14ac:dyDescent="0.3">
      <c r="A38" s="2">
        <v>0.62302738209095998</v>
      </c>
      <c r="B38" s="2">
        <v>0.64296483993530196</v>
      </c>
      <c r="C38" s="2">
        <v>0.65535545349121005</v>
      </c>
      <c r="D38" s="2">
        <f t="shared" si="0"/>
        <v>1.0451042004596665E-3</v>
      </c>
      <c r="E38">
        <v>0.5667546</v>
      </c>
      <c r="F38" s="2">
        <f t="shared" si="1"/>
        <v>3.9750222529491341E-4</v>
      </c>
      <c r="G38" s="2">
        <f t="shared" si="2"/>
        <v>1.0451042004596665E-3</v>
      </c>
      <c r="H38" s="2">
        <f t="shared" si="3"/>
        <v>1.2390613555908092E-2</v>
      </c>
    </row>
    <row r="39" spans="1:8" x14ac:dyDescent="0.3">
      <c r="A39" s="2">
        <v>0.60386099391431602</v>
      </c>
      <c r="B39" s="2">
        <v>0.75908446311950595</v>
      </c>
      <c r="C39" s="2">
        <v>0.77886170148849398</v>
      </c>
      <c r="D39" s="2">
        <f t="shared" si="0"/>
        <v>3.0625247651462947E-2</v>
      </c>
      <c r="E39">
        <v>0.6677978</v>
      </c>
      <c r="F39" s="2">
        <f t="shared" si="1"/>
        <v>2.4094325392094544E-2</v>
      </c>
      <c r="G39" s="2">
        <f t="shared" si="2"/>
        <v>3.0625247651462947E-2</v>
      </c>
      <c r="H39" s="2">
        <f t="shared" si="3"/>
        <v>1.9777238368988037E-2</v>
      </c>
    </row>
    <row r="40" spans="1:8" x14ac:dyDescent="0.3">
      <c r="A40" s="2">
        <v>0.57271561312727104</v>
      </c>
      <c r="B40" s="2">
        <v>0.727494716644287</v>
      </c>
      <c r="C40" s="2">
        <v>0.71947538852691595</v>
      </c>
      <c r="D40" s="2">
        <f t="shared" si="0"/>
        <v>2.1538431675354221E-2</v>
      </c>
      <c r="E40">
        <v>0.59395430000000005</v>
      </c>
      <c r="F40" s="2">
        <f t="shared" si="1"/>
        <v>2.3956570885531141E-2</v>
      </c>
      <c r="G40" s="2">
        <f t="shared" si="2"/>
        <v>2.1538431675354221E-2</v>
      </c>
      <c r="H40" s="2">
        <f t="shared" si="3"/>
        <v>8.0193281173710496E-3</v>
      </c>
    </row>
    <row r="41" spans="1:8" x14ac:dyDescent="0.3">
      <c r="A41" s="2">
        <v>0.57750721017143203</v>
      </c>
      <c r="B41" s="2">
        <v>0.689566850662231</v>
      </c>
      <c r="C41" s="2">
        <v>0.71947538852691595</v>
      </c>
      <c r="D41" s="2">
        <f t="shared" si="0"/>
        <v>2.0154963665574493E-2</v>
      </c>
      <c r="E41">
        <v>0.58014153999999996</v>
      </c>
      <c r="F41" s="2">
        <f t="shared" si="1"/>
        <v>1.2557363026927114E-2</v>
      </c>
      <c r="G41" s="2">
        <f t="shared" si="2"/>
        <v>2.0154963665574493E-2</v>
      </c>
      <c r="H41" s="2">
        <f t="shared" si="3"/>
        <v>2.9908537864684948E-2</v>
      </c>
    </row>
    <row r="42" spans="1:8" x14ac:dyDescent="0.3">
      <c r="A42" s="2">
        <v>0.51521644859734095</v>
      </c>
      <c r="B42" s="2">
        <v>0.69889616966247503</v>
      </c>
      <c r="C42" s="2">
        <v>0.65728116035461404</v>
      </c>
      <c r="E42">
        <v>0.59442306</v>
      </c>
      <c r="F42" s="2">
        <f t="shared" si="1"/>
        <v>3.3738239930565461E-2</v>
      </c>
      <c r="G42" s="2">
        <f t="shared" si="2"/>
        <v>2.0182382326677087E-2</v>
      </c>
      <c r="H42" s="2">
        <f t="shared" si="3"/>
        <v>4.1615009307860995E-2</v>
      </c>
    </row>
    <row r="43" spans="1:8" x14ac:dyDescent="0.3">
      <c r="A43" s="2">
        <v>0.36188534318419402</v>
      </c>
      <c r="B43" s="2">
        <v>0.62138533592224099</v>
      </c>
      <c r="C43" s="2">
        <v>0.65535545349121005</v>
      </c>
      <c r="E43">
        <v>0.49582267000000002</v>
      </c>
      <c r="F43" s="2">
        <f t="shared" si="1"/>
        <v>6.7340246231046424E-2</v>
      </c>
      <c r="G43" s="2">
        <f t="shared" si="2"/>
        <v>8.6124705643612159E-2</v>
      </c>
      <c r="H43" s="2">
        <f t="shared" si="3"/>
        <v>3.397011756896906E-2</v>
      </c>
    </row>
    <row r="44" spans="1:8" x14ac:dyDescent="0.3">
      <c r="A44" s="2">
        <v>0.27563659638929899</v>
      </c>
      <c r="B44" s="2">
        <v>0.43378710746765098</v>
      </c>
      <c r="C44" s="2">
        <v>0.39809519052505399</v>
      </c>
      <c r="E44">
        <v>0.31116866999999998</v>
      </c>
      <c r="F44" s="2">
        <f t="shared" si="1"/>
        <v>2.5011584154343933E-2</v>
      </c>
      <c r="G44" s="2">
        <f t="shared" si="2"/>
        <v>1.4996107277705567E-2</v>
      </c>
      <c r="H44" s="2">
        <f t="shared" si="3"/>
        <v>3.5691916942596991E-2</v>
      </c>
    </row>
    <row r="45" spans="1:8" x14ac:dyDescent="0.3">
      <c r="A45" s="2">
        <v>0.16902356215671999</v>
      </c>
      <c r="B45" s="2">
        <v>0.34652543067932101</v>
      </c>
      <c r="C45" s="2">
        <v>0.32923978567123402</v>
      </c>
      <c r="E45">
        <v>0.27182173999999998</v>
      </c>
      <c r="F45" s="2">
        <f t="shared" si="1"/>
        <v>3.1506913329014744E-2</v>
      </c>
      <c r="G45" s="2">
        <f t="shared" si="2"/>
        <v>2.5669238277252718E-2</v>
      </c>
      <c r="H45" s="2">
        <f t="shared" si="3"/>
        <v>1.7285645008086992E-2</v>
      </c>
    </row>
    <row r="46" spans="1:8" x14ac:dyDescent="0.3">
      <c r="A46" s="2">
        <v>8.1576916100785005E-2</v>
      </c>
      <c r="B46" s="2">
        <v>0.222646474838256</v>
      </c>
      <c r="C46" s="2">
        <v>0.25811383128166199</v>
      </c>
      <c r="E46">
        <v>0.13106989999999999</v>
      </c>
      <c r="F46" s="2">
        <f t="shared" si="1"/>
        <v>1.9900620402384783E-2</v>
      </c>
      <c r="G46" s="2">
        <f t="shared" si="2"/>
        <v>3.1165282421580159E-2</v>
      </c>
      <c r="H46" s="2">
        <f t="shared" si="3"/>
        <v>3.5467356443405984E-2</v>
      </c>
    </row>
    <row r="47" spans="1:8" x14ac:dyDescent="0.3">
      <c r="A47" s="2">
        <v>2.76714493539756E-2</v>
      </c>
      <c r="B47" s="2">
        <v>0.12935996055603</v>
      </c>
      <c r="C47" s="2">
        <v>0.12332480400800699</v>
      </c>
      <c r="E47">
        <v>6.8086859999999999E-2</v>
      </c>
      <c r="F47" s="2">
        <f t="shared" si="1"/>
        <v>1.0340553310490342E-2</v>
      </c>
      <c r="G47" s="2">
        <f t="shared" si="2"/>
        <v>9.1495642565699101E-3</v>
      </c>
      <c r="H47" s="2">
        <f t="shared" si="3"/>
        <v>6.0351565480230018E-3</v>
      </c>
    </row>
    <row r="48" spans="1:8" x14ac:dyDescent="0.3">
      <c r="A48" s="2">
        <v>-5.3785700396758597E-2</v>
      </c>
      <c r="B48" s="2">
        <v>7.7078104019164997E-2</v>
      </c>
      <c r="C48" s="2">
        <v>5.4419543594121898E-2</v>
      </c>
      <c r="E48">
        <v>1.8819094000000001E-2</v>
      </c>
      <c r="F48" s="2">
        <f t="shared" si="1"/>
        <v>1.7125335306209105E-2</v>
      </c>
      <c r="G48" s="2">
        <f t="shared" si="2"/>
        <v>1.1708374827125979E-2</v>
      </c>
      <c r="H48" s="2">
        <f t="shared" si="3"/>
        <v>2.2658560425043099E-2</v>
      </c>
    </row>
    <row r="49" spans="1:8" x14ac:dyDescent="0.3">
      <c r="A49" s="2">
        <v>-4.8994103352597802E-2</v>
      </c>
      <c r="B49" s="2">
        <v>-2.04794406890869E-2</v>
      </c>
      <c r="C49" s="2">
        <v>-1.48540819063782E-2</v>
      </c>
      <c r="E49">
        <v>-8.0548524999999996E-2</v>
      </c>
      <c r="F49" s="2">
        <f t="shared" si="1"/>
        <v>8.1308598681382267E-4</v>
      </c>
      <c r="G49" s="2">
        <f t="shared" si="2"/>
        <v>1.1655410643483344E-3</v>
      </c>
      <c r="H49" s="2">
        <f t="shared" si="3"/>
        <v>5.6253587827087004E-3</v>
      </c>
    </row>
    <row r="50" spans="1:8" x14ac:dyDescent="0.3">
      <c r="A50" s="2">
        <v>-2.2640319609713098E-2</v>
      </c>
      <c r="B50" s="2">
        <v>8.1231594085693307E-3</v>
      </c>
      <c r="C50" s="2">
        <v>5.1088664680719299E-2</v>
      </c>
      <c r="E50">
        <v>-2.3522615E-2</v>
      </c>
      <c r="F50" s="2">
        <f t="shared" si="1"/>
        <v>9.4639164130830311E-4</v>
      </c>
      <c r="G50" s="2">
        <f t="shared" si="2"/>
        <v>5.4359631244988273E-3</v>
      </c>
      <c r="H50" s="2">
        <f t="shared" si="3"/>
        <v>4.296550527214997E-2</v>
      </c>
    </row>
    <row r="51" spans="1:8" x14ac:dyDescent="0.3">
      <c r="A51" s="2">
        <v>6.4806326446222196E-2</v>
      </c>
      <c r="B51" s="2">
        <v>3.8367509841918897E-2</v>
      </c>
      <c r="C51" s="2">
        <v>5.2777666598558398E-2</v>
      </c>
      <c r="E51">
        <v>-1.0227442E-2</v>
      </c>
      <c r="F51" s="2">
        <f t="shared" si="1"/>
        <v>6.9901102343598376E-4</v>
      </c>
      <c r="G51" s="2">
        <f t="shared" si="2"/>
        <v>1.4468865773079924E-4</v>
      </c>
      <c r="H51" s="2">
        <f t="shared" si="3"/>
        <v>1.4410156756639501E-2</v>
      </c>
    </row>
    <row r="52" spans="1:8" x14ac:dyDescent="0.3">
      <c r="A52" s="2">
        <v>0.15464877102423799</v>
      </c>
      <c r="B52" s="2">
        <v>0.148164987564086</v>
      </c>
      <c r="C52" s="2">
        <v>0.18830497562885201</v>
      </c>
      <c r="E52">
        <v>0.11460662000000001</v>
      </c>
      <c r="F52" s="2">
        <f t="shared" si="1"/>
        <v>4.2039447958140547E-5</v>
      </c>
      <c r="G52" s="2">
        <f t="shared" si="2"/>
        <v>1.1327401083876421E-3</v>
      </c>
      <c r="H52" s="2">
        <f t="shared" si="3"/>
        <v>4.0139988064766013E-2</v>
      </c>
    </row>
    <row r="53" spans="1:8" x14ac:dyDescent="0.3">
      <c r="A53" s="2">
        <v>0.24209541708017299</v>
      </c>
      <c r="B53" s="2">
        <v>0.24432682991027799</v>
      </c>
      <c r="C53" s="2">
        <v>0.25628709793090798</v>
      </c>
      <c r="E53">
        <v>0.19005561000000001</v>
      </c>
      <c r="F53" s="2">
        <f t="shared" si="1"/>
        <v>4.9792032183572083E-6</v>
      </c>
      <c r="G53" s="2">
        <f t="shared" si="2"/>
        <v>2.0140380536911833E-4</v>
      </c>
      <c r="H53" s="2">
        <f t="shared" si="3"/>
        <v>1.1960268020629994E-2</v>
      </c>
    </row>
    <row r="54" spans="1:8" x14ac:dyDescent="0.3">
      <c r="A54" s="2">
        <v>0.29120928678282199</v>
      </c>
      <c r="B54" s="2">
        <v>0.339552402496337</v>
      </c>
      <c r="C54" s="2">
        <v>0.38888105750083901</v>
      </c>
      <c r="E54">
        <v>0.28377269999999999</v>
      </c>
      <c r="F54" s="2">
        <f t="shared" si="1"/>
        <v>2.3370568368903024E-3</v>
      </c>
      <c r="G54" s="2">
        <f t="shared" si="2"/>
        <v>9.5397747951928881E-3</v>
      </c>
      <c r="H54" s="2">
        <f t="shared" si="3"/>
        <v>4.9328655004502009E-2</v>
      </c>
    </row>
    <row r="55" spans="1:8" x14ac:dyDescent="0.3">
      <c r="A55" s="2">
        <v>0.307979876437385</v>
      </c>
      <c r="B55" s="2">
        <v>0.386223554611206</v>
      </c>
      <c r="C55" s="2">
        <v>0.39272627234458901</v>
      </c>
      <c r="E55">
        <v>0.31209779999999998</v>
      </c>
      <c r="F55" s="2">
        <f t="shared" si="1"/>
        <v>6.1220731741684718E-3</v>
      </c>
      <c r="G55" s="2">
        <f t="shared" si="2"/>
        <v>7.1819516192605645E-3</v>
      </c>
      <c r="H55" s="2">
        <f t="shared" si="3"/>
        <v>6.5027177333830122E-3</v>
      </c>
    </row>
    <row r="56" spans="1:8" x14ac:dyDescent="0.3">
      <c r="A56" s="2">
        <v>0.36547904096731498</v>
      </c>
      <c r="B56" s="2">
        <v>0.39942121505737299</v>
      </c>
      <c r="C56" s="2">
        <v>0.39272627234458901</v>
      </c>
      <c r="E56">
        <v>0.32257247</v>
      </c>
      <c r="F56" s="2">
        <f t="shared" si="1"/>
        <v>1.1520711819598053E-3</v>
      </c>
      <c r="G56" s="2">
        <f t="shared" si="2"/>
        <v>7.4241161772670638E-4</v>
      </c>
      <c r="H56" s="2">
        <f t="shared" si="3"/>
        <v>6.69494271278398E-3</v>
      </c>
    </row>
    <row r="57" spans="1:8" x14ac:dyDescent="0.3">
      <c r="A57" s="2">
        <v>0.37985383209979701</v>
      </c>
      <c r="B57" s="2">
        <v>0.470574140548706</v>
      </c>
      <c r="C57" s="2">
        <v>0.45925194025039601</v>
      </c>
      <c r="E57">
        <v>0.40304899999999999</v>
      </c>
      <c r="F57" s="2">
        <f t="shared" si="1"/>
        <v>8.230174365065188E-3</v>
      </c>
      <c r="G57" s="2">
        <f t="shared" si="2"/>
        <v>6.3040595778942159E-3</v>
      </c>
      <c r="H57" s="2">
        <f t="shared" si="3"/>
        <v>1.1322200298309992E-2</v>
      </c>
    </row>
    <row r="58" spans="1:8" x14ac:dyDescent="0.3">
      <c r="A58" s="2">
        <v>0.430165601063486</v>
      </c>
      <c r="B58" s="2">
        <v>0.479074716567993</v>
      </c>
      <c r="C58" s="2">
        <v>0.45925194025039601</v>
      </c>
      <c r="E58">
        <v>0.38675999999999999</v>
      </c>
      <c r="F58" s="2">
        <f t="shared" si="1"/>
        <v>2.3921015794332065E-3</v>
      </c>
      <c r="G58" s="2">
        <f t="shared" si="2"/>
        <v>8.4601512729597648E-4</v>
      </c>
      <c r="H58" s="2">
        <f t="shared" si="3"/>
        <v>1.9822776317596991E-2</v>
      </c>
    </row>
    <row r="59" spans="1:8" x14ac:dyDescent="0.3">
      <c r="A59" s="2">
        <v>0.54875762790646698</v>
      </c>
      <c r="B59" s="2">
        <v>0.54077935218811002</v>
      </c>
      <c r="C59" s="2">
        <v>0.52521747350692705</v>
      </c>
      <c r="E59">
        <v>0.46800589999999997</v>
      </c>
      <c r="F59" s="2">
        <f t="shared" si="1"/>
        <v>6.3652883438124338E-5</v>
      </c>
      <c r="G59" s="2">
        <f t="shared" si="2"/>
        <v>5.5413886915417943E-4</v>
      </c>
      <c r="H59" s="2">
        <f t="shared" si="3"/>
        <v>1.5561878681182972E-2</v>
      </c>
    </row>
    <row r="60" spans="1:8" x14ac:dyDescent="0.3">
      <c r="A60" s="2">
        <v>0.75359840154434299</v>
      </c>
      <c r="B60" s="2">
        <v>0.68119263648986805</v>
      </c>
      <c r="C60" s="2">
        <v>0.71542650461196899</v>
      </c>
      <c r="E60">
        <v>0.60497283999999996</v>
      </c>
      <c r="F60" s="2">
        <f t="shared" si="1"/>
        <v>5.2425948131238241E-3</v>
      </c>
      <c r="G60" s="2">
        <f t="shared" si="2"/>
        <v>1.4570937154157831E-3</v>
      </c>
      <c r="H60" s="2">
        <f t="shared" si="3"/>
        <v>3.4233868122100941E-2</v>
      </c>
    </row>
    <row r="61" spans="1:8" x14ac:dyDescent="0.3">
      <c r="A61" s="2">
        <v>0.92370009661205299</v>
      </c>
      <c r="B61" s="2">
        <v>0.91355872154235795</v>
      </c>
      <c r="C61" s="2">
        <v>0.90366321802139205</v>
      </c>
      <c r="E61">
        <v>0.83644750000000001</v>
      </c>
      <c r="F61" s="2">
        <f t="shared" si="1"/>
        <v>1.0284748830423198E-4</v>
      </c>
      <c r="G61" s="2">
        <f t="shared" si="2"/>
        <v>4.0147650365688692E-4</v>
      </c>
      <c r="H61" s="2">
        <f t="shared" si="3"/>
        <v>9.8955035209659092E-3</v>
      </c>
    </row>
    <row r="62" spans="1:8" x14ac:dyDescent="0.3">
      <c r="A62" s="2">
        <v>0.92968959291725395</v>
      </c>
      <c r="B62" s="2">
        <v>1.0968277454376201</v>
      </c>
      <c r="C62" s="2">
        <v>1.08325803279876</v>
      </c>
      <c r="E62">
        <v>0.97812104</v>
      </c>
      <c r="F62" s="2">
        <f t="shared" si="1"/>
        <v>2.7935162027921168E-2</v>
      </c>
      <c r="G62" s="2">
        <f t="shared" si="2"/>
        <v>2.3583265727639732E-2</v>
      </c>
      <c r="H62" s="2">
        <f t="shared" si="3"/>
        <v>1.3569712638860087E-2</v>
      </c>
    </row>
    <row r="63" spans="1:8" x14ac:dyDescent="0.3">
      <c r="A63" s="2">
        <v>0.78953537937554896</v>
      </c>
      <c r="B63" s="2">
        <v>1.10034823417663</v>
      </c>
      <c r="C63" s="2">
        <v>1.0874555110931301</v>
      </c>
      <c r="E63">
        <v>0.92724490000000004</v>
      </c>
      <c r="F63" s="2">
        <f t="shared" si="1"/>
        <v>9.6604630709597863E-2</v>
      </c>
      <c r="G63" s="2">
        <f t="shared" si="2"/>
        <v>8.875640488262089E-2</v>
      </c>
      <c r="H63" s="2">
        <f t="shared" si="3"/>
        <v>1.2892723083499869E-2</v>
      </c>
    </row>
    <row r="64" spans="1:8" x14ac:dyDescent="0.3">
      <c r="A64" s="2">
        <v>0.80750386829115295</v>
      </c>
      <c r="B64" s="2">
        <v>0.93519306182861295</v>
      </c>
      <c r="C64" s="2">
        <v>0.96907645463943404</v>
      </c>
      <c r="E64">
        <v>0.74485230000000002</v>
      </c>
      <c r="F64" s="2">
        <f t="shared" si="1"/>
        <v>1.6304530146246915E-2</v>
      </c>
      <c r="G64" s="2">
        <f t="shared" si="2"/>
        <v>2.610570065927275E-2</v>
      </c>
      <c r="H64" s="2">
        <f t="shared" si="3"/>
        <v>3.3883392810821089E-2</v>
      </c>
    </row>
    <row r="65" spans="1:8" x14ac:dyDescent="0.3">
      <c r="A65" s="2">
        <v>0.65177696435592503</v>
      </c>
      <c r="B65" s="2">
        <v>0.95688199996948198</v>
      </c>
      <c r="C65" s="2">
        <v>0.96706187725067105</v>
      </c>
      <c r="E65">
        <v>0.8490164</v>
      </c>
      <c r="F65" s="2">
        <f t="shared" si="1"/>
        <v>9.3089082756749861E-2</v>
      </c>
      <c r="G65" s="2">
        <f t="shared" si="2"/>
        <v>9.9404576299047587E-2</v>
      </c>
      <c r="H65" s="2">
        <f t="shared" si="3"/>
        <v>1.0179877281189076E-2</v>
      </c>
    </row>
    <row r="66" spans="1:8" x14ac:dyDescent="0.3">
      <c r="A66" s="2">
        <v>0.51162275081422004</v>
      </c>
      <c r="B66" s="2">
        <v>0.772682905197143</v>
      </c>
      <c r="C66" s="2">
        <v>0.78487634658813399</v>
      </c>
      <c r="E66">
        <v>0.57893969999999995</v>
      </c>
      <c r="F66" s="2">
        <f t="shared" si="1"/>
        <v>6.8152404206435577E-2</v>
      </c>
      <c r="G66" s="2">
        <f t="shared" si="2"/>
        <v>7.4667527603373557E-2</v>
      </c>
      <c r="H66" s="2">
        <f t="shared" si="3"/>
        <v>1.2193441390990989E-2</v>
      </c>
    </row>
    <row r="67" spans="1:8" x14ac:dyDescent="0.3">
      <c r="A67" s="2">
        <v>0.46370678037261198</v>
      </c>
      <c r="B67" s="2">
        <v>0.60726189613342196</v>
      </c>
      <c r="C67" s="2">
        <v>0.59436011314392001</v>
      </c>
      <c r="E67">
        <v>0.49402879999999999</v>
      </c>
      <c r="F67" s="2">
        <f t="shared" ref="F67:F101" si="4">(B67-A67)^2</f>
        <v>2.0608071261099554E-2</v>
      </c>
      <c r="G67" s="2">
        <f t="shared" ref="G67:G101" si="5">(C67-A67)^2</f>
        <v>1.7070293364250151E-2</v>
      </c>
      <c r="H67" s="2">
        <f t="shared" ref="H67:H101" si="6">ABS(C67-B67)</f>
        <v>1.2901782989501953E-2</v>
      </c>
    </row>
    <row r="68" spans="1:8" x14ac:dyDescent="0.3">
      <c r="A68" s="2">
        <v>0.37386433579459599</v>
      </c>
      <c r="B68" s="2">
        <v>0.56398367881774902</v>
      </c>
      <c r="C68" s="2">
        <v>0.59059411287307695</v>
      </c>
      <c r="E68">
        <v>0.46596599999999999</v>
      </c>
      <c r="F68" s="2">
        <f t="shared" si="4"/>
        <v>3.6145364591555325E-2</v>
      </c>
      <c r="G68" s="2">
        <f t="shared" si="5"/>
        <v>4.6971796272488049E-2</v>
      </c>
      <c r="H68" s="2">
        <f t="shared" si="6"/>
        <v>2.6610434055327925E-2</v>
      </c>
    </row>
    <row r="69" spans="1:8" x14ac:dyDescent="0.3">
      <c r="A69" s="2">
        <v>0.286417689738661</v>
      </c>
      <c r="B69" s="2">
        <v>0.456821680068969</v>
      </c>
      <c r="C69" s="2">
        <v>0.39635697007179199</v>
      </c>
      <c r="E69">
        <v>0.34545016000000001</v>
      </c>
      <c r="F69" s="2">
        <f t="shared" si="4"/>
        <v>2.9037519920491705E-2</v>
      </c>
      <c r="G69" s="2">
        <f t="shared" si="5"/>
        <v>1.2086645360166764E-2</v>
      </c>
      <c r="H69" s="2">
        <f t="shared" si="6"/>
        <v>6.0464709997177013E-2</v>
      </c>
    </row>
    <row r="70" spans="1:8" x14ac:dyDescent="0.3">
      <c r="A70" s="2">
        <v>0.21813743185936901</v>
      </c>
      <c r="B70" s="2">
        <v>0.358103036880493</v>
      </c>
      <c r="C70" s="2">
        <v>0.39272627234458901</v>
      </c>
      <c r="E70">
        <v>0.27193426999999998</v>
      </c>
      <c r="F70" s="2">
        <f t="shared" si="4"/>
        <v>1.9590370588929287E-2</v>
      </c>
      <c r="G70" s="2">
        <f t="shared" si="5"/>
        <v>3.0481263221973594E-2</v>
      </c>
      <c r="H70" s="2">
        <f t="shared" si="6"/>
        <v>3.4623235464096014E-2</v>
      </c>
    </row>
    <row r="71" spans="1:8" x14ac:dyDescent="0.3">
      <c r="A71" s="2">
        <v>0.19537734589960501</v>
      </c>
      <c r="B71" s="2">
        <v>0.28512954711914001</v>
      </c>
      <c r="C71" s="2">
        <v>0.26161444187164301</v>
      </c>
      <c r="E71">
        <v>0.20581698000000001</v>
      </c>
      <c r="F71" s="2">
        <f t="shared" si="4"/>
        <v>8.0554576237519011E-3</v>
      </c>
      <c r="G71" s="2">
        <f t="shared" si="5"/>
        <v>4.3873528828089732E-3</v>
      </c>
      <c r="H71" s="2">
        <f t="shared" si="6"/>
        <v>2.3515105247497003E-2</v>
      </c>
    </row>
    <row r="72" spans="1:8" x14ac:dyDescent="0.3">
      <c r="A72" s="2">
        <v>0.14266977841383499</v>
      </c>
      <c r="B72" s="2">
        <v>0.26865839958190901</v>
      </c>
      <c r="C72" s="2">
        <v>0.259889215230941</v>
      </c>
      <c r="E72">
        <v>0.20447778999999999</v>
      </c>
      <c r="F72" s="2">
        <f t="shared" si="4"/>
        <v>1.587313266383247E-2</v>
      </c>
      <c r="G72" s="2">
        <f t="shared" si="5"/>
        <v>1.3740396367719506E-2</v>
      </c>
      <c r="H72" s="2">
        <f t="shared" si="6"/>
        <v>8.7691843509680178E-3</v>
      </c>
    </row>
    <row r="73" spans="1:8" x14ac:dyDescent="0.3">
      <c r="A73" s="2">
        <v>0.13428448358655401</v>
      </c>
      <c r="B73" s="2">
        <v>0.20305180549621499</v>
      </c>
      <c r="C73" s="2">
        <v>0.19182641804218201</v>
      </c>
      <c r="E73">
        <v>0.12578225000000001</v>
      </c>
      <c r="F73" s="2">
        <f t="shared" si="4"/>
        <v>4.7289445626269386E-3</v>
      </c>
      <c r="G73" s="2">
        <f t="shared" si="5"/>
        <v>3.3110742208957884E-3</v>
      </c>
      <c r="H73" s="2">
        <f t="shared" si="6"/>
        <v>1.1225387454032981E-2</v>
      </c>
    </row>
    <row r="74" spans="1:8" x14ac:dyDescent="0.3">
      <c r="A74" s="2">
        <v>0.125899188759273</v>
      </c>
      <c r="B74" s="2">
        <v>0.20405840873718201</v>
      </c>
      <c r="C74" s="2">
        <v>0.19182641804218201</v>
      </c>
      <c r="E74">
        <v>0.1516335</v>
      </c>
      <c r="F74" s="2">
        <f t="shared" si="4"/>
        <v>6.10886366755517E-3</v>
      </c>
      <c r="G74" s="2">
        <f t="shared" si="5"/>
        <v>4.3463995609212547E-3</v>
      </c>
      <c r="H74" s="2">
        <f t="shared" si="6"/>
        <v>1.2231990695E-2</v>
      </c>
    </row>
    <row r="75" spans="1:8" x14ac:dyDescent="0.3">
      <c r="A75" s="2">
        <v>0.14386767767487599</v>
      </c>
      <c r="B75" s="2">
        <v>0.193668127059936</v>
      </c>
      <c r="C75" s="2">
        <v>0.19182641804218201</v>
      </c>
      <c r="E75">
        <v>0.12718868</v>
      </c>
      <c r="F75" s="2">
        <f t="shared" si="4"/>
        <v>2.4800847589539236E-3</v>
      </c>
      <c r="G75" s="2">
        <f t="shared" si="5"/>
        <v>2.300040777618668E-3</v>
      </c>
      <c r="H75" s="2">
        <f t="shared" si="6"/>
        <v>1.8417090177539897E-3</v>
      </c>
    </row>
    <row r="76" spans="1:8" x14ac:dyDescent="0.3">
      <c r="A76" s="2">
        <v>0.24449121560225301</v>
      </c>
      <c r="B76" s="2">
        <v>0.219329118728637</v>
      </c>
      <c r="C76" s="2">
        <v>0.19182641804218201</v>
      </c>
      <c r="E76">
        <v>0.16587424000000001</v>
      </c>
      <c r="F76" s="2">
        <f t="shared" si="4"/>
        <v>6.3313111907723645E-4</v>
      </c>
      <c r="G76" s="2">
        <f t="shared" si="5"/>
        <v>2.7735809020432607E-3</v>
      </c>
      <c r="H76" s="2">
        <f t="shared" si="6"/>
        <v>2.7502700686454995E-2</v>
      </c>
    </row>
    <row r="77" spans="1:8" x14ac:dyDescent="0.3">
      <c r="A77" s="2">
        <v>0.32834416387506798</v>
      </c>
      <c r="B77" s="2">
        <v>0.346309423446655</v>
      </c>
      <c r="C77" s="2">
        <v>0.38888105750083901</v>
      </c>
      <c r="E77">
        <v>0.29849695999999998</v>
      </c>
      <c r="F77" s="2">
        <f t="shared" si="4"/>
        <v>3.2275055147449873E-4</v>
      </c>
      <c r="G77" s="2">
        <f t="shared" si="5"/>
        <v>3.6647154898579166E-3</v>
      </c>
      <c r="H77" s="2">
        <f t="shared" si="6"/>
        <v>4.2571634054184015E-2</v>
      </c>
    </row>
    <row r="78" spans="1:8" x14ac:dyDescent="0.3">
      <c r="A78" s="2">
        <v>0.35350004835691301</v>
      </c>
      <c r="B78" s="2">
        <v>0.43331265449523898</v>
      </c>
      <c r="C78" s="2">
        <v>0.45732924342155401</v>
      </c>
      <c r="E78">
        <v>0.36103940000000001</v>
      </c>
      <c r="F78" s="2">
        <f t="shared" si="4"/>
        <v>6.3700520985915483E-3</v>
      </c>
      <c r="G78" s="2">
        <f t="shared" si="5"/>
        <v>1.0780501747771272E-2</v>
      </c>
      <c r="H78" s="2">
        <f t="shared" si="6"/>
        <v>2.401658892631503E-2</v>
      </c>
    </row>
    <row r="79" spans="1:8" x14ac:dyDescent="0.3">
      <c r="A79" s="2">
        <v>0.52839334046878295</v>
      </c>
      <c r="B79" s="2">
        <v>0.45115494728088301</v>
      </c>
      <c r="C79" s="2">
        <v>0.45925194025039601</v>
      </c>
      <c r="E79">
        <v>0.36743712000000001</v>
      </c>
      <c r="F79" s="2">
        <f t="shared" si="4"/>
        <v>5.965769382248627E-3</v>
      </c>
      <c r="G79" s="2">
        <f t="shared" si="5"/>
        <v>4.7805332241591574E-3</v>
      </c>
      <c r="H79" s="2">
        <f t="shared" si="6"/>
        <v>8.096992969512995E-3</v>
      </c>
    </row>
    <row r="80" spans="1:8" x14ac:dyDescent="0.3">
      <c r="A80" s="2">
        <v>0.700890834058574</v>
      </c>
      <c r="B80" s="2">
        <v>0.66688466072082497</v>
      </c>
      <c r="C80" s="2">
        <v>0.65133267641067505</v>
      </c>
      <c r="E80">
        <v>0.61908984</v>
      </c>
      <c r="F80" s="2">
        <f t="shared" si="4"/>
        <v>1.1564198250770326E-3</v>
      </c>
      <c r="G80" s="2">
        <f t="shared" si="5"/>
        <v>2.4560109894540051E-3</v>
      </c>
      <c r="H80" s="2">
        <f t="shared" si="6"/>
        <v>1.5551984310149924E-2</v>
      </c>
    </row>
    <row r="81" spans="1:8" x14ac:dyDescent="0.3">
      <c r="A81" s="2">
        <v>0.70927612888585501</v>
      </c>
      <c r="B81" s="2">
        <v>0.85402512550354004</v>
      </c>
      <c r="C81" s="2">
        <v>0.84161442518234197</v>
      </c>
      <c r="E81">
        <v>0.75841117000000002</v>
      </c>
      <c r="F81" s="2">
        <f t="shared" si="4"/>
        <v>2.0952272021826594E-2</v>
      </c>
      <c r="G81" s="2">
        <f t="shared" si="5"/>
        <v>1.7513424666656778E-2</v>
      </c>
      <c r="H81" s="2">
        <f t="shared" si="6"/>
        <v>1.2410700321198065E-2</v>
      </c>
    </row>
    <row r="82" spans="1:8" x14ac:dyDescent="0.3">
      <c r="A82" s="2">
        <v>0.94885598109389802</v>
      </c>
      <c r="B82" s="2">
        <v>0.84989643096923795</v>
      </c>
      <c r="C82" s="2">
        <v>0.84569519758224398</v>
      </c>
      <c r="E82">
        <v>0.70713519999999996</v>
      </c>
      <c r="F82" s="2">
        <f t="shared" si="4"/>
        <v>9.7929925608751089E-3</v>
      </c>
      <c r="G82" s="2">
        <f t="shared" si="5"/>
        <v>1.064214725473835E-2</v>
      </c>
      <c r="H82" s="2">
        <f t="shared" si="6"/>
        <v>4.2012333869939633E-3</v>
      </c>
    </row>
    <row r="83" spans="1:8" x14ac:dyDescent="0.3">
      <c r="A83" s="2">
        <v>0.80630596903011198</v>
      </c>
      <c r="B83" s="2">
        <v>1.1232442855834901</v>
      </c>
      <c r="C83" s="2">
        <v>1.1401207447052</v>
      </c>
      <c r="E83">
        <v>1.0567633999999999</v>
      </c>
      <c r="F83" s="2">
        <f t="shared" si="4"/>
        <v>0.10044989649968931</v>
      </c>
      <c r="G83" s="2">
        <f t="shared" si="5"/>
        <v>0.11143230445900931</v>
      </c>
      <c r="H83" s="2">
        <f t="shared" si="6"/>
        <v>1.6876459121709875E-2</v>
      </c>
    </row>
    <row r="84" spans="1:8" x14ac:dyDescent="0.3">
      <c r="A84" s="2">
        <v>0.65896435992216595</v>
      </c>
      <c r="B84" s="2">
        <v>0.95954346656799305</v>
      </c>
      <c r="C84" s="2">
        <v>0.97103291749954201</v>
      </c>
      <c r="E84">
        <v>0.71645426999999995</v>
      </c>
      <c r="F84" s="2">
        <f t="shared" si="4"/>
        <v>9.0347799352003502E-2</v>
      </c>
      <c r="G84" s="2">
        <f t="shared" si="5"/>
        <v>9.7386784628424081E-2</v>
      </c>
      <c r="H84" s="2">
        <f t="shared" si="6"/>
        <v>1.1489450931548961E-2</v>
      </c>
    </row>
    <row r="85" spans="1:8" x14ac:dyDescent="0.3">
      <c r="A85" s="2">
        <v>0.59787149760911595</v>
      </c>
      <c r="B85" s="2">
        <v>0.77852797508239702</v>
      </c>
      <c r="C85" s="2">
        <v>0.78487634658813399</v>
      </c>
      <c r="E85">
        <v>0.64623070000000005</v>
      </c>
      <c r="F85" s="2">
        <f t="shared" si="4"/>
        <v>3.2636762853054106E-2</v>
      </c>
      <c r="G85" s="2">
        <f t="shared" si="5"/>
        <v>3.4970813541665341E-2</v>
      </c>
      <c r="H85" s="2">
        <f t="shared" si="6"/>
        <v>6.3483715057369716E-3</v>
      </c>
    </row>
    <row r="86" spans="1:8" x14ac:dyDescent="0.3">
      <c r="A86" s="2">
        <v>0.81469126385739399</v>
      </c>
      <c r="B86" s="2">
        <v>0.71401882171630804</v>
      </c>
      <c r="C86" s="2">
        <v>0.65915161371231001</v>
      </c>
      <c r="E86">
        <v>0.5927017</v>
      </c>
      <c r="F86" s="2">
        <f t="shared" si="4"/>
        <v>1.0134940606650298E-2</v>
      </c>
      <c r="G86" s="2">
        <f t="shared" si="5"/>
        <v>2.4192582767255121E-2</v>
      </c>
      <c r="H86" s="2">
        <f t="shared" si="6"/>
        <v>5.4867208003998025E-2</v>
      </c>
    </row>
    <row r="87" spans="1:8" x14ac:dyDescent="0.3">
      <c r="A87" s="2">
        <v>0.52360174342462296</v>
      </c>
      <c r="B87" s="2">
        <v>0.97860503196716297</v>
      </c>
      <c r="C87" s="2">
        <v>0.96285164356231601</v>
      </c>
      <c r="E87">
        <v>0.92204120000000001</v>
      </c>
      <c r="F87" s="2">
        <f t="shared" si="4"/>
        <v>0.20702799258452592</v>
      </c>
      <c r="G87" s="2">
        <f t="shared" si="5"/>
        <v>0.19294047477097331</v>
      </c>
      <c r="H87" s="2">
        <f t="shared" si="6"/>
        <v>1.5753388404846969E-2</v>
      </c>
    </row>
    <row r="88" spans="1:8" x14ac:dyDescent="0.3">
      <c r="A88" s="2">
        <v>0.57630931091039195</v>
      </c>
      <c r="B88" s="2">
        <v>0.61794376373291005</v>
      </c>
      <c r="C88" s="2">
        <v>0.66096854209899902</v>
      </c>
      <c r="E88">
        <v>0.34888910000000001</v>
      </c>
      <c r="F88" s="2">
        <f t="shared" si="4"/>
        <v>1.7334276618304852E-3</v>
      </c>
      <c r="G88" s="2">
        <f t="shared" si="5"/>
        <v>7.1671854254460208E-3</v>
      </c>
      <c r="H88" s="2">
        <f t="shared" si="6"/>
        <v>4.3024778366088978E-2</v>
      </c>
    </row>
    <row r="89" spans="1:8" x14ac:dyDescent="0.3">
      <c r="A89" s="2">
        <v>0.54157023234022605</v>
      </c>
      <c r="B89" s="2">
        <v>0.70031714439392001</v>
      </c>
      <c r="C89" s="2">
        <v>0.65535545349121005</v>
      </c>
      <c r="E89">
        <v>0.68771934999999995</v>
      </c>
      <c r="F89" s="2">
        <f t="shared" si="4"/>
        <v>2.5200582086583243E-2</v>
      </c>
      <c r="G89" s="2">
        <f t="shared" si="5"/>
        <v>1.2947076552378336E-2</v>
      </c>
      <c r="H89" s="2">
        <f t="shared" si="6"/>
        <v>4.4961690902709961E-2</v>
      </c>
    </row>
    <row r="90" spans="1:8" x14ac:dyDescent="0.3">
      <c r="A90" s="2">
        <v>0.54157023234022605</v>
      </c>
      <c r="B90" s="2">
        <v>0.65521931648254395</v>
      </c>
      <c r="C90" s="2">
        <v>0.59436011314392001</v>
      </c>
      <c r="E90">
        <v>0.49498819999999999</v>
      </c>
      <c r="F90" s="2">
        <f t="shared" si="4"/>
        <v>1.2916114326387652E-2</v>
      </c>
      <c r="G90" s="2">
        <f t="shared" si="5"/>
        <v>2.7867715152682156E-3</v>
      </c>
      <c r="H90" s="2">
        <f t="shared" si="6"/>
        <v>6.0859203338623935E-2</v>
      </c>
    </row>
    <row r="91" spans="1:8" x14ac:dyDescent="0.3">
      <c r="A91" s="2">
        <v>0.491258463376537</v>
      </c>
      <c r="B91" s="2">
        <v>0.65783476829528797</v>
      </c>
      <c r="C91" s="2">
        <v>0.65535545349121005</v>
      </c>
      <c r="E91">
        <v>0.57884100000000005</v>
      </c>
      <c r="F91" s="2">
        <f t="shared" si="4"/>
        <v>2.7747665360384699E-2</v>
      </c>
      <c r="G91" s="2">
        <f t="shared" si="5"/>
        <v>2.6927822164695105E-2</v>
      </c>
      <c r="H91" s="2">
        <f t="shared" si="6"/>
        <v>2.4793148040779256E-3</v>
      </c>
    </row>
    <row r="92" spans="1:8" x14ac:dyDescent="0.3">
      <c r="A92" s="2">
        <v>0.41339501140892299</v>
      </c>
      <c r="B92" s="2">
        <v>0.59546422958374001</v>
      </c>
      <c r="C92" s="2">
        <v>0.653373062610626</v>
      </c>
      <c r="E92">
        <v>0.46852850000000001</v>
      </c>
      <c r="F92" s="2">
        <f t="shared" si="4"/>
        <v>3.3149200206789124E-2</v>
      </c>
      <c r="G92" s="2">
        <f t="shared" si="5"/>
        <v>5.7589465058567192E-2</v>
      </c>
      <c r="H92" s="2">
        <f t="shared" si="6"/>
        <v>5.7908833026885986E-2</v>
      </c>
    </row>
    <row r="93" spans="1:8" x14ac:dyDescent="0.3">
      <c r="A93" s="2">
        <v>0.38943702618811898</v>
      </c>
      <c r="B93" s="2">
        <v>0.50313305854797297</v>
      </c>
      <c r="C93" s="2">
        <v>0.46293532848358099</v>
      </c>
      <c r="E93">
        <v>0.40271306000000001</v>
      </c>
      <c r="F93" s="2">
        <f t="shared" si="4"/>
        <v>1.2926787774372964E-2</v>
      </c>
      <c r="G93" s="2">
        <f t="shared" si="5"/>
        <v>5.4020004403151156E-3</v>
      </c>
      <c r="H93" s="2">
        <f t="shared" si="6"/>
        <v>4.0197730064391979E-2</v>
      </c>
    </row>
    <row r="94" spans="1:8" x14ac:dyDescent="0.3">
      <c r="A94" s="2">
        <v>0.34032315648547001</v>
      </c>
      <c r="B94" s="2">
        <v>0.48425221443176197</v>
      </c>
      <c r="C94" s="2">
        <v>0.523271024227142</v>
      </c>
      <c r="E94">
        <v>0.39946102999999999</v>
      </c>
      <c r="F94" s="2">
        <f t="shared" si="4"/>
        <v>2.0715573721307071E-2</v>
      </c>
      <c r="G94" s="2">
        <f t="shared" si="5"/>
        <v>3.3469922311224309E-2</v>
      </c>
      <c r="H94" s="2">
        <f t="shared" si="6"/>
        <v>3.9018809795380027E-2</v>
      </c>
    </row>
    <row r="95" spans="1:8" x14ac:dyDescent="0.3">
      <c r="A95" s="2">
        <v>0.310375674959465</v>
      </c>
      <c r="B95" s="2">
        <v>0.42504930496215798</v>
      </c>
      <c r="C95" s="2">
        <v>0.39635697007179199</v>
      </c>
      <c r="E95">
        <v>0.32807229999999998</v>
      </c>
      <c r="F95" s="2">
        <f t="shared" si="4"/>
        <v>1.3150041417994529E-2</v>
      </c>
      <c r="G95" s="2">
        <f t="shared" si="5"/>
        <v>7.392783109193066E-3</v>
      </c>
      <c r="H95" s="2">
        <f t="shared" si="6"/>
        <v>2.8692334890365989E-2</v>
      </c>
    </row>
    <row r="96" spans="1:8" x14ac:dyDescent="0.3">
      <c r="A96" s="2">
        <v>0.286417689738661</v>
      </c>
      <c r="B96" s="2">
        <v>0.39477443695068298</v>
      </c>
      <c r="C96" s="2">
        <v>0.39272627234458901</v>
      </c>
      <c r="E96">
        <v>0.31734871999999997</v>
      </c>
      <c r="F96" s="2">
        <f t="shared" si="4"/>
        <v>1.1741184666370034E-2</v>
      </c>
      <c r="G96" s="2">
        <f t="shared" si="5"/>
        <v>1.1301514735681421E-2</v>
      </c>
      <c r="H96" s="2">
        <f t="shared" si="6"/>
        <v>2.0481646060939718E-3</v>
      </c>
    </row>
    <row r="97" spans="1:8" x14ac:dyDescent="0.3">
      <c r="A97" s="2">
        <v>0.26365760377889702</v>
      </c>
      <c r="B97" s="2">
        <v>0.36900687217712402</v>
      </c>
      <c r="C97" s="2">
        <v>0.39272627234458901</v>
      </c>
      <c r="E97">
        <v>0.28715825</v>
      </c>
      <c r="F97" s="2">
        <f t="shared" si="4"/>
        <v>1.109846835204167E-2</v>
      </c>
      <c r="G97" s="2">
        <f t="shared" si="5"/>
        <v>1.6658721205320449E-2</v>
      </c>
      <c r="H97" s="2">
        <f t="shared" si="6"/>
        <v>2.3719400167464988E-2</v>
      </c>
    </row>
    <row r="98" spans="1:8" x14ac:dyDescent="0.3">
      <c r="A98" s="2">
        <v>0.27563659638929899</v>
      </c>
      <c r="B98" s="2">
        <v>0.34377264976501398</v>
      </c>
      <c r="C98" s="2">
        <v>0.32748043537139798</v>
      </c>
      <c r="E98">
        <v>0.26756550000000001</v>
      </c>
      <c r="F98" s="2">
        <f t="shared" si="4"/>
        <v>4.6425217696182816E-3</v>
      </c>
      <c r="G98" s="2">
        <f t="shared" si="5"/>
        <v>2.6877836404018067E-3</v>
      </c>
      <c r="H98" s="2">
        <f t="shared" si="6"/>
        <v>1.6292214393616E-2</v>
      </c>
    </row>
    <row r="99" spans="1:8" x14ac:dyDescent="0.3">
      <c r="A99" s="2">
        <v>0.33672945870234999</v>
      </c>
      <c r="B99" s="2">
        <v>0.36360812187194802</v>
      </c>
      <c r="C99" s="2">
        <v>0.32748043537139798</v>
      </c>
      <c r="E99">
        <v>0.29532838</v>
      </c>
      <c r="F99" s="2">
        <f t="shared" si="4"/>
        <v>7.2246253378470545E-4</v>
      </c>
      <c r="G99" s="2">
        <f t="shared" si="5"/>
        <v>8.5544432576494637E-5</v>
      </c>
      <c r="H99" s="2">
        <f t="shared" si="6"/>
        <v>3.6127686500550038E-2</v>
      </c>
    </row>
    <row r="100" spans="1:8" x14ac:dyDescent="0.3">
      <c r="A100" s="2">
        <v>0.49245636263757703</v>
      </c>
      <c r="B100" s="2">
        <v>0.43964195251464799</v>
      </c>
      <c r="C100" s="2">
        <v>0.45732924342155401</v>
      </c>
      <c r="F100" s="2">
        <f t="shared" si="4"/>
        <v>2.789361916632949E-3</v>
      </c>
      <c r="G100" s="2">
        <f t="shared" si="5"/>
        <v>1.2339145044166935E-3</v>
      </c>
      <c r="H100" s="2">
        <f t="shared" si="6"/>
        <v>1.7687290906906017E-2</v>
      </c>
    </row>
    <row r="101" spans="1:8" x14ac:dyDescent="0.3">
      <c r="A101" s="2">
        <v>0.66016225918320703</v>
      </c>
      <c r="B101" s="2">
        <v>0.62505841255187899</v>
      </c>
      <c r="C101" s="2">
        <v>0.65133267641067505</v>
      </c>
      <c r="F101" s="2">
        <f t="shared" si="4"/>
        <v>1.2322800483158009E-3</v>
      </c>
      <c r="G101" s="2">
        <f t="shared" si="5"/>
        <v>7.796153193699362E-5</v>
      </c>
      <c r="H101" s="2">
        <f t="shared" si="6"/>
        <v>2.6274263858796054E-2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BFBB-62AA-48AC-8F6D-44D30FF3E4D3}">
  <dimension ref="A1:AC263"/>
  <sheetViews>
    <sheetView topLeftCell="A134" workbookViewId="0">
      <selection activeCell="Z20" sqref="Z20"/>
    </sheetView>
  </sheetViews>
  <sheetFormatPr defaultColWidth="11.109375" defaultRowHeight="14.4" x14ac:dyDescent="0.3"/>
  <cols>
    <col min="2" max="5" width="11.109375" style="2"/>
    <col min="8" max="8" width="11.109375" style="2"/>
  </cols>
  <sheetData>
    <row r="1" spans="1:16" x14ac:dyDescent="0.3">
      <c r="A1" t="s">
        <v>3</v>
      </c>
      <c r="B1" s="2">
        <v>0.14987151324748901</v>
      </c>
      <c r="C1" s="2">
        <f>B1*D1</f>
        <v>4.7958884239196484</v>
      </c>
      <c r="D1" s="2">
        <v>32</v>
      </c>
      <c r="F1" t="s">
        <v>19</v>
      </c>
      <c r="G1" s="2">
        <v>1.94863057136535</v>
      </c>
      <c r="I1">
        <v>0</v>
      </c>
      <c r="J1">
        <v>0.66775200000000001</v>
      </c>
      <c r="K1">
        <v>0.61732699999999996</v>
      </c>
      <c r="L1">
        <v>0.47325499999999998</v>
      </c>
      <c r="M1">
        <v>0.37720700000000001</v>
      </c>
      <c r="N1">
        <v>0.28596199999999999</v>
      </c>
      <c r="O1">
        <v>0.153895</v>
      </c>
      <c r="P1">
        <v>9.0263700000000002E-2</v>
      </c>
    </row>
    <row r="2" spans="1:16" x14ac:dyDescent="0.3">
      <c r="A2" t="s">
        <v>4</v>
      </c>
      <c r="B2" s="2">
        <v>8.6337149143218994E-2</v>
      </c>
      <c r="C2" s="2">
        <f t="shared" ref="C2:C15" si="0">B2*D2</f>
        <v>2.7627887725830078</v>
      </c>
      <c r="D2" s="2">
        <v>32</v>
      </c>
      <c r="F2" t="s">
        <v>20</v>
      </c>
      <c r="G2" s="2">
        <v>0.30031728744506803</v>
      </c>
      <c r="I2">
        <v>1</v>
      </c>
      <c r="J2">
        <v>0.61732699999999996</v>
      </c>
      <c r="K2">
        <v>0.47325499999999998</v>
      </c>
      <c r="L2">
        <v>0.37720700000000001</v>
      </c>
      <c r="M2">
        <v>0.28596199999999999</v>
      </c>
      <c r="N2">
        <v>0.153895</v>
      </c>
      <c r="O2">
        <v>9.0263700000000002E-2</v>
      </c>
      <c r="P2">
        <v>2.66319E-2</v>
      </c>
    </row>
    <row r="3" spans="1:16" x14ac:dyDescent="0.3">
      <c r="A3" t="s">
        <v>5</v>
      </c>
      <c r="B3" s="2">
        <v>0.43534314632415699</v>
      </c>
      <c r="C3" s="2">
        <f t="shared" si="0"/>
        <v>27.861961364746048</v>
      </c>
      <c r="D3" s="2">
        <v>64</v>
      </c>
      <c r="F3" t="s">
        <v>21</v>
      </c>
      <c r="G3" s="2">
        <v>-0.88673222064971902</v>
      </c>
      <c r="I3">
        <v>2</v>
      </c>
      <c r="J3">
        <v>0.47325499999999998</v>
      </c>
      <c r="K3">
        <v>0.37720700000000001</v>
      </c>
      <c r="L3">
        <v>0.28596199999999999</v>
      </c>
      <c r="M3">
        <v>0.153895</v>
      </c>
      <c r="N3">
        <v>9.0263700000000002E-2</v>
      </c>
      <c r="O3">
        <v>2.66319E-2</v>
      </c>
      <c r="P3" s="2">
        <v>-3.33981E-2</v>
      </c>
    </row>
    <row r="4" spans="1:16" x14ac:dyDescent="0.3">
      <c r="A4" t="s">
        <v>6</v>
      </c>
      <c r="B4" s="2">
        <v>0.175375506281852</v>
      </c>
      <c r="C4" s="2">
        <f t="shared" si="0"/>
        <v>5.612016201019264</v>
      </c>
      <c r="D4" s="2">
        <v>32</v>
      </c>
      <c r="F4" t="s">
        <v>22</v>
      </c>
      <c r="G4" s="2">
        <v>1.88447153568267</v>
      </c>
      <c r="I4">
        <v>3</v>
      </c>
      <c r="J4">
        <v>0.37720700000000001</v>
      </c>
      <c r="K4">
        <v>0.28596199999999999</v>
      </c>
      <c r="L4">
        <v>0.153895</v>
      </c>
      <c r="M4">
        <v>9.0263700000000002E-2</v>
      </c>
      <c r="N4">
        <v>2.66319E-2</v>
      </c>
      <c r="O4" s="2">
        <v>-3.33981E-2</v>
      </c>
      <c r="P4" s="2">
        <v>-6.4613699999999996E-2</v>
      </c>
    </row>
    <row r="5" spans="1:16" x14ac:dyDescent="0.3">
      <c r="A5" t="s">
        <v>15</v>
      </c>
      <c r="B5" s="2">
        <v>0.76845449209213201</v>
      </c>
      <c r="C5" s="2">
        <f t="shared" si="0"/>
        <v>24.590543746948224</v>
      </c>
      <c r="D5" s="2">
        <v>32</v>
      </c>
      <c r="G5" s="2"/>
      <c r="I5">
        <v>4</v>
      </c>
      <c r="J5">
        <v>0.28596199999999999</v>
      </c>
      <c r="K5">
        <v>0.153895</v>
      </c>
      <c r="L5">
        <v>9.0263700000000002E-2</v>
      </c>
      <c r="M5">
        <v>2.66319E-2</v>
      </c>
      <c r="N5" s="2">
        <v>-3.33981E-2</v>
      </c>
      <c r="O5" s="2">
        <v>-6.4613699999999996E-2</v>
      </c>
      <c r="P5">
        <v>-0.13905100000000001</v>
      </c>
    </row>
    <row r="6" spans="1:16" x14ac:dyDescent="0.3">
      <c r="A6" t="s">
        <v>16</v>
      </c>
      <c r="B6" s="2">
        <v>-0.59970033168792702</v>
      </c>
      <c r="C6" s="2">
        <f t="shared" si="0"/>
        <v>-19.190410614013665</v>
      </c>
      <c r="D6" s="2">
        <v>32</v>
      </c>
      <c r="F6" t="s">
        <v>23</v>
      </c>
      <c r="G6" s="2">
        <v>0.59107512235641402</v>
      </c>
      <c r="I6">
        <v>5</v>
      </c>
      <c r="J6">
        <v>0.153895</v>
      </c>
      <c r="K6">
        <v>9.0263700000000002E-2</v>
      </c>
      <c r="L6">
        <v>2.66319E-2</v>
      </c>
      <c r="M6" s="2">
        <v>-3.33981E-2</v>
      </c>
      <c r="N6" s="2">
        <v>-6.4613699999999996E-2</v>
      </c>
      <c r="O6">
        <v>-0.13905100000000001</v>
      </c>
      <c r="P6" s="2">
        <v>-0.13424800000000001</v>
      </c>
    </row>
    <row r="7" spans="1:16" x14ac:dyDescent="0.3">
      <c r="A7" t="s">
        <v>17</v>
      </c>
      <c r="B7" s="2">
        <v>-1.6736689805984399</v>
      </c>
      <c r="C7" s="2">
        <f t="shared" si="0"/>
        <v>-107.11481475830016</v>
      </c>
      <c r="D7" s="2">
        <v>64</v>
      </c>
      <c r="F7" t="s">
        <v>26</v>
      </c>
      <c r="G7" s="2">
        <v>-0.47705376148223799</v>
      </c>
      <c r="I7">
        <v>6</v>
      </c>
      <c r="J7">
        <v>9.0263700000000002E-2</v>
      </c>
      <c r="K7">
        <v>2.66319E-2</v>
      </c>
      <c r="L7" s="2">
        <v>-3.33981E-2</v>
      </c>
      <c r="M7" s="2">
        <v>-6.4613699999999996E-2</v>
      </c>
      <c r="N7">
        <v>-0.13905100000000001</v>
      </c>
      <c r="O7" s="2">
        <v>-0.13424800000000001</v>
      </c>
      <c r="P7" s="2">
        <v>0.181509</v>
      </c>
    </row>
    <row r="8" spans="1:16" x14ac:dyDescent="0.3">
      <c r="A8" t="s">
        <v>18</v>
      </c>
      <c r="B8" s="2">
        <v>1.3625364303588801</v>
      </c>
      <c r="C8" s="2">
        <f>B8*D8</f>
        <v>43.601165771484162</v>
      </c>
      <c r="D8" s="2">
        <v>32</v>
      </c>
      <c r="F8" t="s">
        <v>27</v>
      </c>
      <c r="G8" s="2">
        <v>-0.91856956481933505</v>
      </c>
      <c r="I8">
        <v>7</v>
      </c>
      <c r="J8">
        <v>2.66319E-2</v>
      </c>
      <c r="K8" s="2">
        <v>-3.33981E-2</v>
      </c>
      <c r="L8" s="2">
        <v>-6.4613699999999996E-2</v>
      </c>
      <c r="M8">
        <v>-0.13905100000000001</v>
      </c>
      <c r="N8" s="2">
        <v>-0.13424800000000001</v>
      </c>
      <c r="O8" s="2">
        <v>0.181509</v>
      </c>
      <c r="P8" s="2">
        <v>0.61972799999999995</v>
      </c>
    </row>
    <row r="9" spans="1:16" x14ac:dyDescent="0.3">
      <c r="A9" t="s">
        <v>7</v>
      </c>
      <c r="B9" s="2">
        <v>0.53866463899612405</v>
      </c>
      <c r="C9" s="2">
        <f>B9*D9+0.5</f>
        <v>17.737268447875969</v>
      </c>
      <c r="D9" s="2">
        <v>32</v>
      </c>
      <c r="F9" t="s">
        <v>28</v>
      </c>
      <c r="G9" s="2">
        <v>0.57455068826675404</v>
      </c>
      <c r="I9">
        <v>8</v>
      </c>
      <c r="J9" s="2">
        <v>-3.33981E-2</v>
      </c>
      <c r="K9" s="2">
        <v>-6.4613699999999996E-2</v>
      </c>
      <c r="L9">
        <v>-0.13905100000000001</v>
      </c>
      <c r="M9" s="2">
        <v>-0.13424800000000001</v>
      </c>
      <c r="N9" s="2">
        <v>0.181509</v>
      </c>
      <c r="O9" s="2">
        <v>0.61972799999999995</v>
      </c>
      <c r="P9" s="2">
        <v>0.76980300000000002</v>
      </c>
    </row>
    <row r="10" spans="1:16" x14ac:dyDescent="0.3">
      <c r="A10" t="s">
        <v>8</v>
      </c>
      <c r="B10" s="2">
        <v>0.81575620174407903</v>
      </c>
      <c r="C10" s="2">
        <f>B10*D10+0.5</f>
        <v>26.604198455810529</v>
      </c>
      <c r="D10" s="2">
        <v>32</v>
      </c>
      <c r="G10" s="2"/>
      <c r="I10">
        <v>9</v>
      </c>
      <c r="J10" s="2">
        <v>-6.4613699999999996E-2</v>
      </c>
      <c r="K10">
        <v>-0.13905100000000001</v>
      </c>
      <c r="L10" s="2">
        <v>-0.13424800000000001</v>
      </c>
      <c r="M10" s="2">
        <v>0.181509</v>
      </c>
      <c r="N10" s="2">
        <v>0.61972799999999995</v>
      </c>
      <c r="O10" s="2">
        <v>0.76980300000000002</v>
      </c>
    </row>
    <row r="11" spans="1:16" x14ac:dyDescent="0.3">
      <c r="A11" t="s">
        <v>9</v>
      </c>
      <c r="B11" s="2">
        <v>0.12533415853977201</v>
      </c>
      <c r="C11" s="2">
        <f t="shared" ref="C11:C12" si="1">B11*D11+0.5</f>
        <v>8.5213861465454084</v>
      </c>
      <c r="D11" s="2">
        <v>64</v>
      </c>
      <c r="F11" t="s">
        <v>25</v>
      </c>
      <c r="G11" s="2">
        <v>-2.5347156524658199</v>
      </c>
    </row>
    <row r="12" spans="1:16" x14ac:dyDescent="0.3">
      <c r="A12" t="s">
        <v>10</v>
      </c>
      <c r="B12" s="2">
        <v>1.33439481258392</v>
      </c>
      <c r="C12" s="2">
        <f t="shared" si="1"/>
        <v>43.20063400268544</v>
      </c>
      <c r="D12" s="2">
        <v>32</v>
      </c>
      <c r="F12" t="s">
        <v>24</v>
      </c>
      <c r="G12" s="2">
        <v>1.4206713438034</v>
      </c>
    </row>
    <row r="13" spans="1:16" x14ac:dyDescent="0.3">
      <c r="A13" t="s">
        <v>11</v>
      </c>
      <c r="B13" s="2">
        <v>0.61695796251296997</v>
      </c>
      <c r="C13" s="2">
        <f t="shared" si="0"/>
        <v>19.742654800415039</v>
      </c>
      <c r="D13" s="2">
        <v>32</v>
      </c>
      <c r="F13" t="s">
        <v>29</v>
      </c>
      <c r="G13" s="2">
        <v>-0.40965574979782099</v>
      </c>
    </row>
    <row r="14" spans="1:16" x14ac:dyDescent="0.3">
      <c r="A14" t="s">
        <v>12</v>
      </c>
      <c r="B14" s="2">
        <v>0.14606525003910001</v>
      </c>
      <c r="C14" s="2">
        <f t="shared" si="0"/>
        <v>4.6740880012512003</v>
      </c>
      <c r="D14" s="2">
        <v>32</v>
      </c>
      <c r="F14" t="s">
        <v>30</v>
      </c>
      <c r="G14" s="2">
        <v>2.7325332164764401E-2</v>
      </c>
    </row>
    <row r="15" spans="1:16" x14ac:dyDescent="0.3">
      <c r="A15" t="s">
        <v>13</v>
      </c>
      <c r="B15" s="2">
        <v>0.34248828887939398</v>
      </c>
      <c r="C15" s="2">
        <f t="shared" si="0"/>
        <v>21.919250488281214</v>
      </c>
      <c r="D15" s="2">
        <v>64</v>
      </c>
      <c r="F15" t="s">
        <v>31</v>
      </c>
      <c r="G15" s="2">
        <v>1.08647000789642</v>
      </c>
    </row>
    <row r="16" spans="1:16" x14ac:dyDescent="0.3">
      <c r="A16" t="s">
        <v>14</v>
      </c>
      <c r="B16" s="2">
        <v>1.36390769481658</v>
      </c>
      <c r="C16" s="2">
        <f>B16*D16</f>
        <v>43.645046234130561</v>
      </c>
      <c r="D16" s="2">
        <v>32</v>
      </c>
    </row>
    <row r="18" spans="1:29" x14ac:dyDescent="0.3">
      <c r="A18" t="s">
        <v>0</v>
      </c>
      <c r="B18" s="2">
        <v>0</v>
      </c>
      <c r="C18" s="1">
        <v>0</v>
      </c>
      <c r="E18" t="s">
        <v>0</v>
      </c>
      <c r="F18" s="2">
        <v>0</v>
      </c>
      <c r="G18" s="1">
        <v>0</v>
      </c>
      <c r="I18" t="s">
        <v>0</v>
      </c>
      <c r="J18" s="2">
        <v>0</v>
      </c>
      <c r="K18" s="1">
        <v>0</v>
      </c>
      <c r="L18" s="2"/>
      <c r="M18" t="s">
        <v>0</v>
      </c>
      <c r="N18" s="2">
        <v>0</v>
      </c>
      <c r="O18" s="1">
        <v>0</v>
      </c>
      <c r="Q18" t="s">
        <v>0</v>
      </c>
      <c r="R18" s="2">
        <v>0</v>
      </c>
      <c r="S18" s="1">
        <v>0</v>
      </c>
      <c r="U18" t="s">
        <v>0</v>
      </c>
      <c r="V18" s="2">
        <v>0</v>
      </c>
      <c r="W18" s="1">
        <v>0</v>
      </c>
      <c r="X18" s="2"/>
      <c r="Y18" t="s">
        <v>0</v>
      </c>
      <c r="Z18" s="2">
        <v>0</v>
      </c>
      <c r="AA18" s="1">
        <v>0</v>
      </c>
      <c r="AB18" s="2"/>
      <c r="AC18" s="2"/>
    </row>
    <row r="19" spans="1:29" x14ac:dyDescent="0.3">
      <c r="A19" t="s">
        <v>1</v>
      </c>
      <c r="B19" s="2">
        <f>LOOKUP(C18,$I$1:$I$10,J$1:J$10)</f>
        <v>0.66775200000000001</v>
      </c>
      <c r="E19" t="s">
        <v>1</v>
      </c>
      <c r="F19" s="2">
        <f>LOOKUP(G18,$I$1:$I$10,K$1:K$10)</f>
        <v>0.61732699999999996</v>
      </c>
      <c r="G19" s="2"/>
      <c r="I19" t="s">
        <v>1</v>
      </c>
      <c r="J19" s="2">
        <f>LOOKUP(K18,$I$1:$I$10,L$1:L$10)</f>
        <v>0.47325499999999998</v>
      </c>
      <c r="K19" s="2"/>
      <c r="L19" s="2"/>
      <c r="M19" t="s">
        <v>1</v>
      </c>
      <c r="N19" s="2">
        <f>LOOKUP(O18,$I$1:$I$10,M$1:M$10)</f>
        <v>0.37720700000000001</v>
      </c>
      <c r="O19" s="2"/>
      <c r="Q19" t="s">
        <v>1</v>
      </c>
      <c r="R19" s="2">
        <f>LOOKUP(S18,$I$1:$I$10,N$1:N$10)</f>
        <v>0.28596199999999999</v>
      </c>
      <c r="S19" s="2"/>
      <c r="U19" t="s">
        <v>1</v>
      </c>
      <c r="V19" s="2">
        <f>LOOKUP(W18,$I$1:$I$10,O$1:O$10)</f>
        <v>0.153895</v>
      </c>
      <c r="W19" s="2"/>
      <c r="X19" s="2"/>
      <c r="Y19" t="s">
        <v>1</v>
      </c>
      <c r="Z19" s="2">
        <f>LOOKUP(AA18,$I$1:$I$10,S$1:S$10)</f>
        <v>0</v>
      </c>
      <c r="AA19" s="2"/>
      <c r="AB19" s="2"/>
      <c r="AC19" s="2"/>
    </row>
    <row r="20" spans="1:29" x14ac:dyDescent="0.3">
      <c r="A20" t="s">
        <v>2</v>
      </c>
      <c r="B20" s="2">
        <v>0</v>
      </c>
      <c r="E20" t="s">
        <v>2</v>
      </c>
      <c r="F20" s="2">
        <v>0</v>
      </c>
      <c r="G20" s="2"/>
      <c r="I20" t="s">
        <v>2</v>
      </c>
      <c r="J20" s="2">
        <v>0</v>
      </c>
      <c r="K20" s="2"/>
      <c r="L20" s="2"/>
      <c r="M20" t="s">
        <v>2</v>
      </c>
      <c r="N20" s="2">
        <v>0</v>
      </c>
      <c r="O20" s="2"/>
      <c r="Q20" t="s">
        <v>2</v>
      </c>
      <c r="R20" s="2">
        <v>0</v>
      </c>
      <c r="S20" s="2"/>
      <c r="U20" t="s">
        <v>2</v>
      </c>
      <c r="V20" s="2">
        <v>0</v>
      </c>
      <c r="W20" s="2"/>
      <c r="X20" s="2"/>
      <c r="Y20" t="s">
        <v>2</v>
      </c>
      <c r="Z20" s="2">
        <v>0</v>
      </c>
      <c r="AA20" s="2"/>
      <c r="AB20" s="2"/>
      <c r="AC20" s="2"/>
    </row>
    <row r="21" spans="1:29" x14ac:dyDescent="0.3">
      <c r="A21" s="2">
        <f>B19*$B$2+$B$10</f>
        <v>0.87340800575876176</v>
      </c>
      <c r="B21" s="2">
        <f>B19*$C$2+$C$10</f>
        <v>28.449056184280376</v>
      </c>
      <c r="E21" s="2">
        <f>F19*$B$2+$B$10</f>
        <v>0.86905445501321499</v>
      </c>
      <c r="F21" s="2">
        <f>F19*$C$2+$C$10</f>
        <v>28.30974256042288</v>
      </c>
      <c r="G21" s="2"/>
      <c r="I21" s="2">
        <f>J19*$B$2+$B$10</f>
        <v>0.85661568926185316</v>
      </c>
      <c r="J21" s="2">
        <f>J19*$C$2+$C$10</f>
        <v>27.911702056379301</v>
      </c>
      <c r="K21" s="2"/>
      <c r="L21" s="2"/>
      <c r="M21" s="2">
        <f>N19*$B$2+$B$10</f>
        <v>0.84832317876094521</v>
      </c>
      <c r="N21" s="2">
        <f>N19*$C$2+$C$10</f>
        <v>27.646341720350247</v>
      </c>
      <c r="O21" s="2"/>
      <c r="P21" s="2"/>
      <c r="Q21" s="2">
        <f>R19*$B$2+$B$10</f>
        <v>0.84044534558737227</v>
      </c>
      <c r="R21" s="2">
        <f>R19*$C$2+$C$10</f>
        <v>27.394251058795913</v>
      </c>
      <c r="S21" s="2"/>
      <c r="U21" s="2">
        <f>V19*$B$2+$B$10</f>
        <v>0.82904305731147476</v>
      </c>
      <c r="V21" s="2">
        <f>V19*$C$2+$C$10</f>
        <v>27.029377833967192</v>
      </c>
      <c r="W21" s="2"/>
      <c r="X21" s="2"/>
      <c r="Y21" s="2">
        <f>Z19*$B$2+$B$10</f>
        <v>0.81575620174407903</v>
      </c>
      <c r="Z21" s="2">
        <f>Z19*$C$2+$C$10</f>
        <v>26.604198455810529</v>
      </c>
      <c r="AA21" s="2"/>
      <c r="AB21" s="2"/>
      <c r="AC21" s="2"/>
    </row>
    <row r="22" spans="1:29" x14ac:dyDescent="0.3">
      <c r="A22" s="2">
        <f>B20*$B$6+$B$14</f>
        <v>0.14606525003910001</v>
      </c>
      <c r="B22" s="2">
        <f>B20*$C$6+$C$14</f>
        <v>4.6740880012512003</v>
      </c>
      <c r="E22" s="2">
        <f>F20*$B$6+$B$14</f>
        <v>0.14606525003910001</v>
      </c>
      <c r="F22" s="2">
        <f>F20*$C$6+$C$14</f>
        <v>4.6740880012512003</v>
      </c>
      <c r="G22" s="2"/>
      <c r="I22" s="2">
        <f>J20*$B$6+$B$14</f>
        <v>0.14606525003910001</v>
      </c>
      <c r="J22" s="2">
        <f>J20*$C$6+$C$14</f>
        <v>4.6740880012512003</v>
      </c>
      <c r="K22" s="2"/>
      <c r="L22" s="2"/>
      <c r="M22" s="2">
        <f>N20*$B$6+$B$14</f>
        <v>0.14606525003910001</v>
      </c>
      <c r="N22" s="2">
        <f>N20*$C$6+$C$14</f>
        <v>4.6740880012512003</v>
      </c>
      <c r="O22" s="2"/>
      <c r="P22" s="2"/>
      <c r="Q22" s="2">
        <f>R20*$B$6+$B$14</f>
        <v>0.14606525003910001</v>
      </c>
      <c r="R22" s="2">
        <f>R20*$C$6+$C$14</f>
        <v>4.6740880012512003</v>
      </c>
      <c r="S22" s="2"/>
      <c r="U22" s="2">
        <f>V20*$B$6+$B$14</f>
        <v>0.14606525003910001</v>
      </c>
      <c r="V22" s="2">
        <f>V20*$C$6+$C$14</f>
        <v>4.6740880012512003</v>
      </c>
      <c r="W22" s="2"/>
      <c r="X22" s="2"/>
      <c r="Y22" s="2">
        <f>Z20*$B$6+$B$14</f>
        <v>0.14606525003910001</v>
      </c>
      <c r="Z22" s="2">
        <f>Z20*$C$6+$C$14</f>
        <v>4.6740880012512003</v>
      </c>
      <c r="AA22" s="2"/>
      <c r="AB22" s="2"/>
      <c r="AC22" s="2"/>
    </row>
    <row r="23" spans="1:29" x14ac:dyDescent="0.3">
      <c r="A23" s="2">
        <f>B19*$B$3+$B$11</f>
        <v>0.41603541518402054</v>
      </c>
      <c r="B23" s="2">
        <f>B19*$C$3+$C$11</f>
        <v>27.126266571777315</v>
      </c>
      <c r="E23" s="2">
        <f>F19*$B$3+$B$11</f>
        <v>0.39408323703062487</v>
      </c>
      <c r="F23" s="2">
        <f>F19*$C$3+$C$11</f>
        <v>25.721327169959991</v>
      </c>
      <c r="G23" s="2"/>
      <c r="I23" s="2">
        <f>J19*$B$3+$B$11</f>
        <v>0.33136247925341089</v>
      </c>
      <c r="J23" s="2">
        <f>J19*$C$3+$C$11</f>
        <v>21.707198672218297</v>
      </c>
      <c r="K23" s="2"/>
      <c r="L23" s="2"/>
      <c r="M23" s="2">
        <f>N19*$B$3+$B$11</f>
        <v>0.28954864073526831</v>
      </c>
      <c r="N23" s="2">
        <f>N19*$C$3+$C$11</f>
        <v>19.031113007057172</v>
      </c>
      <c r="O23" s="2"/>
      <c r="P23" s="2"/>
      <c r="Q23" s="2">
        <f>R19*$B$3+$B$11</f>
        <v>0.2498257553489206</v>
      </c>
      <c r="R23" s="2">
        <f>R19*$C$3+$C$11</f>
        <v>16.488848342330918</v>
      </c>
      <c r="S23" s="2"/>
      <c r="U23" s="2">
        <f>V19*$B$3+$B$11</f>
        <v>0.19233129204332816</v>
      </c>
      <c r="V23" s="2">
        <f>V19*$C$3+$C$11</f>
        <v>12.809202690773002</v>
      </c>
      <c r="W23" s="2"/>
      <c r="X23" s="2"/>
      <c r="Y23" s="2">
        <f>Z19*$B$3+$B$11</f>
        <v>0.12533415853977201</v>
      </c>
      <c r="Z23" s="2">
        <f>Z19*$C$3+$C$11</f>
        <v>8.5213861465454084</v>
      </c>
      <c r="AA23" s="2"/>
      <c r="AB23" s="2"/>
      <c r="AC23" s="2"/>
    </row>
    <row r="24" spans="1:29" x14ac:dyDescent="0.3">
      <c r="A24" s="2">
        <f>B20*$B$7+$B$15</f>
        <v>0.34248828887939398</v>
      </c>
      <c r="B24" s="2">
        <f>B20*$C$7+$C$15</f>
        <v>21.919250488281214</v>
      </c>
      <c r="E24" s="2">
        <f>F20*$B$7+$B$15</f>
        <v>0.34248828887939398</v>
      </c>
      <c r="F24" s="2">
        <f>F20*$C$7+$C$15</f>
        <v>21.919250488281214</v>
      </c>
      <c r="G24" s="2"/>
      <c r="I24" s="2">
        <f>J20*$B$7+$B$15</f>
        <v>0.34248828887939398</v>
      </c>
      <c r="J24" s="2">
        <f>J20*$C$7+$C$15</f>
        <v>21.919250488281214</v>
      </c>
      <c r="K24" s="2"/>
      <c r="L24" s="2"/>
      <c r="M24" s="2">
        <f>N20*$B$7+$B$15</f>
        <v>0.34248828887939398</v>
      </c>
      <c r="N24" s="2">
        <f>N20*$C$7+$C$15</f>
        <v>21.919250488281214</v>
      </c>
      <c r="O24" s="2"/>
      <c r="P24" s="2"/>
      <c r="Q24" s="2">
        <f>R20*$B$7+$B$15</f>
        <v>0.34248828887939398</v>
      </c>
      <c r="R24" s="2">
        <f>R20*$C$7+$C$15</f>
        <v>21.919250488281214</v>
      </c>
      <c r="S24" s="2"/>
      <c r="U24" s="2">
        <f>V20*$B$7+$B$15</f>
        <v>0.34248828887939398</v>
      </c>
      <c r="V24" s="2">
        <f>V20*$C$7+$C$15</f>
        <v>21.919250488281214</v>
      </c>
      <c r="W24" s="2"/>
      <c r="X24" s="2"/>
      <c r="Y24" s="2">
        <f>Z20*$B$7+$B$15</f>
        <v>0.34248828887939398</v>
      </c>
      <c r="Z24" s="2">
        <f>Z20*$C$7+$C$15</f>
        <v>21.919250488281214</v>
      </c>
      <c r="AA24" s="2"/>
      <c r="AB24" s="2"/>
      <c r="AC24" s="2"/>
    </row>
    <row r="25" spans="1:29" x14ac:dyDescent="0.3">
      <c r="A25" s="2">
        <f>A21+A22</f>
        <v>1.0194732557978619</v>
      </c>
      <c r="B25" s="2">
        <f>B21+B22</f>
        <v>33.123144185531579</v>
      </c>
      <c r="C25" s="2">
        <f>LOOKUP(TRUNC(ABS(B25)),Sheet2!$B:$B,Sheet2!$C:$C)*SIGN(B25)</f>
        <v>0.47431632525736661</v>
      </c>
      <c r="E25" s="2">
        <f>E21+E22</f>
        <v>1.0151197050523151</v>
      </c>
      <c r="F25" s="2">
        <f>F21+F22</f>
        <v>32.983830561674083</v>
      </c>
      <c r="G25" s="2">
        <f>LOOKUP(TRUNC(ABS(F25)),Sheet2!$B:$B,Sheet2!$C:$C)*SIGN(F25)</f>
        <v>0.46211715726000979</v>
      </c>
      <c r="I25" s="2">
        <f>I21+I22</f>
        <v>1.0026809393009533</v>
      </c>
      <c r="J25" s="2">
        <f>J21+J22</f>
        <v>32.585790057630504</v>
      </c>
      <c r="K25" s="2">
        <f>LOOKUP(TRUNC(ABS(J25)),Sheet2!$B:$B,Sheet2!$C:$C)*SIGN(J25)</f>
        <v>0.46211715726000979</v>
      </c>
      <c r="L25" s="2"/>
      <c r="M25" s="2">
        <f>M21+M22</f>
        <v>0.99438842880004519</v>
      </c>
      <c r="N25" s="2">
        <f>N21+N22</f>
        <v>32.32042972160145</v>
      </c>
      <c r="O25" s="2">
        <f>LOOKUP(TRUNC(ABS(N25)),Sheet2!$B:$B,Sheet2!$C:$C)*SIGN(N25)</f>
        <v>0.46211715726000979</v>
      </c>
      <c r="P25" s="2"/>
      <c r="Q25" s="2">
        <f>Q21+Q22</f>
        <v>0.98651059562647225</v>
      </c>
      <c r="R25" s="2">
        <f>R21+R22</f>
        <v>32.068339060047116</v>
      </c>
      <c r="S25" s="2">
        <f>LOOKUP(TRUNC(ABS(R25)),Sheet2!$B:$B,Sheet2!$C:$C)*SIGN(R25)</f>
        <v>0.46211715726000979</v>
      </c>
      <c r="U25" s="2">
        <f>U21+U22</f>
        <v>0.97510830735057474</v>
      </c>
      <c r="V25" s="2">
        <f>V21+V22</f>
        <v>31.703465835218392</v>
      </c>
      <c r="W25" s="2">
        <f>LOOKUP(TRUNC(ABS(V25)),Sheet2!$B:$B,Sheet2!$C:$C)*SIGN(V25)</f>
        <v>0.44974055235364957</v>
      </c>
      <c r="X25" s="2"/>
      <c r="Y25" s="2">
        <f>Y21+Y22</f>
        <v>0.96182145178317902</v>
      </c>
      <c r="Z25" s="2">
        <f>Z21+Z22</f>
        <v>31.278286457061728</v>
      </c>
      <c r="AA25" s="2">
        <f>LOOKUP(TRUNC(ABS(Z25)),Sheet2!$B:$B,Sheet2!$C:$C)*SIGN(Z25)</f>
        <v>0.44974055235364957</v>
      </c>
      <c r="AB25" s="2"/>
      <c r="AC25" s="2"/>
    </row>
    <row r="26" spans="1:29" x14ac:dyDescent="0.3">
      <c r="A26" s="2">
        <f>B19*$B$1+$B$9</f>
        <v>0.63874164171016135</v>
      </c>
      <c r="B26" s="2">
        <f>B19*$C$1+$C$9</f>
        <v>20.939732534725163</v>
      </c>
      <c r="E26" s="2">
        <f>F19*$B$1+$B$9</f>
        <v>0.63118437065465671</v>
      </c>
      <c r="F26" s="2">
        <f>F19*$C$1+$C$9</f>
        <v>20.697899860949015</v>
      </c>
      <c r="G26" s="2"/>
      <c r="I26" s="2">
        <f>J19*$B$1+$B$9</f>
        <v>0.60959208199806447</v>
      </c>
      <c r="J26" s="2">
        <f>J19*$C$1+$C$9</f>
        <v>20.006946623938063</v>
      </c>
      <c r="K26" s="2"/>
      <c r="L26" s="2"/>
      <c r="M26" s="2">
        <f>N19*$B$1+$B$9</f>
        <v>0.59519722289366961</v>
      </c>
      <c r="N26" s="2">
        <f>N19*$C$1+$C$9</f>
        <v>19.546311132597427</v>
      </c>
      <c r="O26" s="2"/>
      <c r="P26" s="2"/>
      <c r="Q26" s="2">
        <f>R19*$B$1+$B$9</f>
        <v>0.58152219666740246</v>
      </c>
      <c r="R26" s="2">
        <f>R19*$C$1+$C$9</f>
        <v>19.108710293356879</v>
      </c>
      <c r="S26" s="2"/>
      <c r="U26" s="2">
        <f>V19*$B$1+$B$9</f>
        <v>0.56172911552734639</v>
      </c>
      <c r="V26" s="2">
        <f>V19*$C$1+$C$9</f>
        <v>18.475331696875084</v>
      </c>
      <c r="W26" s="2"/>
      <c r="X26" s="2"/>
      <c r="Y26" s="2">
        <f>Z19*$B$1+$B$9</f>
        <v>0.53866463899612405</v>
      </c>
      <c r="Z26" s="2">
        <f>Z19*$C$1+$C$9</f>
        <v>17.737268447875969</v>
      </c>
      <c r="AA26" s="2"/>
      <c r="AB26" s="2"/>
      <c r="AC26" s="2"/>
    </row>
    <row r="27" spans="1:29" x14ac:dyDescent="0.3">
      <c r="A27" s="2">
        <f>A23+A24</f>
        <v>0.75852370406341452</v>
      </c>
      <c r="B27" s="2">
        <f>B23+B24</f>
        <v>49.045517060058529</v>
      </c>
      <c r="C27" s="2">
        <f>LOOKUP(TRUNC(ABS(B27)),Sheet2!$B:$B,Sheet2!$C:$C)*SIGN(B27)</f>
        <v>0.64437826104390095</v>
      </c>
      <c r="E27" s="2">
        <f>E23+E24</f>
        <v>0.73657152591001884</v>
      </c>
      <c r="F27" s="2">
        <f>F23+F24</f>
        <v>47.640577658241206</v>
      </c>
      <c r="G27" s="2">
        <f>LOOKUP(TRUNC(ABS(F27)),Sheet2!$B:$B,Sheet2!$C:$C)*SIGN(F27)</f>
        <v>0.62573463567514687</v>
      </c>
      <c r="I27" s="2">
        <f>I23+I24</f>
        <v>0.67385076813280487</v>
      </c>
      <c r="J27" s="2">
        <f>J23+J24</f>
        <v>43.626449160499511</v>
      </c>
      <c r="K27" s="2">
        <f>LOOKUP(TRUNC(ABS(J27)),Sheet2!$B:$B,Sheet2!$C:$C)*SIGN(J27)</f>
        <v>0.58621190236822385</v>
      </c>
      <c r="L27" s="2"/>
      <c r="M27" s="2">
        <f>M23+M24</f>
        <v>0.63203692961466229</v>
      </c>
      <c r="N27" s="2">
        <f>N23+N24</f>
        <v>40.950363495338387</v>
      </c>
      <c r="O27" s="2">
        <f>LOOKUP(TRUNC(ABS(N27)),Sheet2!$B:$B,Sheet2!$C:$C)*SIGN(N27)</f>
        <v>0.55459972234938226</v>
      </c>
      <c r="P27" s="2"/>
      <c r="Q27" s="2">
        <f>Q23+Q24</f>
        <v>0.59231404422831457</v>
      </c>
      <c r="R27" s="2">
        <f>R23+R24</f>
        <v>38.408098830612133</v>
      </c>
      <c r="S27" s="2">
        <f>LOOKUP(TRUNC(ABS(R27)),Sheet2!$B:$B,Sheet2!$C:$C)*SIGN(R27)</f>
        <v>0.53258728617191942</v>
      </c>
      <c r="U27" s="2">
        <f>U23+U24</f>
        <v>0.53481958092272208</v>
      </c>
      <c r="V27" s="2">
        <f>V23+V24</f>
        <v>34.728453179054213</v>
      </c>
      <c r="W27" s="2">
        <f>LOOKUP(TRUNC(ABS(V27)),Sheet2!$B:$B,Sheet2!$C:$C)*SIGN(V27)</f>
        <v>0.48633601722496234</v>
      </c>
      <c r="X27" s="2"/>
      <c r="Y27" s="2">
        <f>Y23+Y24</f>
        <v>0.46782244741916601</v>
      </c>
      <c r="Z27" s="2">
        <f>Z23+Z24</f>
        <v>30.440636634826625</v>
      </c>
      <c r="AA27" s="2">
        <f>LOOKUP(TRUNC(ABS(Z27)),Sheet2!$B:$B,Sheet2!$C:$C)*SIGN(Z27)</f>
        <v>0.43718878514171222</v>
      </c>
      <c r="AB27" s="2"/>
      <c r="AC27" s="2"/>
    </row>
    <row r="28" spans="1:29" x14ac:dyDescent="0.3">
      <c r="A28" s="2">
        <f>B20*$B$5+$B$13</f>
        <v>0.61695796251296997</v>
      </c>
      <c r="B28" s="2">
        <f>B20*$C$5+$C$13</f>
        <v>19.742654800415039</v>
      </c>
      <c r="E28" s="2">
        <f>F20*$B$5+$B$13</f>
        <v>0.61695796251296997</v>
      </c>
      <c r="F28" s="2">
        <f>F20*$C$5+$C$13</f>
        <v>19.742654800415039</v>
      </c>
      <c r="G28" s="2"/>
      <c r="I28" s="2">
        <f>J20*$B$5+$B$13</f>
        <v>0.61695796251296997</v>
      </c>
      <c r="J28" s="2">
        <f>J20*$C$5+$C$13</f>
        <v>19.742654800415039</v>
      </c>
      <c r="K28" s="2"/>
      <c r="L28" s="2"/>
      <c r="M28" s="2">
        <f>N20*$B$5+$B$13</f>
        <v>0.61695796251296997</v>
      </c>
      <c r="N28" s="2">
        <f>N20*$C$5+$C$13</f>
        <v>19.742654800415039</v>
      </c>
      <c r="O28" s="2"/>
      <c r="P28" s="2"/>
      <c r="Q28" s="2">
        <f>R20*$B$5+$B$13</f>
        <v>0.61695796251296997</v>
      </c>
      <c r="R28" s="2">
        <f>R20*$C$5+$C$13</f>
        <v>19.742654800415039</v>
      </c>
      <c r="S28" s="2"/>
      <c r="U28" s="2">
        <f>V20*$B$5+$B$13</f>
        <v>0.61695796251296997</v>
      </c>
      <c r="V28" s="2">
        <f>V20*$C$5+$C$13</f>
        <v>19.742654800415039</v>
      </c>
      <c r="W28" s="2"/>
      <c r="X28" s="2"/>
      <c r="Y28" s="2">
        <f>Z20*$B$5+$B$13</f>
        <v>0.61695796251296997</v>
      </c>
      <c r="Z28" s="2">
        <f>Z20*$C$5+$C$13</f>
        <v>19.742654800415039</v>
      </c>
      <c r="AA28" s="2"/>
      <c r="AB28" s="2"/>
      <c r="AC28" s="2"/>
    </row>
    <row r="29" spans="1:29" x14ac:dyDescent="0.3">
      <c r="A29" s="2">
        <f>B19*$B$4+$B$12</f>
        <v>1.4515021576546392</v>
      </c>
      <c r="B29" s="2">
        <f>B19*$C$4+$C$12</f>
        <v>46.948069044948454</v>
      </c>
      <c r="E29" s="2">
        <f>F19*$B$4+$B$12</f>
        <v>1.4426588477503768</v>
      </c>
      <c r="F29" s="2">
        <f>F19*$C$4+$C$12</f>
        <v>46.665083128012057</v>
      </c>
      <c r="G29" s="2"/>
      <c r="I29" s="2">
        <f>J19*$B$4+$B$12</f>
        <v>1.4173921478093379</v>
      </c>
      <c r="J29" s="2">
        <f>J19*$C$4+$C$12</f>
        <v>45.856548729898812</v>
      </c>
      <c r="K29" s="2"/>
      <c r="L29" s="2"/>
      <c r="M29" s="2">
        <f>N19*$B$4+$B$12</f>
        <v>1.4005476811819786</v>
      </c>
      <c r="N29" s="2">
        <f>N19*$C$4+$C$12</f>
        <v>45.317525797823315</v>
      </c>
      <c r="O29" s="2"/>
      <c r="P29" s="2"/>
      <c r="Q29" s="2">
        <f>R19*$B$4+$B$12</f>
        <v>1.384545543111291</v>
      </c>
      <c r="R29" s="2">
        <f>R19*$C$4+$C$12</f>
        <v>44.805457379561311</v>
      </c>
      <c r="S29" s="2"/>
      <c r="U29" s="2">
        <f>V19*$B$4+$B$12</f>
        <v>1.3613842261231657</v>
      </c>
      <c r="V29" s="2">
        <f>V19*$C$4+$C$12</f>
        <v>44.064295235941302</v>
      </c>
      <c r="W29" s="2"/>
      <c r="X29" s="2"/>
      <c r="Y29" s="2">
        <f>Z19*$B$4+$B$12</f>
        <v>1.33439481258392</v>
      </c>
      <c r="Z29" s="2">
        <f>Z19*$C$4+$C$12</f>
        <v>43.20063400268544</v>
      </c>
      <c r="AA29" s="2"/>
      <c r="AB29" s="2"/>
      <c r="AC29" s="2"/>
    </row>
    <row r="30" spans="1:29" x14ac:dyDescent="0.3">
      <c r="A30" s="2">
        <f>B20*$B$8+$B$16</f>
        <v>1.36390769481658</v>
      </c>
      <c r="B30" s="2">
        <f>B20*$C$8+$C$16</f>
        <v>43.645046234130561</v>
      </c>
      <c r="E30" s="2">
        <f>F20*$B$8+$B$16</f>
        <v>1.36390769481658</v>
      </c>
      <c r="F30" s="2">
        <f>F20*$C$8+$C$16</f>
        <v>43.645046234130561</v>
      </c>
      <c r="G30" s="2"/>
      <c r="I30" s="2">
        <f>J20*$B$8+$B$16</f>
        <v>1.36390769481658</v>
      </c>
      <c r="J30" s="2">
        <f>J20*$C$8+$C$16</f>
        <v>43.645046234130561</v>
      </c>
      <c r="K30" s="2"/>
      <c r="L30" s="2"/>
      <c r="M30" s="2">
        <f>N20*$B$8+$B$16</f>
        <v>1.36390769481658</v>
      </c>
      <c r="N30" s="2">
        <f>N20*$C$8+$C$16</f>
        <v>43.645046234130561</v>
      </c>
      <c r="O30" s="2"/>
      <c r="P30" s="2"/>
      <c r="Q30" s="2">
        <f>R20*$B$8+$B$16</f>
        <v>1.36390769481658</v>
      </c>
      <c r="R30" s="2">
        <f>R20*$C$8+$C$16</f>
        <v>43.645046234130561</v>
      </c>
      <c r="S30" s="2"/>
      <c r="U30" s="2">
        <f>V20*$B$8+$B$16</f>
        <v>1.36390769481658</v>
      </c>
      <c r="V30" s="2">
        <f>V20*$C$8+$C$16</f>
        <v>43.645046234130561</v>
      </c>
      <c r="W30" s="2"/>
      <c r="X30" s="2"/>
      <c r="Y30" s="2">
        <f>Z20*$B$8+$B$16</f>
        <v>1.36390769481658</v>
      </c>
      <c r="Z30" s="2">
        <f>Z20*$C$8+$C$16</f>
        <v>43.645046234130561</v>
      </c>
      <c r="AA30" s="2"/>
      <c r="AB30" s="2"/>
      <c r="AC30" s="2"/>
    </row>
    <row r="31" spans="1:29" x14ac:dyDescent="0.3">
      <c r="B31" s="2">
        <f>C25*0.5+0.5</f>
        <v>0.73715816262868328</v>
      </c>
      <c r="E31"/>
      <c r="F31" s="2">
        <f>G25*0.5+0.5</f>
        <v>0.7310585786300049</v>
      </c>
      <c r="G31" s="2"/>
      <c r="J31" s="2">
        <f>K25*0.5+0.5</f>
        <v>0.7310585786300049</v>
      </c>
      <c r="K31" s="2"/>
      <c r="L31" s="2"/>
      <c r="N31" s="2">
        <f>O25*0.5+0.5</f>
        <v>0.7310585786300049</v>
      </c>
      <c r="O31" s="2"/>
      <c r="R31" s="2">
        <f>S25*0.5+0.5</f>
        <v>0.7310585786300049</v>
      </c>
      <c r="S31" s="2"/>
      <c r="V31" s="2">
        <f>W25*0.5+0.5</f>
        <v>0.72487027617682476</v>
      </c>
      <c r="W31" s="2"/>
      <c r="X31" s="2"/>
      <c r="Z31" s="2">
        <f>AA25*0.5+0.5</f>
        <v>0.72487027617682476</v>
      </c>
      <c r="AA31" s="2"/>
      <c r="AB31" s="2"/>
      <c r="AC31" s="2"/>
    </row>
    <row r="32" spans="1:29" x14ac:dyDescent="0.3">
      <c r="A32" s="2">
        <f>A26+A28</f>
        <v>1.2556996042231314</v>
      </c>
      <c r="B32" s="2">
        <f>B26+B28</f>
        <v>40.682387335140206</v>
      </c>
      <c r="C32" s="2">
        <f>LOOKUP(TRUNC(ABS(B32)),Sheet2!$B:$B,Sheet2!$C:$C)*SIGN(B32)</f>
        <v>0.55459972234938226</v>
      </c>
      <c r="E32" s="2">
        <f>E26+E28</f>
        <v>1.2481423331676267</v>
      </c>
      <c r="F32" s="2">
        <f>F26+F28</f>
        <v>40.440554661364054</v>
      </c>
      <c r="G32" s="2">
        <f>LOOKUP(TRUNC(ABS(F32)),Sheet2!$B:$B,Sheet2!$C:$C)*SIGN(F32)</f>
        <v>0.55459972234938226</v>
      </c>
      <c r="I32" s="2">
        <f>I26+I28</f>
        <v>1.2265500445110344</v>
      </c>
      <c r="J32" s="2">
        <f>J26+J28</f>
        <v>39.749601424353102</v>
      </c>
      <c r="K32" s="2">
        <f>LOOKUP(TRUNC(ABS(J32)),Sheet2!$B:$B,Sheet2!$C:$C)*SIGN(J32)</f>
        <v>0.54368699567814927</v>
      </c>
      <c r="L32" s="2"/>
      <c r="M32" s="2">
        <f>M26+M28</f>
        <v>1.2121551854066395</v>
      </c>
      <c r="N32" s="2">
        <f>N26+N28</f>
        <v>39.288965933012463</v>
      </c>
      <c r="O32" s="2">
        <f>LOOKUP(TRUNC(ABS(N32)),Sheet2!$B:$B,Sheet2!$C:$C)*SIGN(N32)</f>
        <v>0.54368699567814927</v>
      </c>
      <c r="P32" s="2"/>
      <c r="Q32" s="2">
        <f>Q26+Q28</f>
        <v>1.1984801591803724</v>
      </c>
      <c r="R32" s="2">
        <f>R26+R28</f>
        <v>38.851365093771918</v>
      </c>
      <c r="S32" s="2">
        <f>LOOKUP(TRUNC(ABS(R32)),Sheet2!$B:$B,Sheet2!$C:$C)*SIGN(R32)</f>
        <v>0.53258728617191942</v>
      </c>
      <c r="U32" s="2">
        <f>U26+U28</f>
        <v>1.1786870780403165</v>
      </c>
      <c r="V32" s="2">
        <f>V26+V28</f>
        <v>38.217986497290127</v>
      </c>
      <c r="W32" s="2">
        <f>LOOKUP(TRUNC(ABS(V32)),Sheet2!$B:$B,Sheet2!$C:$C)*SIGN(V32)</f>
        <v>0.53258728617191942</v>
      </c>
      <c r="X32" s="2"/>
      <c r="Y32" s="2">
        <f>Y26+Y28</f>
        <v>1.155622601509094</v>
      </c>
      <c r="Z32" s="2">
        <f>Z26+Z28</f>
        <v>37.479923248291009</v>
      </c>
      <c r="AA32" s="2">
        <f>LOOKUP(TRUNC(ABS(Z32)),Sheet2!$B:$B,Sheet2!$C:$C)*SIGN(Z32)</f>
        <v>0.52130130535457664</v>
      </c>
      <c r="AB32" s="2"/>
      <c r="AC32" s="2"/>
    </row>
    <row r="33" spans="1:29" x14ac:dyDescent="0.3">
      <c r="B33" s="2">
        <f>B31*C27</f>
        <v>0.47500869494898806</v>
      </c>
      <c r="E33"/>
      <c r="F33" s="2">
        <f>F31*G27</f>
        <v>0.45744867335623685</v>
      </c>
      <c r="G33" s="2"/>
      <c r="J33" s="2">
        <f>J31*K27</f>
        <v>0.42855524012130491</v>
      </c>
      <c r="K33" s="2"/>
      <c r="L33" s="2"/>
      <c r="N33" s="2">
        <f>N31*O27</f>
        <v>0.40544488472933476</v>
      </c>
      <c r="O33" s="2"/>
      <c r="R33" s="2">
        <f>R31*S27</f>
        <v>0.3893525044252551</v>
      </c>
      <c r="S33" s="2"/>
      <c r="V33" s="2">
        <f>V31*W27</f>
        <v>0.35253052312059546</v>
      </c>
      <c r="W33" s="2"/>
      <c r="X33" s="2"/>
      <c r="Z33" s="2">
        <f>Z31*AA27</f>
        <v>0.31690515542708342</v>
      </c>
      <c r="AA33" s="2"/>
      <c r="AB33" s="2"/>
      <c r="AC33" s="2"/>
    </row>
    <row r="34" spans="1:29" x14ac:dyDescent="0.3">
      <c r="A34" s="2">
        <f>A29+A30</f>
        <v>2.8154098524712192</v>
      </c>
      <c r="B34" s="2">
        <f>B29+B30</f>
        <v>90.593115279079015</v>
      </c>
      <c r="C34" s="2">
        <f>LOOKUP(TRUNC(ABS(B34)),Sheet2!$B:$B,Sheet2!$C:$C)*SIGN(B34)</f>
        <v>0.88669514938405225</v>
      </c>
      <c r="E34" s="2">
        <f>E29+E30</f>
        <v>2.8065665425669568</v>
      </c>
      <c r="F34" s="2">
        <f>F29+F30</f>
        <v>90.310129362142618</v>
      </c>
      <c r="G34" s="2">
        <f>LOOKUP(TRUNC(ABS(F34)),Sheet2!$B:$B,Sheet2!$C:$C)*SIGN(F34)</f>
        <v>0.88669514938405225</v>
      </c>
      <c r="I34" s="2">
        <f>I29+I30</f>
        <v>2.7812998426259181</v>
      </c>
      <c r="J34" s="2">
        <f>J29+J30</f>
        <v>89.50159496402938</v>
      </c>
      <c r="K34" s="2">
        <f>LOOKUP(TRUNC(ABS(J34)),Sheet2!$B:$B,Sheet2!$C:$C)*SIGN(J34)</f>
        <v>0.88330831877663796</v>
      </c>
      <c r="L34" s="2"/>
      <c r="M34" s="2">
        <f>M29+M30</f>
        <v>2.7644553759985584</v>
      </c>
      <c r="N34" s="2">
        <f>N29+N30</f>
        <v>88.962572031953869</v>
      </c>
      <c r="O34" s="2">
        <f>LOOKUP(TRUNC(ABS(N34)),Sheet2!$B:$B,Sheet2!$C:$C)*SIGN(N34)</f>
        <v>0.8798266996519849</v>
      </c>
      <c r="P34" s="2"/>
      <c r="Q34" s="2">
        <f>Q29+Q30</f>
        <v>2.7484532379278708</v>
      </c>
      <c r="R34" s="2">
        <f>R29+R30</f>
        <v>88.450503613691865</v>
      </c>
      <c r="S34" s="2">
        <f>LOOKUP(TRUNC(ABS(R34)),Sheet2!$B:$B,Sheet2!$C:$C)*SIGN(R34)</f>
        <v>0.8798266996519849</v>
      </c>
      <c r="U34" s="2">
        <f>U29+U30</f>
        <v>2.7252919209397457</v>
      </c>
      <c r="V34" s="2">
        <f>V29+V30</f>
        <v>87.709341470071863</v>
      </c>
      <c r="W34" s="2">
        <f>LOOKUP(TRUNC(ABS(V34)),Sheet2!$B:$B,Sheet2!$C:$C)*SIGN(V34)</f>
        <v>0.87624802855271455</v>
      </c>
      <c r="X34" s="2"/>
      <c r="Y34" s="2">
        <f>Y29+Y30</f>
        <v>2.6983025074005003</v>
      </c>
      <c r="Z34" s="2">
        <f>Z29+Z30</f>
        <v>86.845680236816008</v>
      </c>
      <c r="AA34" s="2">
        <f>LOOKUP(TRUNC(ABS(Z34)),Sheet2!$B:$B,Sheet2!$C:$C)*SIGN(Z34)</f>
        <v>0.87257001149606939</v>
      </c>
      <c r="AB34" s="2"/>
      <c r="AC34" s="2"/>
    </row>
    <row r="35" spans="1:29" x14ac:dyDescent="0.3">
      <c r="B35" s="2">
        <f>C32*0.5+0.5</f>
        <v>0.77729986117469108</v>
      </c>
      <c r="E35"/>
      <c r="F35" s="2">
        <f>G32*0.5+0.5</f>
        <v>0.77729986117469108</v>
      </c>
      <c r="G35" s="2"/>
      <c r="J35" s="2">
        <f>K32*0.5+0.5</f>
        <v>0.77184349783907469</v>
      </c>
      <c r="K35" s="2"/>
      <c r="L35" s="2"/>
      <c r="N35" s="2">
        <f>O32*0.5+0.5</f>
        <v>0.77184349783907469</v>
      </c>
      <c r="O35" s="2"/>
      <c r="R35" s="2">
        <f>S32*0.5+0.5</f>
        <v>0.76629364308595971</v>
      </c>
      <c r="S35" s="2"/>
      <c r="V35" s="2">
        <f>W32*0.5+0.5</f>
        <v>0.76629364308595971</v>
      </c>
      <c r="W35" s="2"/>
      <c r="X35" s="2"/>
      <c r="Z35" s="2">
        <f>AA32*0.5+0.5</f>
        <v>0.76065065267728826</v>
      </c>
      <c r="AA35" s="2"/>
      <c r="AB35" s="2"/>
      <c r="AC35" s="2"/>
    </row>
    <row r="36" spans="1:29" x14ac:dyDescent="0.3">
      <c r="B36" s="2">
        <f>B18*B35+B33</f>
        <v>0.47500869494898806</v>
      </c>
      <c r="E36"/>
      <c r="F36" s="2">
        <f>F18*F35+F33</f>
        <v>0.45744867335623685</v>
      </c>
      <c r="G36" s="2"/>
      <c r="J36" s="2">
        <f>J18*J35+J33</f>
        <v>0.42855524012130491</v>
      </c>
      <c r="K36" s="2"/>
      <c r="L36" s="2"/>
      <c r="N36" s="2">
        <f>N18*N35+N33</f>
        <v>0.40544488472933476</v>
      </c>
      <c r="O36" s="2"/>
      <c r="R36" s="2">
        <f>R18*R35+R33</f>
        <v>0.3893525044252551</v>
      </c>
      <c r="S36" s="2"/>
      <c r="V36" s="2">
        <f>V18*V35+V33</f>
        <v>0.35253052312059546</v>
      </c>
      <c r="W36" s="2"/>
      <c r="X36" s="2"/>
      <c r="Z36" s="2">
        <f>Z18*Z35+Z33</f>
        <v>0.31690515542708342</v>
      </c>
      <c r="AA36" s="2"/>
      <c r="AB36" s="2"/>
      <c r="AC36" s="2"/>
    </row>
    <row r="37" spans="1:29" x14ac:dyDescent="0.3">
      <c r="B37" s="2">
        <f>B36*64+0.5</f>
        <v>30.900556476735236</v>
      </c>
      <c r="C37" s="2">
        <f>LOOKUP(TRUNC(ABS(B37)),Sheet2!$B:$B,Sheet2!$C:$C)*SIGN(B37)</f>
        <v>0.43718878514171222</v>
      </c>
      <c r="E37"/>
      <c r="F37" s="2">
        <f>F36*64+0.5</f>
        <v>29.776715094799158</v>
      </c>
      <c r="G37" s="2">
        <f>LOOKUP(TRUNC(ABS(F37)),Sheet2!$B:$B,Sheet2!$C:$C)*SIGN(F37)</f>
        <v>0.42446436847789382</v>
      </c>
      <c r="J37" s="2">
        <f>J36*64+0.5</f>
        <v>27.927535367763515</v>
      </c>
      <c r="K37" s="2">
        <f>LOOKUP(TRUNC(ABS(J37)),Sheet2!$B:$B,Sheet2!$C:$C)*SIGN(J37)</f>
        <v>0.39850884211751703</v>
      </c>
      <c r="L37" s="2"/>
      <c r="N37" s="2">
        <f>N36*64+0.5</f>
        <v>26.448472622677425</v>
      </c>
      <c r="O37" s="2">
        <f>LOOKUP(TRUNC(ABS(N37)),Sheet2!$B:$B,Sheet2!$C:$C)*SIGN(N37)</f>
        <v>0.38528396626947231</v>
      </c>
      <c r="R37" s="2">
        <f>R36*64+0.5</f>
        <v>25.418560283216326</v>
      </c>
      <c r="S37" s="2">
        <f>LOOKUP(TRUNC(ABS(R37)),Sheet2!$B:$B,Sheet2!$C:$C)*SIGN(R37)</f>
        <v>0.37189891001638509</v>
      </c>
      <c r="V37" s="2">
        <f>V36*64+0.5</f>
        <v>23.06195347971811</v>
      </c>
      <c r="W37" s="2">
        <f>LOOKUP(TRUNC(ABS(V37)),Sheet2!$B:$B,Sheet2!$C:$C)*SIGN(V37)</f>
        <v>0.34466339835857213</v>
      </c>
      <c r="X37" s="2"/>
      <c r="Z37" s="2">
        <f>Z36*64+0.5</f>
        <v>20.781929947333339</v>
      </c>
      <c r="AA37" s="2">
        <f>LOOKUP(TRUNC(ABS(Z37)),Sheet2!$B:$B,Sheet2!$C:$C)*SIGN(Z37)</f>
        <v>0.30270972933210849</v>
      </c>
      <c r="AB37" s="2"/>
      <c r="AC37" s="2"/>
    </row>
    <row r="38" spans="1:29" x14ac:dyDescent="0.3">
      <c r="B38" s="2">
        <f>C34*0.5+0.5</f>
        <v>0.94334757469202613</v>
      </c>
      <c r="E38"/>
      <c r="F38" s="2">
        <f>G34*0.5+0.5</f>
        <v>0.94334757469202613</v>
      </c>
      <c r="G38" s="2"/>
      <c r="J38" s="2">
        <f>K34*0.5+0.5</f>
        <v>0.94165415938831898</v>
      </c>
      <c r="K38" s="2"/>
      <c r="L38" s="2"/>
      <c r="N38" s="2">
        <f>O34*0.5+0.5</f>
        <v>0.93991334982599239</v>
      </c>
      <c r="O38" s="2"/>
      <c r="R38" s="2">
        <f>S34*0.5+0.5</f>
        <v>0.93991334982599239</v>
      </c>
      <c r="S38" s="2"/>
      <c r="V38" s="2">
        <f>W34*0.5+0.5</f>
        <v>0.93812401427635728</v>
      </c>
      <c r="W38" s="2"/>
      <c r="X38" s="2"/>
      <c r="Z38" s="2">
        <f>AA34*0.5+0.5</f>
        <v>0.93628500574803475</v>
      </c>
      <c r="AA38" s="2"/>
      <c r="AB38" s="2"/>
      <c r="AC38" s="2"/>
    </row>
    <row r="39" spans="1:29" x14ac:dyDescent="0.3">
      <c r="B39" s="2">
        <f>B38*C37</f>
        <v>0.41242098014598755</v>
      </c>
      <c r="E39"/>
      <c r="F39" s="2">
        <f>F38*G37</f>
        <v>0.40041743254680362</v>
      </c>
      <c r="G39" s="2"/>
      <c r="J39" s="2">
        <f>J38*K37</f>
        <v>0.3752575087329828</v>
      </c>
      <c r="K39" s="2"/>
      <c r="L39" s="2"/>
      <c r="N39" s="2">
        <f>N38*O37</f>
        <v>0.3621335433705844</v>
      </c>
      <c r="O39" s="2"/>
      <c r="R39" s="2">
        <f>R38*S37</f>
        <v>0.34955275031013583</v>
      </c>
      <c r="S39" s="2"/>
      <c r="V39" s="2">
        <f>V38*W37</f>
        <v>0.32333701084227495</v>
      </c>
      <c r="W39" s="2"/>
      <c r="X39" s="2"/>
      <c r="Z39" s="2">
        <f>Z38*AA37</f>
        <v>0.28342258066769926</v>
      </c>
      <c r="AA39" s="2"/>
      <c r="AB39" s="2"/>
      <c r="AC39" s="2"/>
    </row>
    <row r="40" spans="1:29" x14ac:dyDescent="0.3">
      <c r="E40"/>
      <c r="F40" s="2"/>
      <c r="G40" s="2"/>
      <c r="J40" s="2"/>
      <c r="K40" s="2"/>
      <c r="N40" s="2"/>
      <c r="O40" s="2"/>
      <c r="R40" s="2"/>
      <c r="S40" s="2"/>
      <c r="V40" s="2"/>
      <c r="W40" s="2"/>
      <c r="Z40" s="2"/>
      <c r="AA40" s="2"/>
      <c r="AB40" s="2"/>
    </row>
    <row r="41" spans="1:29" x14ac:dyDescent="0.3">
      <c r="A41" t="s">
        <v>0</v>
      </c>
      <c r="B41" s="2">
        <f>B36</f>
        <v>0.47500869494898806</v>
      </c>
      <c r="C41" s="1">
        <v>1</v>
      </c>
      <c r="E41" t="s">
        <v>0</v>
      </c>
      <c r="F41" s="2">
        <f>F36</f>
        <v>0.45744867335623685</v>
      </c>
      <c r="G41" s="1">
        <v>1</v>
      </c>
      <c r="I41" t="s">
        <v>0</v>
      </c>
      <c r="J41" s="2">
        <f>J36</f>
        <v>0.42855524012130491</v>
      </c>
      <c r="K41" s="1">
        <v>1</v>
      </c>
      <c r="L41" s="2"/>
      <c r="M41" t="s">
        <v>0</v>
      </c>
      <c r="N41" s="2">
        <f>N36</f>
        <v>0.40544488472933476</v>
      </c>
      <c r="O41" s="1">
        <v>1</v>
      </c>
      <c r="Q41" t="s">
        <v>0</v>
      </c>
      <c r="R41" s="2">
        <f>R36</f>
        <v>0.3893525044252551</v>
      </c>
      <c r="S41" s="1">
        <v>1</v>
      </c>
      <c r="U41" t="s">
        <v>0</v>
      </c>
      <c r="V41" s="2">
        <f>V36</f>
        <v>0.35253052312059546</v>
      </c>
      <c r="W41" s="1">
        <v>1</v>
      </c>
      <c r="X41" s="2"/>
      <c r="Y41" t="s">
        <v>0</v>
      </c>
      <c r="Z41" s="2">
        <f>Z36</f>
        <v>0.31690515542708342</v>
      </c>
      <c r="AA41" s="1">
        <v>1</v>
      </c>
      <c r="AB41" s="2"/>
      <c r="AC41" s="2"/>
    </row>
    <row r="42" spans="1:29" x14ac:dyDescent="0.3">
      <c r="A42" t="s">
        <v>1</v>
      </c>
      <c r="B42" s="2">
        <f>LOOKUP(C41,$I$1:$I$10,J$1:J$10)</f>
        <v>0.61732699999999996</v>
      </c>
      <c r="E42" t="s">
        <v>1</v>
      </c>
      <c r="F42" s="2">
        <f>LOOKUP(G41,$I$1:$I$10,K$1:K$10)</f>
        <v>0.47325499999999998</v>
      </c>
      <c r="G42" s="2"/>
      <c r="I42" t="s">
        <v>1</v>
      </c>
      <c r="J42" s="2">
        <f>LOOKUP(K41,$I$1:$I$10,L$1:L$10)</f>
        <v>0.37720700000000001</v>
      </c>
      <c r="K42" s="2"/>
      <c r="L42" s="2"/>
      <c r="M42" t="s">
        <v>1</v>
      </c>
      <c r="N42" s="2">
        <f>LOOKUP(O41,$I$1:$I$10,M$1:M$10)</f>
        <v>0.28596199999999999</v>
      </c>
      <c r="O42" s="2"/>
      <c r="Q42" t="s">
        <v>1</v>
      </c>
      <c r="R42" s="2">
        <f>LOOKUP(S41,$I$1:$I$10,N$1:N$10)</f>
        <v>0.153895</v>
      </c>
      <c r="S42" s="2"/>
      <c r="U42" t="s">
        <v>1</v>
      </c>
      <c r="V42" s="2">
        <f>LOOKUP(W41,$I$1:$I$10,O$1:O$10)</f>
        <v>9.0263700000000002E-2</v>
      </c>
      <c r="W42" s="2"/>
      <c r="X42" s="2"/>
      <c r="Y42" t="s">
        <v>1</v>
      </c>
      <c r="Z42" s="2">
        <f>LOOKUP(AA41,$I$1:$I$10,S$1:S$10)</f>
        <v>0</v>
      </c>
      <c r="AA42" s="2"/>
      <c r="AB42" s="2"/>
      <c r="AC42" s="2"/>
    </row>
    <row r="43" spans="1:29" x14ac:dyDescent="0.3">
      <c r="A43" t="s">
        <v>2</v>
      </c>
      <c r="B43" s="2">
        <f>B39</f>
        <v>0.41242098014598755</v>
      </c>
      <c r="E43" t="s">
        <v>2</v>
      </c>
      <c r="F43" s="2">
        <f>F39</f>
        <v>0.40041743254680362</v>
      </c>
      <c r="G43" s="2"/>
      <c r="I43" t="s">
        <v>2</v>
      </c>
      <c r="J43" s="2">
        <f>J39</f>
        <v>0.3752575087329828</v>
      </c>
      <c r="K43" s="2"/>
      <c r="L43" s="2"/>
      <c r="M43" t="s">
        <v>2</v>
      </c>
      <c r="N43" s="2">
        <f>N39</f>
        <v>0.3621335433705844</v>
      </c>
      <c r="O43" s="2"/>
      <c r="Q43" t="s">
        <v>2</v>
      </c>
      <c r="R43" s="2">
        <f>R39</f>
        <v>0.34955275031013583</v>
      </c>
      <c r="S43" s="2"/>
      <c r="U43" t="s">
        <v>2</v>
      </c>
      <c r="V43" s="2">
        <f>V39</f>
        <v>0.32333701084227495</v>
      </c>
      <c r="W43" s="2"/>
      <c r="X43" s="2"/>
      <c r="Y43" t="s">
        <v>2</v>
      </c>
      <c r="Z43" s="2">
        <f>Z39</f>
        <v>0.28342258066769926</v>
      </c>
      <c r="AA43" s="2"/>
      <c r="AB43" s="2"/>
      <c r="AC43" s="2"/>
    </row>
    <row r="44" spans="1:29" x14ac:dyDescent="0.3">
      <c r="A44" s="2">
        <f>B42*$B$2+$B$10</f>
        <v>0.86905445501321499</v>
      </c>
      <c r="B44" s="2">
        <f>B42*$C$2+$C$10</f>
        <v>28.30974256042288</v>
      </c>
      <c r="E44" s="2">
        <f>F42*$B$2+$B$10</f>
        <v>0.85661568926185316</v>
      </c>
      <c r="F44" s="2">
        <f>F42*$C$2+$C$10</f>
        <v>27.911702056379301</v>
      </c>
      <c r="G44" s="2"/>
      <c r="I44" s="2">
        <f>J42*$B$2+$B$10</f>
        <v>0.84832317876094521</v>
      </c>
      <c r="J44" s="2">
        <f>J42*$C$2+$C$10</f>
        <v>27.646341720350247</v>
      </c>
      <c r="K44" s="2"/>
      <c r="L44" s="2"/>
      <c r="M44" s="2">
        <f>N42*$B$2+$B$10</f>
        <v>0.84044534558737227</v>
      </c>
      <c r="N44" s="2">
        <f>N42*$C$2+$C$10</f>
        <v>27.394251058795913</v>
      </c>
      <c r="O44" s="2"/>
      <c r="P44" s="2"/>
      <c r="Q44" s="2">
        <f>R42*$B$2+$B$10</f>
        <v>0.82904305731147476</v>
      </c>
      <c r="R44" s="2">
        <f>R42*$C$2+$C$10</f>
        <v>27.029377833967192</v>
      </c>
      <c r="S44" s="2"/>
      <c r="U44" s="2">
        <f>V42*$B$2+$B$10</f>
        <v>0.82354931227319783</v>
      </c>
      <c r="V44" s="2">
        <f>V42*$C$2+$C$10</f>
        <v>26.853577992742331</v>
      </c>
      <c r="W44" s="2"/>
      <c r="X44" s="2"/>
      <c r="Y44" s="2">
        <f>Z42*$B$2+$B$10</f>
        <v>0.81575620174407903</v>
      </c>
      <c r="Z44" s="2">
        <f>Z42*$C$2+$C$10</f>
        <v>26.604198455810529</v>
      </c>
      <c r="AA44" s="2"/>
      <c r="AB44" s="2"/>
      <c r="AC44" s="2"/>
    </row>
    <row r="45" spans="1:29" x14ac:dyDescent="0.3">
      <c r="A45" s="2">
        <f>B43*$B$6+$B$14</f>
        <v>-0.1012637485495087</v>
      </c>
      <c r="B45" s="2">
        <f>B43*$C$6+$C$14</f>
        <v>-3.2404399535842785</v>
      </c>
      <c r="E45" s="2">
        <f>F43*$B$6+$B$14</f>
        <v>-9.4065217072846263E-2</v>
      </c>
      <c r="F45" s="2">
        <f>F43*$C$6+$C$14</f>
        <v>-3.0100869463310804</v>
      </c>
      <c r="G45" s="2"/>
      <c r="I45" s="2">
        <f>J43*$B$6+$B$14</f>
        <v>-7.8976802416454939E-2</v>
      </c>
      <c r="J45" s="2">
        <f>J43*$C$6+$C$14</f>
        <v>-2.527257677326558</v>
      </c>
      <c r="K45" s="2"/>
      <c r="L45" s="2"/>
      <c r="M45" s="2">
        <f>N43*$B$6+$B$14</f>
        <v>-7.1106356035563756E-2</v>
      </c>
      <c r="N45" s="2">
        <f>N43*$C$6+$C$14</f>
        <v>-2.2754033931380402</v>
      </c>
      <c r="O45" s="2"/>
      <c r="P45" s="2"/>
      <c r="Q45" s="2">
        <f>R43*$B$6+$B$14</f>
        <v>-6.3561650264315595E-2</v>
      </c>
      <c r="R45" s="2">
        <f>R43*$C$6+$C$14</f>
        <v>-2.033972808458099</v>
      </c>
      <c r="S45" s="2"/>
      <c r="U45" s="2">
        <f>V43*$B$6+$B$14</f>
        <v>-4.7840062609995126E-2</v>
      </c>
      <c r="V45" s="2">
        <f>V43*$C$6+$C$14</f>
        <v>-1.530882003519844</v>
      </c>
      <c r="W45" s="2"/>
      <c r="X45" s="2"/>
      <c r="Y45" s="2">
        <f>Z43*$B$6+$B$14</f>
        <v>-2.3903365595167481E-2</v>
      </c>
      <c r="Z45" s="2">
        <f>Z43*$C$6+$C$14</f>
        <v>-0.76490769904535938</v>
      </c>
      <c r="AA45" s="2"/>
      <c r="AB45" s="2"/>
      <c r="AC45" s="2"/>
    </row>
    <row r="46" spans="1:29" x14ac:dyDescent="0.3">
      <c r="A46" s="2">
        <f>B42*$B$3+$B$11</f>
        <v>0.39408323703062487</v>
      </c>
      <c r="B46" s="2">
        <f>B42*$C$3+$C$11</f>
        <v>25.721327169959991</v>
      </c>
      <c r="E46" s="2">
        <f>F42*$B$3+$B$11</f>
        <v>0.33136247925341089</v>
      </c>
      <c r="F46" s="2">
        <f>F42*$C$3+$C$11</f>
        <v>21.707198672218297</v>
      </c>
      <c r="G46" s="2"/>
      <c r="I46" s="2">
        <f>J42*$B$3+$B$11</f>
        <v>0.28954864073526831</v>
      </c>
      <c r="J46" s="2">
        <f>J42*$C$3+$C$11</f>
        <v>19.031113007057172</v>
      </c>
      <c r="K46" s="2"/>
      <c r="L46" s="2"/>
      <c r="M46" s="2">
        <f>N42*$B$3+$B$11</f>
        <v>0.2498257553489206</v>
      </c>
      <c r="N46" s="2">
        <f>N42*$C$3+$C$11</f>
        <v>16.488848342330918</v>
      </c>
      <c r="O46" s="2"/>
      <c r="P46" s="2"/>
      <c r="Q46" s="2">
        <f>R42*$B$3+$B$11</f>
        <v>0.19233129204332816</v>
      </c>
      <c r="R46" s="2">
        <f>R42*$C$3+$C$11</f>
        <v>12.809202690773002</v>
      </c>
      <c r="S46" s="2"/>
      <c r="U46" s="2">
        <f>V42*$B$3+$B$11</f>
        <v>0.16462984169663181</v>
      </c>
      <c r="V46" s="2">
        <f>V42*$C$3+$C$11</f>
        <v>11.036309868584436</v>
      </c>
      <c r="W46" s="2"/>
      <c r="X46" s="2"/>
      <c r="Y46" s="2">
        <f>Z42*$B$3+$B$11</f>
        <v>0.12533415853977201</v>
      </c>
      <c r="Z46" s="2">
        <f>Z42*$C$3+$C$11</f>
        <v>8.5213861465454084</v>
      </c>
      <c r="AA46" s="2"/>
      <c r="AB46" s="2"/>
      <c r="AC46" s="2"/>
    </row>
    <row r="47" spans="1:29" x14ac:dyDescent="0.3">
      <c r="A47" s="2">
        <f>B43*$B$7+$B$15</f>
        <v>-0.34776791253895045</v>
      </c>
      <c r="B47" s="2">
        <f>B43*$C$7+$C$15</f>
        <v>-22.257146402492829</v>
      </c>
      <c r="E47" s="2">
        <f>F43*$B$7+$B$15</f>
        <v>-0.32767794726505939</v>
      </c>
      <c r="F47" s="2">
        <f>F43*$C$7+$C$15</f>
        <v>-20.971388624963801</v>
      </c>
      <c r="G47" s="2"/>
      <c r="I47" s="2">
        <f>J43*$B$7+$B$15</f>
        <v>-0.28556856322364754</v>
      </c>
      <c r="J47" s="2">
        <f>J43*$C$7+$C$15</f>
        <v>-18.276388046313443</v>
      </c>
      <c r="K47" s="2"/>
      <c r="L47" s="2"/>
      <c r="M47" s="2">
        <f>N43*$B$7+$B$15</f>
        <v>-0.26360338949415296</v>
      </c>
      <c r="N47" s="2">
        <f>N43*$C$7+$C$15</f>
        <v>-16.87061692762579</v>
      </c>
      <c r="O47" s="2"/>
      <c r="P47" s="2"/>
      <c r="Q47" s="2">
        <f>R43*$B$7+$B$15</f>
        <v>-0.24254730639755206</v>
      </c>
      <c r="R47" s="2">
        <f>R43*$C$7+$C$15</f>
        <v>-15.523027609443332</v>
      </c>
      <c r="S47" s="2"/>
      <c r="U47" s="2">
        <f>V43*$B$7+$B$15</f>
        <v>-0.1986708364467431</v>
      </c>
      <c r="V47" s="2">
        <f>V43*$C$7+$C$15</f>
        <v>-12.714933532591559</v>
      </c>
      <c r="W47" s="2"/>
      <c r="X47" s="2"/>
      <c r="Y47" s="2">
        <f>Z43*$B$7+$B$15</f>
        <v>-0.13186729278529336</v>
      </c>
      <c r="Z47" s="2">
        <f>Z43*$C$7+$C$15</f>
        <v>-8.4395067382587747</v>
      </c>
      <c r="AA47" s="2"/>
      <c r="AB47" s="2"/>
      <c r="AC47" s="2"/>
    </row>
    <row r="48" spans="1:29" x14ac:dyDescent="0.3">
      <c r="A48" s="2">
        <f>A44+A45</f>
        <v>0.76779070646370629</v>
      </c>
      <c r="B48" s="2">
        <f>B44+B45</f>
        <v>25.069302606838601</v>
      </c>
      <c r="C48" s="2">
        <f>LOOKUP(TRUNC(ABS(B48)),Sheet2!$B:$B,Sheet2!$C:$C)*SIGN(B48)</f>
        <v>0.37189891001638509</v>
      </c>
      <c r="E48" s="2">
        <f>E44+E45</f>
        <v>0.76255047218900684</v>
      </c>
      <c r="F48" s="2">
        <f>F44+F45</f>
        <v>24.901615110048219</v>
      </c>
      <c r="G48" s="2">
        <f>LOOKUP(TRUNC(ABS(F48)),Sheet2!$B:$B,Sheet2!$C:$C)*SIGN(F48)</f>
        <v>0.35835739835078595</v>
      </c>
      <c r="I48" s="2">
        <f>I44+I45</f>
        <v>0.76934637634449032</v>
      </c>
      <c r="J48" s="2">
        <f>J44+J45</f>
        <v>25.11908404302369</v>
      </c>
      <c r="K48" s="2">
        <f>LOOKUP(TRUNC(ABS(J48)),Sheet2!$B:$B,Sheet2!$C:$C)*SIGN(J48)</f>
        <v>0.37189891001638509</v>
      </c>
      <c r="L48" s="2"/>
      <c r="M48" s="2">
        <f>M44+M45</f>
        <v>0.76933898955180857</v>
      </c>
      <c r="N48" s="2">
        <f>N44+N45</f>
        <v>25.118847665657874</v>
      </c>
      <c r="O48" s="2">
        <f>LOOKUP(TRUNC(ABS(N48)),Sheet2!$B:$B,Sheet2!$C:$C)*SIGN(N48)</f>
        <v>0.37189891001638509</v>
      </c>
      <c r="P48" s="2"/>
      <c r="Q48" s="2">
        <f>Q44+Q45</f>
        <v>0.76548140704715917</v>
      </c>
      <c r="R48" s="2">
        <f>R44+R45</f>
        <v>24.995405025509093</v>
      </c>
      <c r="S48" s="2">
        <f>LOOKUP(TRUNC(ABS(R48)),Sheet2!$B:$B,Sheet2!$C:$C)*SIGN(R48)</f>
        <v>0.35835739835078595</v>
      </c>
      <c r="U48" s="2">
        <f>U44+U45</f>
        <v>0.77570924966320276</v>
      </c>
      <c r="V48" s="2">
        <f>V44+V45</f>
        <v>25.322695989222488</v>
      </c>
      <c r="W48" s="2">
        <f>LOOKUP(TRUNC(ABS(V48)),Sheet2!$B:$B,Sheet2!$C:$C)*SIGN(V48)</f>
        <v>0.37189891001638509</v>
      </c>
      <c r="X48" s="2"/>
      <c r="Y48" s="2">
        <f>Y44+Y45</f>
        <v>0.79185283614891155</v>
      </c>
      <c r="Z48" s="2">
        <f>Z44+Z45</f>
        <v>25.83929075676517</v>
      </c>
      <c r="AA48" s="2">
        <f>LOOKUP(TRUNC(ABS(Z48)),Sheet2!$B:$B,Sheet2!$C:$C)*SIGN(Z48)</f>
        <v>0.37189891001638509</v>
      </c>
      <c r="AB48" s="2"/>
      <c r="AC48" s="2">
        <f>TANH(Z48/2)</f>
        <v>0.99999999998800049</v>
      </c>
    </row>
    <row r="49" spans="1:29" x14ac:dyDescent="0.3">
      <c r="A49" s="2">
        <f>B42*$B$1+$B$9</f>
        <v>0.63118437065465671</v>
      </c>
      <c r="B49" s="2">
        <f>B42*$C$1+$C$9</f>
        <v>20.697899860949015</v>
      </c>
      <c r="E49" s="2">
        <f>F42*$B$1+$B$9</f>
        <v>0.60959208199806447</v>
      </c>
      <c r="F49" s="2">
        <f>F42*$C$1+$C$9</f>
        <v>20.006946623938063</v>
      </c>
      <c r="G49" s="2"/>
      <c r="I49" s="2">
        <f>J42*$B$1+$B$9</f>
        <v>0.59519722289366961</v>
      </c>
      <c r="J49" s="2">
        <f>J42*$C$1+$C$9</f>
        <v>19.546311132597427</v>
      </c>
      <c r="K49" s="2"/>
      <c r="L49" s="2"/>
      <c r="M49" s="2">
        <f>N42*$B$1+$B$9</f>
        <v>0.58152219666740246</v>
      </c>
      <c r="N49" s="2">
        <f>N42*$C$1+$C$9</f>
        <v>19.108710293356879</v>
      </c>
      <c r="O49" s="2"/>
      <c r="P49" s="2"/>
      <c r="Q49" s="2">
        <f>R42*$B$1+$B$9</f>
        <v>0.56172911552734639</v>
      </c>
      <c r="R49" s="2">
        <f>R42*$C$1+$C$9</f>
        <v>18.475331696875084</v>
      </c>
      <c r="S49" s="2"/>
      <c r="U49" s="2">
        <f>V42*$B$1+$B$9</f>
        <v>0.55219259630644146</v>
      </c>
      <c r="V49" s="2">
        <f>V42*$C$1+$C$9</f>
        <v>18.170163081806127</v>
      </c>
      <c r="W49" s="2"/>
      <c r="X49" s="2"/>
      <c r="Y49" s="2">
        <f>Z42*$B$1+$B$9</f>
        <v>0.53866463899612405</v>
      </c>
      <c r="Z49" s="2">
        <f>Z42*$C$1+$C$9</f>
        <v>17.737268447875969</v>
      </c>
      <c r="AA49" s="2"/>
      <c r="AB49" s="2"/>
      <c r="AC49" s="2"/>
    </row>
    <row r="50" spans="1:29" x14ac:dyDescent="0.3">
      <c r="A50" s="2">
        <f>A46+A47</f>
        <v>4.6315324491674414E-2</v>
      </c>
      <c r="B50" s="2">
        <f>B46+B47</f>
        <v>3.4641807674671625</v>
      </c>
      <c r="C50" s="2">
        <f>LOOKUP(TRUNC(ABS(B50)),Sheet2!$B:$B,Sheet2!$C:$C)*SIGN(B50)</f>
        <v>4.6840697872648079E-2</v>
      </c>
      <c r="E50" s="2">
        <f>E46+E47</f>
        <v>3.6845319883515026E-3</v>
      </c>
      <c r="F50" s="2">
        <f>F46+F47</f>
        <v>0.73581004725449617</v>
      </c>
      <c r="G50" s="2">
        <f>LOOKUP(TRUNC(ABS(F50)),Sheet2!$B:$B,Sheet2!$C:$C)*SIGN(F50)</f>
        <v>0</v>
      </c>
      <c r="I50" s="2">
        <f>I46+I47</f>
        <v>3.9800775116207721E-3</v>
      </c>
      <c r="J50" s="2">
        <f>J46+J47</f>
        <v>0.75472496074372941</v>
      </c>
      <c r="K50" s="2">
        <f>LOOKUP(TRUNC(ABS(J50)),Sheet2!$B:$B,Sheet2!$C:$C)*SIGN(J50)</f>
        <v>0</v>
      </c>
      <c r="L50" s="2"/>
      <c r="M50" s="2">
        <f>M46+M47</f>
        <v>-1.3777634145232365E-2</v>
      </c>
      <c r="N50" s="2">
        <f>N46+N47</f>
        <v>-0.38176858529487134</v>
      </c>
      <c r="O50" s="2">
        <f>LOOKUP(TRUNC(ABS(N50)),Sheet2!$B:$B,Sheet2!$C:$C)*SIGN(N50)</f>
        <v>0</v>
      </c>
      <c r="P50" s="2"/>
      <c r="Q50" s="2">
        <f>Q46+Q47</f>
        <v>-5.0216014354223903E-2</v>
      </c>
      <c r="R50" s="2">
        <f>R46+R47</f>
        <v>-2.7138249186703298</v>
      </c>
      <c r="S50" s="2">
        <f>LOOKUP(TRUNC(ABS(R50)),Sheet2!$B:$B,Sheet2!$C:$C)*SIGN(R50)</f>
        <v>-3.1239831446031267E-2</v>
      </c>
      <c r="U50" s="2">
        <f>U46+U47</f>
        <v>-3.4040994750111297E-2</v>
      </c>
      <c r="V50" s="2">
        <f>V46+V47</f>
        <v>-1.678623664007123</v>
      </c>
      <c r="W50" s="2">
        <f>LOOKUP(TRUNC(ABS(V50)),Sheet2!$B:$B,Sheet2!$C:$C)*SIGN(V50)</f>
        <v>-1.5623728558408864E-2</v>
      </c>
      <c r="X50" s="2"/>
      <c r="Y50" s="2">
        <f>Y46+Y47</f>
        <v>-6.5331342455213492E-3</v>
      </c>
      <c r="Z50" s="2">
        <f>Z46+Z47</f>
        <v>8.1879408286633648E-2</v>
      </c>
      <c r="AA50" s="2">
        <f>LOOKUP(TRUNC(ABS(Z50)),Sheet2!$B:$B,Sheet2!$C:$C)*SIGN(Z50)</f>
        <v>0</v>
      </c>
      <c r="AB50" s="2"/>
      <c r="AC50" s="2">
        <f>TANH(Z50)</f>
        <v>8.169691798779509E-2</v>
      </c>
    </row>
    <row r="51" spans="1:29" x14ac:dyDescent="0.3">
      <c r="A51" s="2">
        <f>B43*$B$5+$B$13</f>
        <v>0.93388471733919409</v>
      </c>
      <c r="B51" s="2">
        <f>B43*$C$5+$C$13</f>
        <v>29.884310954854211</v>
      </c>
      <c r="E51" s="2">
        <f>F43*$B$5+$B$13</f>
        <v>0.92466053726555941</v>
      </c>
      <c r="F51" s="2">
        <f>F43*$C$5+$C$13</f>
        <v>29.589137192497901</v>
      </c>
      <c r="G51" s="2"/>
      <c r="I51" s="2">
        <f>J43*$B$5+$B$13</f>
        <v>0.905326280790133</v>
      </c>
      <c r="J51" s="2">
        <f>J43*$C$5+$C$13</f>
        <v>28.970440985284256</v>
      </c>
      <c r="K51" s="2"/>
      <c r="L51" s="2"/>
      <c r="M51" s="2">
        <f>N43*$B$5+$B$13</f>
        <v>0.89524111065333645</v>
      </c>
      <c r="N51" s="2">
        <f>N43*$C$5+$C$13</f>
        <v>28.647715540906766</v>
      </c>
      <c r="O51" s="2"/>
      <c r="P51" s="2"/>
      <c r="Q51" s="2">
        <f>R43*$B$5+$B$13</f>
        <v>0.88557334371195329</v>
      </c>
      <c r="R51" s="2">
        <f>R43*$C$5+$C$13</f>
        <v>28.338346998782505</v>
      </c>
      <c r="S51" s="2"/>
      <c r="U51" s="2">
        <f>V43*$B$5+$B$13</f>
        <v>0.86542774095435848</v>
      </c>
      <c r="V51" s="2">
        <f>V43*$C$5+$C$13</f>
        <v>27.693687710539471</v>
      </c>
      <c r="W51" s="2"/>
      <c r="X51" s="2"/>
      <c r="Y51" s="2">
        <f>Z43*$B$5+$B$13</f>
        <v>0.83475531778740808</v>
      </c>
      <c r="Z51" s="2">
        <f>Z43*$C$5+$C$13</f>
        <v>26.712170169197059</v>
      </c>
      <c r="AA51" s="2"/>
      <c r="AB51" s="2"/>
      <c r="AC51" s="2"/>
    </row>
    <row r="52" spans="1:29" x14ac:dyDescent="0.3">
      <c r="A52" s="2">
        <f>B42*$B$4+$B$12</f>
        <v>1.4426588477503768</v>
      </c>
      <c r="B52" s="2">
        <f>B42*$C$4+$C$12</f>
        <v>46.665083128012057</v>
      </c>
      <c r="E52" s="2">
        <f>F42*$B$4+$B$12</f>
        <v>1.4173921478093379</v>
      </c>
      <c r="F52" s="2">
        <f>F42*$C$4+$C$12</f>
        <v>45.856548729898812</v>
      </c>
      <c r="G52" s="2"/>
      <c r="I52" s="2">
        <f>J42*$B$4+$B$12</f>
        <v>1.4005476811819786</v>
      </c>
      <c r="J52" s="2">
        <f>J42*$C$4+$C$12</f>
        <v>45.317525797823315</v>
      </c>
      <c r="K52" s="2"/>
      <c r="L52" s="2"/>
      <c r="M52" s="2">
        <f>N42*$B$4+$B$12</f>
        <v>1.384545543111291</v>
      </c>
      <c r="N52" s="2">
        <f>N42*$C$4+$C$12</f>
        <v>44.805457379561311</v>
      </c>
      <c r="O52" s="2"/>
      <c r="P52" s="2"/>
      <c r="Q52" s="2">
        <f>R42*$B$4+$B$12</f>
        <v>1.3613842261231657</v>
      </c>
      <c r="R52" s="2">
        <f>R42*$C$4+$C$12</f>
        <v>44.064295235941302</v>
      </c>
      <c r="S52" s="2"/>
      <c r="U52" s="2">
        <f>V42*$B$4+$B$12</f>
        <v>1.3502248546702933</v>
      </c>
      <c r="V52" s="2">
        <f>V42*$C$4+$C$12</f>
        <v>43.707195349449385</v>
      </c>
      <c r="W52" s="2"/>
      <c r="X52" s="2"/>
      <c r="Y52" s="2">
        <f>Z42*$B$4+$B$12</f>
        <v>1.33439481258392</v>
      </c>
      <c r="Z52" s="2">
        <f>Z42*$C$4+$C$12</f>
        <v>43.20063400268544</v>
      </c>
      <c r="AA52" s="2"/>
      <c r="AB52" s="2"/>
      <c r="AC52" s="2"/>
    </row>
    <row r="53" spans="1:29" x14ac:dyDescent="0.3">
      <c r="A53" s="2">
        <f>B43*$B$8+$B$16</f>
        <v>1.9258463049098045</v>
      </c>
      <c r="B53" s="2">
        <f>B43*$C$8+$C$16</f>
        <v>61.627081757113743</v>
      </c>
      <c r="E53" s="2">
        <f>F43*$B$8+$B$16</f>
        <v>1.9094910340123694</v>
      </c>
      <c r="F53" s="2">
        <f>F43*$C$8+$C$16</f>
        <v>61.103713088395821</v>
      </c>
      <c r="G53" s="2"/>
      <c r="I53" s="2">
        <f>J43*$B$8+$B$16</f>
        <v>1.8752097212309846</v>
      </c>
      <c r="J53" s="2">
        <f>J43*$C$8+$C$16</f>
        <v>60.006711079391508</v>
      </c>
      <c r="K53" s="2"/>
      <c r="L53" s="2"/>
      <c r="M53" s="2">
        <f>N43*$B$8+$B$16</f>
        <v>1.8573278403139488</v>
      </c>
      <c r="N53" s="2">
        <f>N43*$C$8+$C$16</f>
        <v>59.434490890046362</v>
      </c>
      <c r="O53" s="2"/>
      <c r="P53" s="2"/>
      <c r="Q53" s="2">
        <f>R43*$B$8+$B$16</f>
        <v>1.8401860514462813</v>
      </c>
      <c r="R53" s="2">
        <f>R43*$C$8+$C$16</f>
        <v>58.885953646281003</v>
      </c>
      <c r="S53" s="2"/>
      <c r="U53" s="2">
        <f>V43*$B$8+$B$16</f>
        <v>1.804466151372524</v>
      </c>
      <c r="V53" s="2">
        <f>V43*$C$8+$C$16</f>
        <v>57.742916843920767</v>
      </c>
      <c r="W53" s="2"/>
      <c r="X53" s="2"/>
      <c r="Y53" s="2">
        <f>Z43*$B$8+$B$16</f>
        <v>1.7500812861626487</v>
      </c>
      <c r="Z53" s="2">
        <f>Z43*$C$8+$C$16</f>
        <v>56.002601157204758</v>
      </c>
      <c r="AA53" s="2"/>
      <c r="AB53" s="2"/>
      <c r="AC53" s="2"/>
    </row>
    <row r="54" spans="1:29" x14ac:dyDescent="0.3">
      <c r="B54" s="2">
        <f>C48*0.5+0.5</f>
        <v>0.6859494550081926</v>
      </c>
      <c r="E54"/>
      <c r="F54" s="2">
        <f>G48*0.5+0.5</f>
        <v>0.67917869917539297</v>
      </c>
      <c r="G54" s="2"/>
      <c r="J54" s="2">
        <f>K48*0.5+0.5</f>
        <v>0.6859494550081926</v>
      </c>
      <c r="K54" s="2"/>
      <c r="L54" s="2"/>
      <c r="N54" s="2">
        <f>O48*0.5+0.5</f>
        <v>0.6859494550081926</v>
      </c>
      <c r="O54" s="2"/>
      <c r="R54" s="2">
        <f>S48*0.5+0.5</f>
        <v>0.67917869917539297</v>
      </c>
      <c r="S54" s="2"/>
      <c r="V54" s="2">
        <f>W48*0.5+0.5</f>
        <v>0.6859494550081926</v>
      </c>
      <c r="W54" s="2"/>
      <c r="X54" s="2"/>
      <c r="Z54" s="2">
        <f>AA48*0.5+0.5</f>
        <v>0.6859494550081926</v>
      </c>
      <c r="AA54" s="2"/>
      <c r="AB54" s="2"/>
      <c r="AC54" s="2"/>
    </row>
    <row r="55" spans="1:29" x14ac:dyDescent="0.3">
      <c r="A55" s="2">
        <f>A49+A51</f>
        <v>1.5650690879938507</v>
      </c>
      <c r="B55" s="2">
        <f>B49+B51</f>
        <v>50.582210815803222</v>
      </c>
      <c r="C55" s="2">
        <f>LOOKUP(TRUNC(ABS(B55)),Sheet2!$B:$B,Sheet2!$C:$C)*SIGN(B55)</f>
        <v>0.65342358814134671</v>
      </c>
      <c r="E55" s="2">
        <f>E49+E51</f>
        <v>1.5342526192636239</v>
      </c>
      <c r="F55" s="2">
        <f>F49+F51</f>
        <v>49.596083816435964</v>
      </c>
      <c r="G55" s="2">
        <f>LOOKUP(TRUNC(ABS(F55)),Sheet2!$B:$B,Sheet2!$C:$C)*SIGN(F55)</f>
        <v>0.64437826104390095</v>
      </c>
      <c r="I55" s="2">
        <f>I49+I51</f>
        <v>1.5005235036838025</v>
      </c>
      <c r="J55" s="2">
        <f>J49+J51</f>
        <v>48.51675211788168</v>
      </c>
      <c r="K55" s="2">
        <f>LOOKUP(TRUNC(ABS(J55)),Sheet2!$B:$B,Sheet2!$C:$C)*SIGN(J55)</f>
        <v>0.6351489523872873</v>
      </c>
      <c r="L55" s="2"/>
      <c r="M55" s="2">
        <f>M49+M51</f>
        <v>1.4767633073207389</v>
      </c>
      <c r="N55" s="2">
        <f>N49+N51</f>
        <v>47.756425834263645</v>
      </c>
      <c r="O55" s="2">
        <f>LOOKUP(TRUNC(ABS(N55)),Sheet2!$B:$B,Sheet2!$C:$C)*SIGN(N55)</f>
        <v>0.62573463567514687</v>
      </c>
      <c r="P55" s="2"/>
      <c r="Q55" s="2">
        <f>Q49+Q51</f>
        <v>1.4473024592392996</v>
      </c>
      <c r="R55" s="2">
        <f>R49+R51</f>
        <v>46.813678695657586</v>
      </c>
      <c r="S55" s="2">
        <f>LOOKUP(TRUNC(ABS(R55)),Sheet2!$B:$B,Sheet2!$C:$C)*SIGN(R55)</f>
        <v>0.61613442710552635</v>
      </c>
      <c r="U55" s="2">
        <f>U49+U51</f>
        <v>1.4176203372608001</v>
      </c>
      <c r="V55" s="2">
        <f>V49+V51</f>
        <v>45.863850792345602</v>
      </c>
      <c r="W55" s="2">
        <f>LOOKUP(TRUNC(ABS(V55)),Sheet2!$B:$B,Sheet2!$C:$C)*SIGN(V55)</f>
        <v>0.60634759271380301</v>
      </c>
      <c r="X55" s="2"/>
      <c r="Y55" s="2">
        <f>Y49+Y51</f>
        <v>1.3734199567835321</v>
      </c>
      <c r="Z55" s="2">
        <f>Z49+Z51</f>
        <v>44.449438617073028</v>
      </c>
      <c r="AA55" s="2">
        <f>LOOKUP(TRUNC(ABS(Z55)),Sheet2!$B:$B,Sheet2!$C:$C)*SIGN(Z55)</f>
        <v>0.59637355547924231</v>
      </c>
      <c r="AB55" s="2"/>
      <c r="AC55" s="2">
        <f>TANH(Z55/2)</f>
        <v>1</v>
      </c>
    </row>
    <row r="56" spans="1:29" x14ac:dyDescent="0.3">
      <c r="B56" s="2">
        <f>B54*C50</f>
        <v>3.2130351177946354E-2</v>
      </c>
      <c r="E56"/>
      <c r="F56" s="2">
        <f>F54*G50</f>
        <v>0</v>
      </c>
      <c r="G56" s="2"/>
      <c r="J56" s="2">
        <f>J54*K50</f>
        <v>0</v>
      </c>
      <c r="K56" s="2"/>
      <c r="L56" s="2"/>
      <c r="N56" s="2">
        <f>N54*O50</f>
        <v>0</v>
      </c>
      <c r="O56" s="2"/>
      <c r="R56" s="2">
        <f>R54*S50</f>
        <v>-2.121742808397405E-2</v>
      </c>
      <c r="S56" s="2"/>
      <c r="V56" s="2">
        <f>V54*W50</f>
        <v>-1.0717088089836495E-2</v>
      </c>
      <c r="W56" s="2"/>
      <c r="X56" s="2"/>
      <c r="Z56" s="2">
        <f>Z54*AA50</f>
        <v>0</v>
      </c>
      <c r="AA56" s="2"/>
      <c r="AB56" s="2"/>
      <c r="AC56" s="2"/>
    </row>
    <row r="57" spans="1:29" x14ac:dyDescent="0.3">
      <c r="A57" s="2">
        <f>A52+A53</f>
        <v>3.3685051526601812</v>
      </c>
      <c r="B57" s="2">
        <f>B52+B53</f>
        <v>108.2921648851258</v>
      </c>
      <c r="C57" s="2">
        <f>LOOKUP(TRUNC(ABS(B57)),Sheet2!$B:$B,Sheet2!$C:$C)*SIGN(B57)</f>
        <v>0.93382804322259172</v>
      </c>
      <c r="E57" s="2">
        <f>E52+E53</f>
        <v>3.3268831818217075</v>
      </c>
      <c r="F57" s="2">
        <f>F52+F53</f>
        <v>106.96026181829464</v>
      </c>
      <c r="G57" s="2">
        <f>LOOKUP(TRUNC(ABS(F57)),Sheet2!$B:$B,Sheet2!$C:$C)*SIGN(F57)</f>
        <v>0.92971030719841363</v>
      </c>
      <c r="I57" s="2">
        <f>I52+I53</f>
        <v>3.275757402412963</v>
      </c>
      <c r="J57" s="2">
        <f>J52+J53</f>
        <v>105.32423687721482</v>
      </c>
      <c r="K57" s="2">
        <f>LOOKUP(TRUNC(ABS(J57)),Sheet2!$B:$B,Sheet2!$C:$C)*SIGN(J57)</f>
        <v>0.92755988827005054</v>
      </c>
      <c r="L57" s="2"/>
      <c r="M57" s="2">
        <f>M52+M53</f>
        <v>3.24187338342524</v>
      </c>
      <c r="N57" s="2">
        <f>N52+N53</f>
        <v>104.23994826960768</v>
      </c>
      <c r="O57" s="2">
        <f>LOOKUP(TRUNC(ABS(N57)),Sheet2!$B:$B,Sheet2!$C:$C)*SIGN(N57)</f>
        <v>0.92534622531174116</v>
      </c>
      <c r="P57" s="2"/>
      <c r="Q57" s="2">
        <f>Q52+Q53</f>
        <v>3.2015702775694468</v>
      </c>
      <c r="R57" s="2">
        <f>R52+R53</f>
        <v>102.9502488822223</v>
      </c>
      <c r="S57" s="2">
        <f>LOOKUP(TRUNC(ABS(R57)),Sheet2!$B:$B,Sheet2!$C:$C)*SIGN(R57)</f>
        <v>0.92072232179805991</v>
      </c>
      <c r="U57" s="2">
        <f>U52+U53</f>
        <v>3.1546910060428175</v>
      </c>
      <c r="V57" s="2">
        <f>V52+V53</f>
        <v>101.45011219337016</v>
      </c>
      <c r="W57" s="2">
        <f>LOOKUP(TRUNC(ABS(V57)),Sheet2!$B:$B,Sheet2!$C:$C)*SIGN(V57)</f>
        <v>0.91830856818010154</v>
      </c>
      <c r="X57" s="2"/>
      <c r="Y57" s="2">
        <f>Y52+Y53</f>
        <v>3.0844760987465687</v>
      </c>
      <c r="Z57" s="2">
        <f>Z52+Z53</f>
        <v>99.203235159890198</v>
      </c>
      <c r="AA57" s="2">
        <f>LOOKUP(TRUNC(ABS(Z57)),Sheet2!$B:$B,Sheet2!$C:$C)*SIGN(Z57)</f>
        <v>0.91326840247218655</v>
      </c>
      <c r="AB57" s="2"/>
      <c r="AC57" s="2">
        <f>TANH(Z57/2)</f>
        <v>1</v>
      </c>
    </row>
    <row r="58" spans="1:29" x14ac:dyDescent="0.3">
      <c r="B58" s="2">
        <f>C55*0.5+0.5</f>
        <v>0.82671179407067341</v>
      </c>
      <c r="E58"/>
      <c r="F58" s="2">
        <f>G55*0.5+0.5</f>
        <v>0.82218913052195042</v>
      </c>
      <c r="G58" s="2"/>
      <c r="J58" s="2">
        <f>K55*0.5+0.5</f>
        <v>0.81757447619364365</v>
      </c>
      <c r="K58" s="2"/>
      <c r="L58" s="2"/>
      <c r="N58" s="2">
        <f>O55*0.5+0.5</f>
        <v>0.81286731783757338</v>
      </c>
      <c r="O58" s="2"/>
      <c r="R58" s="2">
        <f>S55*0.5+0.5</f>
        <v>0.80806721355276312</v>
      </c>
      <c r="S58" s="2"/>
      <c r="V58" s="2">
        <f>W55*0.5+0.5</f>
        <v>0.80317379635690145</v>
      </c>
      <c r="W58" s="2"/>
      <c r="X58" s="2"/>
      <c r="Z58" s="2">
        <f>AA55*0.5+0.5</f>
        <v>0.79818677773962121</v>
      </c>
      <c r="AA58" s="2"/>
      <c r="AB58" s="2"/>
      <c r="AC58" s="2"/>
    </row>
    <row r="59" spans="1:29" x14ac:dyDescent="0.3">
      <c r="B59" s="2">
        <f>B41*B58+B56</f>
        <v>0.42482564157839353</v>
      </c>
      <c r="E59"/>
      <c r="F59" s="2">
        <f>F41*F58+F56</f>
        <v>0.37610932700518407</v>
      </c>
      <c r="G59" s="2"/>
      <c r="J59" s="2">
        <f>J41*J58+J56</f>
        <v>0.35037582596221706</v>
      </c>
      <c r="K59" s="2"/>
      <c r="L59" s="2"/>
      <c r="N59" s="2">
        <f>N41*N58+N56</f>
        <v>0.32957289598089845</v>
      </c>
      <c r="O59" s="2"/>
      <c r="R59" s="2">
        <f>R41*R58+R56</f>
        <v>0.29340556525673173</v>
      </c>
      <c r="S59" s="2"/>
      <c r="V59" s="2">
        <f>V41*V58+V56</f>
        <v>0.27242619049661654</v>
      </c>
      <c r="W59" s="2"/>
      <c r="X59" s="2"/>
      <c r="Z59" s="2">
        <f>Z41*Z58+Z56</f>
        <v>0.25294950485941753</v>
      </c>
      <c r="AA59" s="2"/>
      <c r="AB59" s="2"/>
      <c r="AC59" s="2"/>
    </row>
    <row r="60" spans="1:29" x14ac:dyDescent="0.3">
      <c r="B60" s="2">
        <f>B59*64+0.5</f>
        <v>27.688841061017186</v>
      </c>
      <c r="C60" s="2">
        <f>LOOKUP(TRUNC(ABS(B60)),Sheet2!$B:$B,Sheet2!$C:$C)*SIGN(B60)</f>
        <v>0.39850884211751703</v>
      </c>
      <c r="E60"/>
      <c r="F60" s="2">
        <f>F59*64+0.5</f>
        <v>24.57099692833178</v>
      </c>
      <c r="G60" s="2">
        <f>LOOKUP(TRUNC(ABS(F60)),Sheet2!$B:$B,Sheet2!$C:$C)*SIGN(F60)</f>
        <v>0.35835739835078595</v>
      </c>
      <c r="J60" s="2">
        <f>J59*64+0.5</f>
        <v>22.924052861581892</v>
      </c>
      <c r="K60" s="2">
        <f>LOOKUP(TRUNC(ABS(J60)),Sheet2!$B:$B,Sheet2!$C:$C)*SIGN(J60)</f>
        <v>0.33082111749362803</v>
      </c>
      <c r="L60" s="2"/>
      <c r="N60" s="2">
        <f>N59*64+0.5</f>
        <v>21.592665342777501</v>
      </c>
      <c r="O60" s="2">
        <f>LOOKUP(TRUNC(ABS(N60)),Sheet2!$B:$B,Sheet2!$C:$C)*SIGN(N60)</f>
        <v>0.31683500112336599</v>
      </c>
      <c r="R60" s="2">
        <f>R59*64+0.5</f>
        <v>19.27795617643083</v>
      </c>
      <c r="S60" s="2">
        <f>LOOKUP(TRUNC(ABS(R60)),Sheet2!$B:$B,Sheet2!$C:$C)*SIGN(R60)</f>
        <v>0.28845021297273932</v>
      </c>
      <c r="V60" s="2">
        <f>V59*64+0.5</f>
        <v>17.935276191783458</v>
      </c>
      <c r="W60" s="2">
        <f>LOOKUP(TRUNC(ABS(V60)),Sheet2!$B:$B,Sheet2!$C:$C)*SIGN(V60)</f>
        <v>0.25954921480882681</v>
      </c>
      <c r="X60" s="2"/>
      <c r="Z60" s="2">
        <f>Z59*64+0.5</f>
        <v>16.688768311002722</v>
      </c>
      <c r="AA60" s="2">
        <f>LOOKUP(TRUNC(ABS(Z60)),Sheet2!$B:$B,Sheet2!$C:$C)*SIGN(Z60)</f>
        <v>0.24491866240370913</v>
      </c>
      <c r="AB60" s="2"/>
      <c r="AC60" s="2"/>
    </row>
    <row r="61" spans="1:29" x14ac:dyDescent="0.3">
      <c r="B61" s="2">
        <f>C57*0.5+0.5</f>
        <v>0.96691402161129592</v>
      </c>
      <c r="E61"/>
      <c r="F61" s="2">
        <f>G57*0.5+0.5</f>
        <v>0.96485515359920682</v>
      </c>
      <c r="G61" s="2"/>
      <c r="H61"/>
      <c r="J61" s="2">
        <f>K57*0.5+0.5</f>
        <v>0.96377994413502521</v>
      </c>
      <c r="K61" s="2"/>
      <c r="N61" s="2">
        <f>O57*0.5+0.5</f>
        <v>0.96267311265587052</v>
      </c>
      <c r="O61" s="2"/>
      <c r="R61" s="2">
        <f>S57*0.5+0.5</f>
        <v>0.9603611608990299</v>
      </c>
      <c r="S61" s="2"/>
      <c r="V61" s="2">
        <f>W57*0.5+0.5</f>
        <v>0.95915428409005077</v>
      </c>
      <c r="W61" s="2"/>
      <c r="Z61" s="2">
        <f>AA57*0.5+0.5</f>
        <v>0.95663420123609333</v>
      </c>
      <c r="AA61" s="2"/>
    </row>
    <row r="62" spans="1:29" x14ac:dyDescent="0.3">
      <c r="B62" s="2">
        <f>B61*C60</f>
        <v>0.38532378717950938</v>
      </c>
      <c r="E62"/>
      <c r="F62" s="2">
        <f>F61*G60</f>
        <v>0.34576298262915972</v>
      </c>
      <c r="G62" s="2"/>
      <c r="H62"/>
      <c r="J62" s="2">
        <f>J61*K60</f>
        <v>0.31883875813669543</v>
      </c>
      <c r="K62" s="2"/>
      <c r="N62" s="2">
        <f>N61*O60</f>
        <v>0.30500853672975697</v>
      </c>
      <c r="O62" s="2"/>
      <c r="R62" s="2">
        <f>R61*S60</f>
        <v>0.27701638139207235</v>
      </c>
      <c r="S62" s="2"/>
      <c r="V62" s="2">
        <f>V61*W60</f>
        <v>0.24894774131609509</v>
      </c>
      <c r="W62" s="2"/>
      <c r="Z62" s="2">
        <f>Z61*AA60</f>
        <v>0.23429756897638468</v>
      </c>
      <c r="AA62" s="2"/>
    </row>
    <row r="63" spans="1:29" x14ac:dyDescent="0.3">
      <c r="E63"/>
      <c r="F63" s="2"/>
      <c r="G63" s="2"/>
      <c r="J63" s="2"/>
      <c r="K63" s="2"/>
      <c r="L63" s="2"/>
      <c r="N63" s="2"/>
      <c r="O63" s="2"/>
      <c r="R63" s="2"/>
      <c r="S63" s="2"/>
      <c r="V63" s="2"/>
      <c r="W63" s="2"/>
      <c r="X63" s="2"/>
      <c r="Z63" s="2"/>
      <c r="AA63" s="2"/>
      <c r="AB63" s="2"/>
      <c r="AC63" s="2">
        <f>X63</f>
        <v>0</v>
      </c>
    </row>
    <row r="64" spans="1:29" x14ac:dyDescent="0.3">
      <c r="A64" t="s">
        <v>0</v>
      </c>
      <c r="B64" s="2">
        <f>B59</f>
        <v>0.42482564157839353</v>
      </c>
      <c r="C64" s="1">
        <v>2</v>
      </c>
      <c r="E64" t="s">
        <v>0</v>
      </c>
      <c r="F64" s="2">
        <f>F59</f>
        <v>0.37610932700518407</v>
      </c>
      <c r="G64" s="1">
        <v>2</v>
      </c>
      <c r="I64" t="s">
        <v>0</v>
      </c>
      <c r="J64" s="2">
        <f>J59</f>
        <v>0.35037582596221706</v>
      </c>
      <c r="K64" s="1">
        <v>2</v>
      </c>
      <c r="L64" s="2"/>
      <c r="M64" t="s">
        <v>0</v>
      </c>
      <c r="N64" s="2">
        <f>N59</f>
        <v>0.32957289598089845</v>
      </c>
      <c r="O64" s="1">
        <v>2</v>
      </c>
      <c r="Q64" t="s">
        <v>0</v>
      </c>
      <c r="R64" s="2">
        <f>R59</f>
        <v>0.29340556525673173</v>
      </c>
      <c r="S64" s="1">
        <v>2</v>
      </c>
      <c r="U64" t="s">
        <v>0</v>
      </c>
      <c r="V64" s="2">
        <f>V59</f>
        <v>0.27242619049661654</v>
      </c>
      <c r="W64" s="1">
        <v>2</v>
      </c>
      <c r="X64" s="2"/>
      <c r="Y64" t="s">
        <v>0</v>
      </c>
      <c r="Z64" s="2">
        <f>Z59</f>
        <v>0.25294950485941753</v>
      </c>
      <c r="AA64" s="1">
        <v>2</v>
      </c>
      <c r="AB64" s="2"/>
      <c r="AC64" s="2"/>
    </row>
    <row r="65" spans="1:29" x14ac:dyDescent="0.3">
      <c r="A65" t="s">
        <v>1</v>
      </c>
      <c r="B65" s="2">
        <f>LOOKUP(C64,$I$1:$I$10,J$1:J$10)</f>
        <v>0.47325499999999998</v>
      </c>
      <c r="E65" t="s">
        <v>1</v>
      </c>
      <c r="F65" s="2">
        <f>LOOKUP(G64,$I$1:$I$10,K$1:K$10)</f>
        <v>0.37720700000000001</v>
      </c>
      <c r="G65" s="2"/>
      <c r="I65" t="s">
        <v>1</v>
      </c>
      <c r="J65" s="2">
        <f>LOOKUP(K64,$I$1:$I$10,L$1:L$10)</f>
        <v>0.28596199999999999</v>
      </c>
      <c r="K65" s="2"/>
      <c r="L65" s="2"/>
      <c r="M65" t="s">
        <v>1</v>
      </c>
      <c r="N65" s="2">
        <f>LOOKUP(O64,$I$1:$I$10,M$1:M$10)</f>
        <v>0.153895</v>
      </c>
      <c r="O65" s="2"/>
      <c r="Q65" t="s">
        <v>1</v>
      </c>
      <c r="R65" s="2">
        <f>LOOKUP(S64,$I$1:$I$10,N$1:N$10)</f>
        <v>9.0263700000000002E-2</v>
      </c>
      <c r="S65" s="2"/>
      <c r="U65" t="s">
        <v>1</v>
      </c>
      <c r="V65" s="2">
        <f>LOOKUP(W64,$I$1:$I$10,O$1:O$10)</f>
        <v>2.66319E-2</v>
      </c>
      <c r="W65" s="2"/>
      <c r="X65" s="2"/>
      <c r="Y65" t="s">
        <v>1</v>
      </c>
      <c r="Z65" s="2">
        <f>LOOKUP(AA64,$I$1:$I$10,S$1:S$10)</f>
        <v>0</v>
      </c>
      <c r="AA65" s="2"/>
      <c r="AB65" s="2"/>
      <c r="AC65" s="2"/>
    </row>
    <row r="66" spans="1:29" x14ac:dyDescent="0.3">
      <c r="A66" t="s">
        <v>2</v>
      </c>
      <c r="B66" s="2">
        <f>B62</f>
        <v>0.38532378717950938</v>
      </c>
      <c r="E66" t="s">
        <v>2</v>
      </c>
      <c r="F66" s="2">
        <f>F62</f>
        <v>0.34576298262915972</v>
      </c>
      <c r="G66" s="2"/>
      <c r="I66" t="s">
        <v>2</v>
      </c>
      <c r="J66" s="2">
        <f>J62</f>
        <v>0.31883875813669543</v>
      </c>
      <c r="K66" s="2"/>
      <c r="L66" s="2"/>
      <c r="M66" t="s">
        <v>2</v>
      </c>
      <c r="N66" s="2">
        <f>N62</f>
        <v>0.30500853672975697</v>
      </c>
      <c r="O66" s="2"/>
      <c r="P66" s="2"/>
      <c r="Q66" t="s">
        <v>2</v>
      </c>
      <c r="R66" s="2">
        <f>R62</f>
        <v>0.27701638139207235</v>
      </c>
      <c r="S66" s="2"/>
      <c r="U66" t="s">
        <v>2</v>
      </c>
      <c r="V66" s="2">
        <f>V62</f>
        <v>0.24894774131609509</v>
      </c>
      <c r="W66" s="2"/>
      <c r="X66" s="2"/>
      <c r="Y66" t="s">
        <v>2</v>
      </c>
      <c r="Z66" s="2">
        <f>Z62</f>
        <v>0.23429756897638468</v>
      </c>
      <c r="AA66" s="2"/>
      <c r="AB66" s="2"/>
      <c r="AC66" s="2"/>
    </row>
    <row r="67" spans="1:29" x14ac:dyDescent="0.3">
      <c r="A67" s="2">
        <f>B65*$B$2+$B$10</f>
        <v>0.85661568926185316</v>
      </c>
      <c r="B67" s="2">
        <f>B65*$C$2+$C$10</f>
        <v>27.911702056379301</v>
      </c>
      <c r="E67" s="2">
        <f>F65*$B$2+$B$10</f>
        <v>0.84832317876094521</v>
      </c>
      <c r="F67" s="2">
        <f>F65*$C$2+$C$10</f>
        <v>27.646341720350247</v>
      </c>
      <c r="G67" s="2"/>
      <c r="I67" s="2">
        <f>J65*$B$2+$B$10</f>
        <v>0.84044534558737227</v>
      </c>
      <c r="J67" s="2">
        <f>J65*$C$2+$C$10</f>
        <v>27.394251058795913</v>
      </c>
      <c r="K67" s="2"/>
      <c r="L67" s="2"/>
      <c r="M67" s="2">
        <f>N65*$B$2+$B$10</f>
        <v>0.82904305731147476</v>
      </c>
      <c r="N67" s="2">
        <f>N65*$C$2+$C$10</f>
        <v>27.029377833967192</v>
      </c>
      <c r="O67" s="2"/>
      <c r="P67" s="2"/>
      <c r="Q67" s="2">
        <f>R65*$B$2+$B$10</f>
        <v>0.82354931227319783</v>
      </c>
      <c r="R67" s="2">
        <f>R65*$C$2+$C$10</f>
        <v>26.853577992742331</v>
      </c>
      <c r="S67" s="2"/>
      <c r="U67" s="2">
        <f>V65*$B$2+$B$10</f>
        <v>0.8180555240663463</v>
      </c>
      <c r="V67" s="2">
        <f>V65*$C$2+$C$10</f>
        <v>26.677776770123081</v>
      </c>
      <c r="W67" s="2"/>
      <c r="X67" s="2"/>
      <c r="Y67" s="2">
        <f>Z65*$B$2+$B$10</f>
        <v>0.81575620174407903</v>
      </c>
      <c r="Z67" s="2">
        <f>Z65*$C$2+$C$10</f>
        <v>26.604198455810529</v>
      </c>
      <c r="AA67" s="2"/>
      <c r="AB67" s="2"/>
      <c r="AC67" s="2"/>
    </row>
    <row r="68" spans="1:29" x14ac:dyDescent="0.3">
      <c r="A68" s="2">
        <f>B66*$B$6+$B$14</f>
        <v>-8.5013552939699977E-2</v>
      </c>
      <c r="B68" s="2">
        <f>B66*$C$6+$C$14</f>
        <v>-2.7204336940703993</v>
      </c>
      <c r="E68" s="2">
        <f>F66*$B$6+$B$14</f>
        <v>-6.1288925329014032E-2</v>
      </c>
      <c r="F68" s="2">
        <f>F66*$C$6+$C$14</f>
        <v>-1.961245610528449</v>
      </c>
      <c r="G68" s="2"/>
      <c r="I68" s="2">
        <f>J66*$B$6+$B$14</f>
        <v>-4.5142458970442972E-2</v>
      </c>
      <c r="J68" s="2">
        <f>J66*$C$6+$C$14</f>
        <v>-1.4445586870541751</v>
      </c>
      <c r="K68" s="2"/>
      <c r="L68" s="2"/>
      <c r="M68" s="2">
        <f>N66*$B$6+$B$14</f>
        <v>-3.6848470605384515E-2</v>
      </c>
      <c r="N68" s="2">
        <f>N66*$C$6+$C$14</f>
        <v>-1.1791510593723045</v>
      </c>
      <c r="O68" s="2"/>
      <c r="P68" s="2"/>
      <c r="Q68" s="2">
        <f>R66*$B$6+$B$14</f>
        <v>-2.0061565764715072E-2</v>
      </c>
      <c r="R68" s="2">
        <f>R66*$C$6+$C$14</f>
        <v>-0.64197010447088232</v>
      </c>
      <c r="S68" s="2"/>
      <c r="U68" s="2">
        <f>V66*$B$6+$B$14</f>
        <v>-3.2287930011224708E-3</v>
      </c>
      <c r="V68" s="2">
        <f>V66*$C$6+$C$14</f>
        <v>-0.10332137603591907</v>
      </c>
      <c r="W68" s="2"/>
      <c r="X68" s="2"/>
      <c r="Y68" s="2">
        <f>Z66*$B$6+$B$14</f>
        <v>5.5569202102871695E-3</v>
      </c>
      <c r="Z68" s="2">
        <f>Z66*$C$6+$C$14</f>
        <v>0.17782144672918943</v>
      </c>
      <c r="AA68" s="2"/>
      <c r="AB68" s="2"/>
      <c r="AC68" s="2"/>
    </row>
    <row r="69" spans="1:29" x14ac:dyDescent="0.3">
      <c r="A69" s="2">
        <f>B65*$B$3+$B$11</f>
        <v>0.33136247925341089</v>
      </c>
      <c r="B69" s="2">
        <f>B65*$C$3+$C$11</f>
        <v>21.707198672218297</v>
      </c>
      <c r="E69" s="2">
        <f>F65*$B$3+$B$11</f>
        <v>0.28954864073526831</v>
      </c>
      <c r="F69" s="2">
        <f>F65*$C$3+$C$11</f>
        <v>19.031113007057172</v>
      </c>
      <c r="G69" s="2"/>
      <c r="I69" s="2">
        <f>J65*$B$3+$B$11</f>
        <v>0.2498257553489206</v>
      </c>
      <c r="J69" s="2">
        <f>J65*$C$3+$C$11</f>
        <v>16.488848342330918</v>
      </c>
      <c r="K69" s="2"/>
      <c r="L69" s="2"/>
      <c r="M69" s="2">
        <f>N65*$B$3+$B$11</f>
        <v>0.19233129204332816</v>
      </c>
      <c r="N69" s="2">
        <f>N65*$C$3+$C$11</f>
        <v>12.809202690773002</v>
      </c>
      <c r="O69" s="2"/>
      <c r="P69" s="2"/>
      <c r="Q69" s="2">
        <f>R65*$B$3+$B$11</f>
        <v>0.16462984169663181</v>
      </c>
      <c r="R69" s="2">
        <f>R65*$C$3+$C$11</f>
        <v>11.036309868584436</v>
      </c>
      <c r="S69" s="2"/>
      <c r="U69" s="2">
        <f>V65*$B$3+$B$11</f>
        <v>0.13692817367836232</v>
      </c>
      <c r="V69" s="2">
        <f>V65*$C$3+$C$11</f>
        <v>9.2634031154151888</v>
      </c>
      <c r="W69" s="2"/>
      <c r="X69" s="2"/>
      <c r="Y69" s="2">
        <f>Z65*$B$3+$B$11</f>
        <v>0.12533415853977201</v>
      </c>
      <c r="Z69" s="2">
        <f>Z65*$C$3+$C$11</f>
        <v>8.5213861465454084</v>
      </c>
      <c r="AA69" s="2"/>
      <c r="AB69" s="2"/>
      <c r="AC69" s="2"/>
    </row>
    <row r="70" spans="1:29" x14ac:dyDescent="0.3">
      <c r="A70" s="2">
        <f>B66*$B$7+$B$15</f>
        <v>-0.30241618120966574</v>
      </c>
      <c r="B70" s="2">
        <f>B66*$C$7+$C$15</f>
        <v>-19.354635597418607</v>
      </c>
      <c r="E70" s="2">
        <f>F66*$B$7+$B$15</f>
        <v>-0.23620448978622788</v>
      </c>
      <c r="F70" s="2">
        <f>F66*$C$7+$C$15</f>
        <v>-15.117087346318584</v>
      </c>
      <c r="G70" s="2"/>
      <c r="I70" s="2">
        <f>J66*$B$7+$B$15</f>
        <v>-0.19114225042652166</v>
      </c>
      <c r="J70" s="2">
        <f>J66*$C$7+$C$15</f>
        <v>-12.233104027297387</v>
      </c>
      <c r="K70" s="2"/>
      <c r="L70" s="2"/>
      <c r="M70" s="2">
        <f>N66*$B$7+$B$15</f>
        <v>-0.16799503786292025</v>
      </c>
      <c r="N70" s="2">
        <f>N66*$C$7+$C$15</f>
        <v>-10.751682423226896</v>
      </c>
      <c r="O70" s="2"/>
      <c r="P70" s="2"/>
      <c r="Q70" s="2">
        <f>R66*$B$7+$B$15</f>
        <v>-0.12114543577414438</v>
      </c>
      <c r="R70" s="2">
        <f>R66*$C$7+$C$15</f>
        <v>-7.7533078895452405</v>
      </c>
      <c r="S70" s="2"/>
      <c r="U70" s="2">
        <f>V66*$B$7+$B$15</f>
        <v>-7.4167823551399004E-2</v>
      </c>
      <c r="V70" s="2">
        <f>V66*$C$7+$C$15</f>
        <v>-4.7467407072895362</v>
      </c>
      <c r="W70" s="2"/>
      <c r="X70" s="2"/>
      <c r="Y70" s="2">
        <f>Z66*$B$7+$B$15</f>
        <v>-4.9648284546004451E-2</v>
      </c>
      <c r="Z70" s="2">
        <f>Z66*$C$7+$C$15</f>
        <v>-3.1774902109442849</v>
      </c>
      <c r="AA70" s="2"/>
      <c r="AB70" s="2"/>
      <c r="AC70" s="2">
        <f>TANH(Z70/2)</f>
        <v>-0.91995670280550113</v>
      </c>
    </row>
    <row r="71" spans="1:29" x14ac:dyDescent="0.3">
      <c r="A71" s="2">
        <f>A67+A68</f>
        <v>0.77160213632215324</v>
      </c>
      <c r="B71" s="2">
        <f>B67+B68</f>
        <v>25.191268362308904</v>
      </c>
      <c r="C71" s="2">
        <f>LOOKUP(TRUNC(ABS(B71)),Sheet2!$B:$B,Sheet2!$C:$C)*SIGN(B71)</f>
        <v>0.37189891001638509</v>
      </c>
      <c r="E71" s="2">
        <f>E67+E68</f>
        <v>0.78703425343193123</v>
      </c>
      <c r="F71" s="2">
        <f>F67+F68</f>
        <v>25.685096109821799</v>
      </c>
      <c r="G71" s="2">
        <f>LOOKUP(TRUNC(ABS(F71)),Sheet2!$B:$B,Sheet2!$C:$C)*SIGN(F71)</f>
        <v>0.37189891001638509</v>
      </c>
      <c r="I71" s="2">
        <f>I67+I68</f>
        <v>0.79530288661692927</v>
      </c>
      <c r="J71" s="2">
        <f>J67+J68</f>
        <v>25.949692371741737</v>
      </c>
      <c r="K71" s="2">
        <f>LOOKUP(TRUNC(ABS(J71)),Sheet2!$B:$B,Sheet2!$C:$C)*SIGN(J71)</f>
        <v>0.37189891001638509</v>
      </c>
      <c r="L71" s="2"/>
      <c r="M71" s="2">
        <f>M67+M68</f>
        <v>0.79219458670609022</v>
      </c>
      <c r="N71" s="2">
        <f>N67+N68</f>
        <v>25.850226774594887</v>
      </c>
      <c r="O71" s="2">
        <f>LOOKUP(TRUNC(ABS(N71)),Sheet2!$B:$B,Sheet2!$C:$C)*SIGN(N71)</f>
        <v>0.37189891001638509</v>
      </c>
      <c r="P71" s="2"/>
      <c r="Q71" s="2">
        <f>Q67+Q68</f>
        <v>0.80348774650848276</v>
      </c>
      <c r="R71" s="2">
        <f>R67+R68</f>
        <v>26.211607888271448</v>
      </c>
      <c r="S71" s="2">
        <f>LOOKUP(TRUNC(ABS(R71)),Sheet2!$B:$B,Sheet2!$C:$C)*SIGN(R71)</f>
        <v>0.38528396626947231</v>
      </c>
      <c r="U71" s="2">
        <f>U67+U68</f>
        <v>0.81482673106522385</v>
      </c>
      <c r="V71" s="2">
        <f>V67+V68</f>
        <v>26.574455394087163</v>
      </c>
      <c r="W71" s="2">
        <f>LOOKUP(TRUNC(ABS(V71)),Sheet2!$B:$B,Sheet2!$C:$C)*SIGN(V71)</f>
        <v>0.38528396626947231</v>
      </c>
      <c r="X71" s="2"/>
      <c r="Y71" s="2">
        <f>Y67+Y68</f>
        <v>0.82131312195436623</v>
      </c>
      <c r="Z71" s="2">
        <f>Z67+Z68</f>
        <v>26.782019902539719</v>
      </c>
      <c r="AA71" s="2">
        <f>LOOKUP(TRUNC(ABS(Z71)),Sheet2!$B:$B,Sheet2!$C:$C)*SIGN(Z71)</f>
        <v>0.38528396626947231</v>
      </c>
      <c r="AB71" s="2"/>
      <c r="AC71" s="2"/>
    </row>
    <row r="72" spans="1:29" x14ac:dyDescent="0.3">
      <c r="A72" s="2">
        <f>B65*$B$1+$B$9</f>
        <v>0.60959208199806447</v>
      </c>
      <c r="B72" s="2">
        <f>B65*$C$1+$C$9</f>
        <v>20.006946623938063</v>
      </c>
      <c r="E72" s="2">
        <f>F65*$B$1+$B$9</f>
        <v>0.59519722289366961</v>
      </c>
      <c r="F72" s="2">
        <f>F65*$C$1+$C$9</f>
        <v>19.546311132597427</v>
      </c>
      <c r="G72" s="2"/>
      <c r="I72" s="2">
        <f>J65*$B$1+$B$9</f>
        <v>0.58152219666740246</v>
      </c>
      <c r="J72" s="2">
        <f>J65*$C$1+$C$9</f>
        <v>19.108710293356879</v>
      </c>
      <c r="K72" s="2"/>
      <c r="L72" s="2"/>
      <c r="M72" s="2">
        <f>N65*$B$1+$B$9</f>
        <v>0.56172911552734639</v>
      </c>
      <c r="N72" s="2">
        <f>N65*$C$1+$C$9</f>
        <v>18.475331696875084</v>
      </c>
      <c r="O72" s="2"/>
      <c r="P72" s="2"/>
      <c r="Q72" s="2">
        <f>R65*$B$1+$B$9</f>
        <v>0.55219259630644146</v>
      </c>
      <c r="R72" s="2">
        <f>R65*$C$1+$C$9</f>
        <v>18.170163081806127</v>
      </c>
      <c r="S72" s="2"/>
      <c r="U72" s="2">
        <f>V65*$B$1+$B$9</f>
        <v>0.54265600214977983</v>
      </c>
      <c r="V72" s="2">
        <f>V65*$C$1+$C$9</f>
        <v>17.864992068792954</v>
      </c>
      <c r="W72" s="2"/>
      <c r="X72" s="2"/>
      <c r="Y72" s="2">
        <f>Z65*$B$1+$B$9</f>
        <v>0.53866463899612405</v>
      </c>
      <c r="Z72" s="2">
        <f>Z65*$C$1+$C$9</f>
        <v>17.737268447875969</v>
      </c>
      <c r="AA72" s="2"/>
      <c r="AB72" s="2"/>
      <c r="AC72" s="2">
        <f>TANH(Z72)</f>
        <v>0.99999999999999911</v>
      </c>
    </row>
    <row r="73" spans="1:29" x14ac:dyDescent="0.3">
      <c r="A73" s="2">
        <f>A69+A70</f>
        <v>2.8946298043745156E-2</v>
      </c>
      <c r="B73" s="2">
        <f>B69+B70</f>
        <v>2.35256307479969</v>
      </c>
      <c r="C73" s="2">
        <f>LOOKUP(TRUNC(ABS(B73)),Sheet2!$B:$B,Sheet2!$C:$C)*SIGN(B73)</f>
        <v>3.1239831446031267E-2</v>
      </c>
      <c r="E73" s="2">
        <f>E69+E70</f>
        <v>5.3344150949040436E-2</v>
      </c>
      <c r="F73" s="2">
        <f>F69+F70</f>
        <v>3.9140256607385879</v>
      </c>
      <c r="G73" s="2">
        <f>LOOKUP(TRUNC(ABS(F73)),Sheet2!$B:$B,Sheet2!$C:$C)*SIGN(F73)</f>
        <v>4.6840697872648079E-2</v>
      </c>
      <c r="I73" s="2">
        <f>I69+I70</f>
        <v>5.8683504922398932E-2</v>
      </c>
      <c r="J73" s="2">
        <f>J69+J70</f>
        <v>4.2557443150335317</v>
      </c>
      <c r="K73" s="2">
        <f>LOOKUP(TRUNC(ABS(J73)),Sheet2!$B:$B,Sheet2!$C:$C)*SIGN(J73)</f>
        <v>6.2418746747512514E-2</v>
      </c>
      <c r="L73" s="2"/>
      <c r="M73" s="2">
        <f>M69+M70</f>
        <v>2.4336254180407912E-2</v>
      </c>
      <c r="N73" s="2">
        <f>N69+N70</f>
        <v>2.0575202675461064</v>
      </c>
      <c r="O73" s="2">
        <f>LOOKUP(TRUNC(ABS(N73)),Sheet2!$B:$B,Sheet2!$C:$C)*SIGN(N73)</f>
        <v>3.1239831446031267E-2</v>
      </c>
      <c r="P73" s="2"/>
      <c r="Q73" s="2">
        <f>Q69+Q70</f>
        <v>4.3484405922487424E-2</v>
      </c>
      <c r="R73" s="2">
        <f>R69+R70</f>
        <v>3.2830019790391951</v>
      </c>
      <c r="S73" s="2">
        <f>LOOKUP(TRUNC(ABS(R73)),Sheet2!$B:$B,Sheet2!$C:$C)*SIGN(R73)</f>
        <v>4.6840697872648079E-2</v>
      </c>
      <c r="U73" s="2">
        <f>U69+U70</f>
        <v>6.2760350126963321E-2</v>
      </c>
      <c r="V73" s="2">
        <f>V69+V70</f>
        <v>4.5166624081256526</v>
      </c>
      <c r="W73" s="2">
        <f>LOOKUP(TRUNC(ABS(V73)),Sheet2!$B:$B,Sheet2!$C:$C)*SIGN(V73)</f>
        <v>6.2418746747512514E-2</v>
      </c>
      <c r="X73" s="2"/>
      <c r="Y73" s="2">
        <f>Y69+Y70</f>
        <v>7.5685873993767555E-2</v>
      </c>
      <c r="Z73" s="2">
        <f>Z69+Z70</f>
        <v>5.3438959356011235</v>
      </c>
      <c r="AA73" s="2">
        <f>LOOKUP(TRUNC(ABS(Z73)),Sheet2!$B:$B,Sheet2!$C:$C)*SIGN(Z73)</f>
        <v>7.7966441375368192E-2</v>
      </c>
      <c r="AB73" s="2"/>
      <c r="AC73" s="2"/>
    </row>
    <row r="74" spans="1:29" x14ac:dyDescent="0.3">
      <c r="A74" s="2">
        <f>B66*$B$5+$B$13</f>
        <v>0.91306175768101661</v>
      </c>
      <c r="B74" s="2">
        <f>B66*$C$5+$C$13</f>
        <v>29.217976245792531</v>
      </c>
      <c r="E74" s="2">
        <f>F66*$B$5+$B$13</f>
        <v>0.88266107971352159</v>
      </c>
      <c r="F74" s="2">
        <f>F66*$C$5+$C$13</f>
        <v>28.245154550832691</v>
      </c>
      <c r="G74" s="2"/>
      <c r="I74" s="2">
        <f>J66*$B$5+$B$13</f>
        <v>0.86197103845619039</v>
      </c>
      <c r="J74" s="2">
        <f>J66*$C$5+$C$13</f>
        <v>27.583073230598092</v>
      </c>
      <c r="K74" s="2"/>
      <c r="L74" s="2"/>
      <c r="M74" s="2">
        <f>N66*$B$5+$B$13</f>
        <v>0.85134314268939981</v>
      </c>
      <c r="N74" s="2">
        <f>N66*$C$5+$C$13</f>
        <v>27.242980566060794</v>
      </c>
      <c r="O74" s="2"/>
      <c r="P74" s="2"/>
      <c r="Q74" s="2">
        <f>R66*$B$5+$B$13</f>
        <v>0.82983244517681531</v>
      </c>
      <c r="R74" s="2">
        <f>R66*$C$5+$C$13</f>
        <v>26.55463824565809</v>
      </c>
      <c r="S74" s="2"/>
      <c r="U74" s="2">
        <f>V66*$B$5+$B$13</f>
        <v>0.80826297262351332</v>
      </c>
      <c r="V74" s="2">
        <f>V66*$C$5+$C$13</f>
        <v>25.864415123952426</v>
      </c>
      <c r="W74" s="2"/>
      <c r="X74" s="2"/>
      <c r="Y74" s="2">
        <f>Z66*$B$5+$B$13</f>
        <v>0.79700498187913893</v>
      </c>
      <c r="Z74" s="2">
        <f>Z66*$C$5+$C$13</f>
        <v>25.504159420132446</v>
      </c>
      <c r="AA74" s="2"/>
      <c r="AB74" s="2"/>
      <c r="AC74" s="2"/>
    </row>
    <row r="75" spans="1:29" x14ac:dyDescent="0.3">
      <c r="A75" s="2">
        <f>B65*$B$4+$B$12</f>
        <v>1.4173921478093379</v>
      </c>
      <c r="B75" s="2">
        <f>B65*$C$4+$C$12</f>
        <v>45.856548729898812</v>
      </c>
      <c r="E75" s="2">
        <f>F65*$B$4+$B$12</f>
        <v>1.4005476811819786</v>
      </c>
      <c r="F75" s="2">
        <f>F65*$C$4+$C$12</f>
        <v>45.317525797823315</v>
      </c>
      <c r="G75" s="2"/>
      <c r="I75" s="2">
        <f>J65*$B$4+$B$12</f>
        <v>1.384545543111291</v>
      </c>
      <c r="J75" s="2">
        <f>J65*$C$4+$C$12</f>
        <v>44.805457379561311</v>
      </c>
      <c r="K75" s="2"/>
      <c r="L75" s="2"/>
      <c r="M75" s="2">
        <f>N65*$B$4+$B$12</f>
        <v>1.3613842261231657</v>
      </c>
      <c r="N75" s="2">
        <f>N65*$C$4+$C$12</f>
        <v>44.064295235941302</v>
      </c>
      <c r="O75" s="2"/>
      <c r="P75" s="2"/>
      <c r="Q75" s="2">
        <f>R65*$B$4+$B$12</f>
        <v>1.3502248546702933</v>
      </c>
      <c r="R75" s="2">
        <f>R65*$C$4+$C$12</f>
        <v>43.707195349449385</v>
      </c>
      <c r="S75" s="2"/>
      <c r="U75" s="2">
        <f>V65*$B$4+$B$12</f>
        <v>1.3390653955296676</v>
      </c>
      <c r="V75" s="2">
        <f>V65*$C$4+$C$12</f>
        <v>43.350092656949364</v>
      </c>
      <c r="W75" s="2"/>
      <c r="X75" s="2"/>
      <c r="Y75" s="2">
        <f>Z65*$B$4+$B$12</f>
        <v>1.33439481258392</v>
      </c>
      <c r="Z75" s="2">
        <f>Z65*$C$4+$C$12</f>
        <v>43.20063400268544</v>
      </c>
      <c r="AA75" s="2"/>
      <c r="AB75" s="2"/>
      <c r="AC75" s="2"/>
    </row>
    <row r="76" spans="1:29" x14ac:dyDescent="0.3">
      <c r="A76" s="2">
        <f>B66*$B$8+$B$16</f>
        <v>1.8889253923325136</v>
      </c>
      <c r="B76" s="2">
        <f>B66*$C$8+$C$16</f>
        <v>60.445612554640434</v>
      </c>
      <c r="E76" s="2">
        <f>F66*$B$8+$B$16</f>
        <v>1.8350223549183546</v>
      </c>
      <c r="F76" s="2">
        <f>F66*$C$8+$C$16</f>
        <v>58.720715357387348</v>
      </c>
      <c r="G76" s="2"/>
      <c r="I76" s="2">
        <f>J66*$B$8+$B$16</f>
        <v>1.7983371181882113</v>
      </c>
      <c r="J76" s="2">
        <f>J66*$C$8+$C$16</f>
        <v>57.546787782022761</v>
      </c>
      <c r="K76" s="2"/>
      <c r="L76" s="2"/>
      <c r="M76" s="2">
        <f>N66*$B$8+$B$16</f>
        <v>1.7794929376813284</v>
      </c>
      <c r="N76" s="2">
        <f>N66*$C$8+$C$16</f>
        <v>56.94377400580251</v>
      </c>
      <c r="O76" s="2"/>
      <c r="Q76" s="2">
        <f>R66*$B$8+$B$16</f>
        <v>1.7413526062694684</v>
      </c>
      <c r="R76" s="2">
        <f>R66*$C$8+$C$16</f>
        <v>55.723283400622989</v>
      </c>
      <c r="S76" s="2"/>
      <c r="U76" s="2">
        <f>V66*$B$8+$B$16</f>
        <v>1.703108061615318</v>
      </c>
      <c r="V76" s="2">
        <f>V66*$C$8+$C$16</f>
        <v>54.499457971690177</v>
      </c>
      <c r="W76" s="2"/>
      <c r="X76" s="2"/>
      <c r="Y76" s="2">
        <f>Z66*$B$8+$B$16</f>
        <v>1.6831466680914267</v>
      </c>
      <c r="Z76" s="2">
        <f>Z66*$C$8+$C$16</f>
        <v>53.860693378925653</v>
      </c>
      <c r="AA76" s="2"/>
      <c r="AB76" s="2"/>
      <c r="AC76" s="2"/>
    </row>
    <row r="77" spans="1:29" x14ac:dyDescent="0.3">
      <c r="B77" s="2">
        <f>C71*0.5+0.5</f>
        <v>0.6859494550081926</v>
      </c>
      <c r="E77"/>
      <c r="F77" s="2">
        <f>G71*0.5+0.5</f>
        <v>0.6859494550081926</v>
      </c>
      <c r="G77" s="2"/>
      <c r="J77" s="2">
        <f>K71*0.5+0.5</f>
        <v>0.6859494550081926</v>
      </c>
      <c r="K77" s="2"/>
      <c r="L77" s="2"/>
      <c r="N77" s="2">
        <f>O71*0.5+0.5</f>
        <v>0.6859494550081926</v>
      </c>
      <c r="O77" s="2"/>
      <c r="P77" s="2"/>
      <c r="R77" s="2">
        <f>S71*0.5+0.5</f>
        <v>0.69264198313473613</v>
      </c>
      <c r="S77" s="2"/>
      <c r="V77" s="2">
        <f>W71*0.5+0.5</f>
        <v>0.69264198313473613</v>
      </c>
      <c r="W77" s="2"/>
      <c r="X77" s="2"/>
      <c r="Z77" s="2">
        <f>AA71*0.5+0.5</f>
        <v>0.69264198313473613</v>
      </c>
      <c r="AA77" s="2"/>
      <c r="AB77" s="2"/>
      <c r="AC77" s="2">
        <f>TANH(Z77/2)</f>
        <v>0.33310878224202189</v>
      </c>
    </row>
    <row r="78" spans="1:29" x14ac:dyDescent="0.3">
      <c r="A78" s="2">
        <f>A72+A74</f>
        <v>1.522653839679081</v>
      </c>
      <c r="B78" s="2">
        <f>B72+B74</f>
        <v>49.224922869730591</v>
      </c>
      <c r="C78" s="2">
        <f>LOOKUP(TRUNC(ABS(B78)),Sheet2!$B:$B,Sheet2!$C:$C)*SIGN(B78)</f>
        <v>0.64437826104390095</v>
      </c>
      <c r="E78" s="2">
        <f>E72+E74</f>
        <v>1.4778583026071912</v>
      </c>
      <c r="F78" s="2">
        <f>F72+F74</f>
        <v>47.791465683430118</v>
      </c>
      <c r="G78" s="2">
        <f>LOOKUP(TRUNC(ABS(F78)),Sheet2!$B:$B,Sheet2!$C:$C)*SIGN(F78)</f>
        <v>0.62573463567514687</v>
      </c>
      <c r="I78" s="2">
        <f>I72+I74</f>
        <v>1.4434932351235927</v>
      </c>
      <c r="J78" s="2">
        <f>J72+J74</f>
        <v>46.691783523954967</v>
      </c>
      <c r="K78" s="2">
        <f>LOOKUP(TRUNC(ABS(J78)),Sheet2!$B:$B,Sheet2!$C:$C)*SIGN(J78)</f>
        <v>0.61613442710552635</v>
      </c>
      <c r="L78" s="2"/>
      <c r="M78" s="2">
        <f>M72+M74</f>
        <v>1.4130722582167463</v>
      </c>
      <c r="N78" s="2">
        <f>N72+N74</f>
        <v>45.718312262935882</v>
      </c>
      <c r="O78" s="2">
        <f>LOOKUP(TRUNC(ABS(N78)),Sheet2!$B:$B,Sheet2!$C:$C)*SIGN(N78)</f>
        <v>0.60634759271380301</v>
      </c>
      <c r="Q78" s="2">
        <f>Q72+Q74</f>
        <v>1.3820250414832569</v>
      </c>
      <c r="R78" s="2">
        <f>R72+R74</f>
        <v>44.72480132746422</v>
      </c>
      <c r="S78" s="2">
        <f>LOOKUP(TRUNC(ABS(R78)),Sheet2!$B:$B,Sheet2!$C:$C)*SIGN(R78)</f>
        <v>0.59637355547924231</v>
      </c>
      <c r="U78" s="2">
        <f>U72+U74</f>
        <v>1.3509189747732933</v>
      </c>
      <c r="V78" s="2">
        <f>V72+V74</f>
        <v>43.729407192745384</v>
      </c>
      <c r="W78" s="2">
        <f>LOOKUP(TRUNC(ABS(V78)),Sheet2!$B:$B,Sheet2!$C:$C)*SIGN(V78)</f>
        <v>0.58621190236822385</v>
      </c>
      <c r="X78" s="2"/>
      <c r="Y78" s="2">
        <f>Y72+Y74</f>
        <v>1.335669620875263</v>
      </c>
      <c r="Z78" s="2">
        <f>Z72+Z74</f>
        <v>43.241427868008415</v>
      </c>
      <c r="AA78" s="2">
        <f>LOOKUP(TRUNC(ABS(Z78)),Sheet2!$B:$B,Sheet2!$C:$C)*SIGN(Z78)</f>
        <v>0.58621190236822385</v>
      </c>
      <c r="AB78" s="2"/>
      <c r="AC78" s="2"/>
    </row>
    <row r="79" spans="1:29" x14ac:dyDescent="0.3">
      <c r="B79" s="2">
        <f>B77*C73</f>
        <v>2.1428945354952943E-2</v>
      </c>
      <c r="E79"/>
      <c r="F79" s="2">
        <f>F77*G73</f>
        <v>3.2130351177946354E-2</v>
      </c>
      <c r="G79" s="2"/>
      <c r="J79" s="2">
        <f>J77*K73</f>
        <v>4.2816105313750602E-2</v>
      </c>
      <c r="K79" s="2"/>
      <c r="L79" s="2"/>
      <c r="N79" s="2">
        <f>N77*O73</f>
        <v>2.1428945354952943E-2</v>
      </c>
      <c r="O79" s="2"/>
      <c r="P79" s="2"/>
      <c r="R79" s="2">
        <f>R77*S73</f>
        <v>3.2443833865925982E-2</v>
      </c>
      <c r="S79" s="2"/>
      <c r="V79" s="2">
        <f>V77*W73</f>
        <v>4.3233844531981931E-2</v>
      </c>
      <c r="W79" s="2"/>
      <c r="X79" s="2"/>
      <c r="Z79" s="2">
        <f>Z77*AA73</f>
        <v>5.400283057219317E-2</v>
      </c>
      <c r="AA79" s="2"/>
      <c r="AB79" s="2"/>
      <c r="AC79" s="2">
        <f>TANH(Z79/2)</f>
        <v>2.6994855167423452E-2</v>
      </c>
    </row>
    <row r="80" spans="1:29" x14ac:dyDescent="0.3">
      <c r="A80" s="2">
        <f>A75+A76</f>
        <v>3.3063175401418512</v>
      </c>
      <c r="B80" s="2">
        <f>B75+B76</f>
        <v>106.30216128453924</v>
      </c>
      <c r="C80" s="2">
        <f>LOOKUP(TRUNC(ABS(B80)),Sheet2!$B:$B,Sheet2!$C:$C)*SIGN(B80)</f>
        <v>0.92971030719841363</v>
      </c>
      <c r="E80" s="2">
        <f>E75+E76</f>
        <v>3.2355700361003334</v>
      </c>
      <c r="F80" s="2">
        <f>F75+F76</f>
        <v>104.03824115521067</v>
      </c>
      <c r="G80" s="2">
        <f>LOOKUP(TRUNC(ABS(F80)),Sheet2!$B:$B,Sheet2!$C:$C)*SIGN(F80)</f>
        <v>0.92534622531174116</v>
      </c>
      <c r="I80" s="2">
        <f>I75+I76</f>
        <v>3.1828826612995025</v>
      </c>
      <c r="J80" s="2">
        <f>J75+J76</f>
        <v>102.35224516158408</v>
      </c>
      <c r="K80" s="2">
        <f>LOOKUP(TRUNC(ABS(J80)),Sheet2!$B:$B,Sheet2!$C:$C)*SIGN(J80)</f>
        <v>0.92072232179805991</v>
      </c>
      <c r="L80" s="2"/>
      <c r="M80" s="2">
        <f>M75+M76</f>
        <v>3.1408771638044941</v>
      </c>
      <c r="N80" s="2">
        <f>N75+N76</f>
        <v>101.00806924174381</v>
      </c>
      <c r="O80" s="2">
        <f>LOOKUP(TRUNC(ABS(N80)),Sheet2!$B:$B,Sheet2!$C:$C)*SIGN(N80)</f>
        <v>0.91830856818010154</v>
      </c>
      <c r="Q80" s="2">
        <f>Q75+Q76</f>
        <v>3.0915774609397619</v>
      </c>
      <c r="R80" s="2">
        <f>R75+R76</f>
        <v>99.430478750072382</v>
      </c>
      <c r="S80" s="2">
        <f>LOOKUP(TRUNC(ABS(R80)),Sheet2!$B:$B,Sheet2!$C:$C)*SIGN(R80)</f>
        <v>0.91326840247218655</v>
      </c>
      <c r="U80" s="2">
        <f>U75+U76</f>
        <v>3.0421734571449859</v>
      </c>
      <c r="V80" s="2">
        <f>V75+V76</f>
        <v>97.849550628639548</v>
      </c>
      <c r="W80" s="2">
        <f>LOOKUP(TRUNC(ABS(V80)),Sheet2!$B:$B,Sheet2!$C:$C)*SIGN(V80)</f>
        <v>0.90793219520151913</v>
      </c>
      <c r="X80" s="2"/>
      <c r="Y80" s="2">
        <f>Y75+Y76</f>
        <v>3.0175414806753467</v>
      </c>
      <c r="Z80" s="2">
        <f>Z75+Z76</f>
        <v>97.061327381611093</v>
      </c>
      <c r="AA80" s="2">
        <f>LOOKUP(TRUNC(ABS(Z80)),Sheet2!$B:$B,Sheet2!$C:$C)*SIGN(Z80)</f>
        <v>0.90793219520151913</v>
      </c>
      <c r="AB80" s="2"/>
      <c r="AC80" s="2"/>
    </row>
    <row r="81" spans="1:29" x14ac:dyDescent="0.3">
      <c r="B81" s="2">
        <f>C78*0.5+0.5</f>
        <v>0.82218913052195042</v>
      </c>
      <c r="E81"/>
      <c r="F81" s="2">
        <f>G78*0.5+0.5</f>
        <v>0.81286731783757338</v>
      </c>
      <c r="G81" s="2"/>
      <c r="J81" s="2">
        <f>K78*0.5+0.5</f>
        <v>0.80806721355276312</v>
      </c>
      <c r="K81" s="2"/>
      <c r="L81" s="2"/>
      <c r="N81" s="2">
        <f>O78*0.5+0.5</f>
        <v>0.80317379635690145</v>
      </c>
      <c r="O81" s="2"/>
      <c r="R81" s="2">
        <f>S78*0.5+0.5</f>
        <v>0.79818677773962121</v>
      </c>
      <c r="S81" s="2"/>
      <c r="V81" s="2">
        <f>W78*0.5+0.5</f>
        <v>0.79310595118411187</v>
      </c>
      <c r="W81" s="2"/>
      <c r="X81" s="2"/>
      <c r="Z81" s="2">
        <f>AA78*0.5+0.5</f>
        <v>0.79310595118411187</v>
      </c>
      <c r="AA81" s="2"/>
      <c r="AB81" s="2"/>
      <c r="AC81" s="2"/>
    </row>
    <row r="82" spans="1:29" x14ac:dyDescent="0.3">
      <c r="B82" s="2">
        <f>B64*B81+B79</f>
        <v>0.37071597022772207</v>
      </c>
      <c r="E82"/>
      <c r="F82" s="2">
        <f>F64*F81+F79</f>
        <v>0.33785733103434512</v>
      </c>
      <c r="G82" s="2"/>
      <c r="J82" s="2">
        <f>J64*J81+J79</f>
        <v>0.32594332269528725</v>
      </c>
      <c r="K82" s="2"/>
      <c r="L82" s="2"/>
      <c r="N82" s="2">
        <f>N64*N81+N79</f>
        <v>0.28613325939626932</v>
      </c>
      <c r="O82" s="2"/>
      <c r="R82" s="2">
        <f>R64*R81+R79</f>
        <v>0.26663627656906885</v>
      </c>
      <c r="S82" s="2"/>
      <c r="V82" s="2">
        <f>V64*V81+V79</f>
        <v>0.25929667747326507</v>
      </c>
      <c r="W82" s="2"/>
      <c r="X82" s="2"/>
      <c r="Z82" s="2">
        <f>Z64*Z81+Z79</f>
        <v>0.25461858822527161</v>
      </c>
      <c r="AA82" s="2"/>
      <c r="AB82" s="2"/>
      <c r="AC82" s="2"/>
    </row>
    <row r="83" spans="1:29" x14ac:dyDescent="0.3">
      <c r="B83" s="2">
        <f>B82*64+0.5</f>
        <v>24.225822094574212</v>
      </c>
      <c r="C83" s="2">
        <f>LOOKUP(TRUNC(ABS(B83)),Sheet2!$B:$B,Sheet2!$C:$C)*SIGN(B83)</f>
        <v>0.35835739835078595</v>
      </c>
      <c r="E83"/>
      <c r="F83" s="2">
        <f>F82*64+0.5</f>
        <v>22.122869186198088</v>
      </c>
      <c r="G83" s="2">
        <f>LOOKUP(TRUNC(ABS(F83)),Sheet2!$B:$B,Sheet2!$C:$C)*SIGN(F83)</f>
        <v>0.33082111749362803</v>
      </c>
      <c r="H83"/>
      <c r="J83" s="2">
        <f>J82*64+0.5</f>
        <v>21.360372652498384</v>
      </c>
      <c r="K83" s="2">
        <f>LOOKUP(TRUNC(ABS(J83)),Sheet2!$B:$B,Sheet2!$C:$C)*SIGN(J83)</f>
        <v>0.31683500112336599</v>
      </c>
      <c r="L83" s="2"/>
      <c r="N83" s="2">
        <f>N82*64+0.5</f>
        <v>18.812528601361237</v>
      </c>
      <c r="O83" s="2">
        <f>LOOKUP(TRUNC(ABS(N83)),Sheet2!$B:$B,Sheet2!$C:$C)*SIGN(N83)</f>
        <v>0.27406158896076638</v>
      </c>
      <c r="P83" s="2"/>
      <c r="R83" s="2">
        <f>R82*64+0.5</f>
        <v>17.564721700420407</v>
      </c>
      <c r="S83" s="2">
        <f>LOOKUP(TRUNC(ABS(R83)),Sheet2!$B:$B,Sheet2!$C:$C)*SIGN(R83)</f>
        <v>0.25954921480882681</v>
      </c>
      <c r="V83" s="2">
        <f>V82*64+0.5</f>
        <v>17.094987358288964</v>
      </c>
      <c r="W83" s="2">
        <f>LOOKUP(TRUNC(ABS(V83)),Sheet2!$B:$B,Sheet2!$C:$C)*SIGN(V83)</f>
        <v>0.25954921480882681</v>
      </c>
      <c r="Z83" s="2">
        <f>Z82*64+0.5</f>
        <v>16.795589646417383</v>
      </c>
      <c r="AA83" s="2">
        <f>LOOKUP(TRUNC(ABS(Z83)),Sheet2!$B:$B,Sheet2!$C:$C)*SIGN(Z83)</f>
        <v>0.24491866240370913</v>
      </c>
    </row>
    <row r="84" spans="1:29" x14ac:dyDescent="0.3">
      <c r="B84" s="2">
        <f>C80*0.5+0.5</f>
        <v>0.96485515359920682</v>
      </c>
      <c r="E84"/>
      <c r="F84" s="2">
        <f>G80*0.5+0.5</f>
        <v>0.96267311265587052</v>
      </c>
      <c r="G84" s="2"/>
      <c r="J84" s="2">
        <f>K80*0.5+0.5</f>
        <v>0.9603611608990299</v>
      </c>
      <c r="K84" s="2"/>
      <c r="L84" s="2"/>
      <c r="N84" s="2">
        <f>O80*0.5+0.5</f>
        <v>0.95915428409005077</v>
      </c>
      <c r="O84" s="2"/>
      <c r="R84" s="2">
        <f>S80*0.5+0.5</f>
        <v>0.95663420123609333</v>
      </c>
      <c r="S84" s="2"/>
      <c r="V84" s="2">
        <f>W80*0.5+0.5</f>
        <v>0.95396609760075957</v>
      </c>
      <c r="W84" s="2"/>
      <c r="X84" s="2"/>
      <c r="Z84" s="2">
        <f>AA80*0.5+0.5</f>
        <v>0.95396609760075957</v>
      </c>
      <c r="AA84" s="2"/>
      <c r="AB84" s="2"/>
      <c r="AC84" s="2">
        <f>X84</f>
        <v>0</v>
      </c>
    </row>
    <row r="85" spans="1:29" x14ac:dyDescent="0.3">
      <c r="B85" s="2">
        <f>B84*C83</f>
        <v>0.34576298262915972</v>
      </c>
      <c r="E85"/>
      <c r="F85" s="2">
        <f>F84*G83</f>
        <v>0.31847259490988433</v>
      </c>
      <c r="G85" s="2"/>
      <c r="J85" s="2">
        <f>J84*K83</f>
        <v>0.30427602949228122</v>
      </c>
      <c r="K85" s="2"/>
      <c r="L85" s="2"/>
      <c r="N85" s="2">
        <f>N84*O83</f>
        <v>0.26286734715624566</v>
      </c>
      <c r="O85" s="2"/>
      <c r="R85" s="2">
        <f>R84*S83</f>
        <v>0.24829365579009724</v>
      </c>
      <c r="S85" s="2"/>
      <c r="V85" s="2">
        <f>V84*W83</f>
        <v>0.2476011515865178</v>
      </c>
      <c r="W85" s="2"/>
      <c r="X85" s="2"/>
      <c r="Z85" s="2">
        <f>Z84*AA83</f>
        <v>0.23364410060286428</v>
      </c>
      <c r="AA85" s="2"/>
      <c r="AB85" s="2"/>
      <c r="AC85" s="2"/>
    </row>
    <row r="86" spans="1:29" x14ac:dyDescent="0.3">
      <c r="E86"/>
      <c r="F86" s="2"/>
      <c r="G86" s="2"/>
      <c r="J86" s="2"/>
      <c r="K86" s="2"/>
      <c r="L86" s="2"/>
      <c r="N86" s="2"/>
      <c r="O86" s="2"/>
      <c r="R86" s="2"/>
      <c r="S86" s="2"/>
      <c r="V86" s="2"/>
      <c r="W86" s="2"/>
      <c r="X86" s="2"/>
      <c r="Z86" s="2"/>
      <c r="AA86" s="2"/>
      <c r="AB86" s="2"/>
      <c r="AC86" s="2"/>
    </row>
    <row r="87" spans="1:29" x14ac:dyDescent="0.3">
      <c r="A87" t="s">
        <v>0</v>
      </c>
      <c r="B87" s="2">
        <f>B82</f>
        <v>0.37071597022772207</v>
      </c>
      <c r="C87" s="1">
        <v>3</v>
      </c>
      <c r="E87" t="s">
        <v>0</v>
      </c>
      <c r="F87" s="2">
        <f>F82</f>
        <v>0.33785733103434512</v>
      </c>
      <c r="G87" s="1">
        <v>3</v>
      </c>
      <c r="I87" t="s">
        <v>0</v>
      </c>
      <c r="J87" s="2">
        <f>J82</f>
        <v>0.32594332269528725</v>
      </c>
      <c r="K87" s="1">
        <v>3</v>
      </c>
      <c r="L87" s="2"/>
      <c r="M87" t="s">
        <v>0</v>
      </c>
      <c r="N87" s="2">
        <f>N82</f>
        <v>0.28613325939626932</v>
      </c>
      <c r="O87" s="1">
        <v>3</v>
      </c>
      <c r="P87" s="2"/>
      <c r="Q87" t="s">
        <v>0</v>
      </c>
      <c r="R87" s="2">
        <f>R82</f>
        <v>0.26663627656906885</v>
      </c>
      <c r="S87" s="1">
        <v>3</v>
      </c>
      <c r="U87" t="s">
        <v>0</v>
      </c>
      <c r="V87" s="2">
        <f>V82</f>
        <v>0.25929667747326507</v>
      </c>
      <c r="W87" s="1">
        <v>3</v>
      </c>
      <c r="X87" s="2"/>
      <c r="Y87" t="s">
        <v>0</v>
      </c>
      <c r="Z87" s="2">
        <f>Z82</f>
        <v>0.25461858822527161</v>
      </c>
      <c r="AA87" s="1">
        <v>3</v>
      </c>
      <c r="AB87" s="2"/>
      <c r="AC87" s="2"/>
    </row>
    <row r="88" spans="1:29" x14ac:dyDescent="0.3">
      <c r="A88" t="s">
        <v>1</v>
      </c>
      <c r="B88" s="2">
        <f>LOOKUP(C87,$I$1:$I$10,J$1:J$10)</f>
        <v>0.37720700000000001</v>
      </c>
      <c r="E88" t="s">
        <v>1</v>
      </c>
      <c r="F88" s="2">
        <f>LOOKUP(G87,$I$1:$I$10,K$1:K$10)</f>
        <v>0.28596199999999999</v>
      </c>
      <c r="G88" s="2"/>
      <c r="I88" t="s">
        <v>1</v>
      </c>
      <c r="J88" s="2">
        <f>LOOKUP(K87,$I$1:$I$10,L$1:L$10)</f>
        <v>0.153895</v>
      </c>
      <c r="K88" s="2"/>
      <c r="L88" s="2"/>
      <c r="M88" t="s">
        <v>1</v>
      </c>
      <c r="N88" s="2">
        <f>LOOKUP(O87,$I$1:$I$10,M$1:M$10)</f>
        <v>9.0263700000000002E-2</v>
      </c>
      <c r="O88" s="2"/>
      <c r="P88" s="2"/>
      <c r="Q88" t="s">
        <v>1</v>
      </c>
      <c r="R88" s="2">
        <f>LOOKUP(S87,$I$1:$I$10,N$1:N$10)</f>
        <v>2.66319E-2</v>
      </c>
      <c r="S88" s="2"/>
      <c r="U88" t="s">
        <v>1</v>
      </c>
      <c r="V88" s="2">
        <f>LOOKUP(W87,$I$1:$I$10,O$1:O$10)</f>
        <v>-3.33981E-2</v>
      </c>
      <c r="W88" s="2"/>
      <c r="X88" s="2"/>
      <c r="Y88" t="s">
        <v>1</v>
      </c>
      <c r="Z88" s="2">
        <f>LOOKUP(AA87,$I$1:$I$10,S$1:S$10)</f>
        <v>0</v>
      </c>
      <c r="AA88" s="2"/>
      <c r="AB88" s="2"/>
      <c r="AC88" s="2"/>
    </row>
    <row r="89" spans="1:29" x14ac:dyDescent="0.3">
      <c r="A89" t="s">
        <v>2</v>
      </c>
      <c r="B89" s="2">
        <f>B85</f>
        <v>0.34576298262915972</v>
      </c>
      <c r="E89" t="s">
        <v>2</v>
      </c>
      <c r="F89" s="2">
        <f>F85</f>
        <v>0.31847259490988433</v>
      </c>
      <c r="G89" s="2"/>
      <c r="I89" t="s">
        <v>2</v>
      </c>
      <c r="J89" s="2">
        <f>J85</f>
        <v>0.30427602949228122</v>
      </c>
      <c r="K89" s="2"/>
      <c r="L89" s="2"/>
      <c r="M89" t="s">
        <v>2</v>
      </c>
      <c r="N89" s="2">
        <f>N85</f>
        <v>0.26286734715624566</v>
      </c>
      <c r="O89" s="2"/>
      <c r="P89" s="2"/>
      <c r="Q89" t="s">
        <v>2</v>
      </c>
      <c r="R89" s="2">
        <f>R85</f>
        <v>0.24829365579009724</v>
      </c>
      <c r="S89" s="2"/>
      <c r="U89" t="s">
        <v>2</v>
      </c>
      <c r="V89" s="2">
        <f>V85</f>
        <v>0.2476011515865178</v>
      </c>
      <c r="W89" s="2"/>
      <c r="X89" s="2"/>
      <c r="Y89" t="s">
        <v>2</v>
      </c>
      <c r="Z89" s="2">
        <f>Z85</f>
        <v>0.23364410060286428</v>
      </c>
      <c r="AA89" s="2"/>
      <c r="AB89" s="2"/>
      <c r="AC89" s="2"/>
    </row>
    <row r="90" spans="1:29" x14ac:dyDescent="0.3">
      <c r="A90" s="2">
        <f>B88*$B$2+$B$10</f>
        <v>0.84832317876094521</v>
      </c>
      <c r="B90" s="2">
        <f>B88*$C$2+$C$10</f>
        <v>27.646341720350247</v>
      </c>
      <c r="E90" s="2">
        <f>F88*$B$2+$B$10</f>
        <v>0.84044534558737227</v>
      </c>
      <c r="F90" s="2">
        <f>F88*$C$2+$C$10</f>
        <v>27.394251058795913</v>
      </c>
      <c r="G90" s="2"/>
      <c r="I90" s="2">
        <f>J88*$B$2+$B$10</f>
        <v>0.82904305731147476</v>
      </c>
      <c r="J90" s="2">
        <f>J88*$C$2+$C$10</f>
        <v>27.029377833967192</v>
      </c>
      <c r="K90" s="2"/>
      <c r="L90" s="2"/>
      <c r="M90" s="2">
        <f>N88*$B$2+$B$10</f>
        <v>0.82354931227319783</v>
      </c>
      <c r="N90" s="2">
        <f>N88*$C$2+$C$10</f>
        <v>26.853577992742331</v>
      </c>
      <c r="O90" s="2"/>
      <c r="P90" s="2"/>
      <c r="Q90" s="2">
        <f>R88*$B$2+$B$10</f>
        <v>0.8180555240663463</v>
      </c>
      <c r="R90" s="2">
        <f>R88*$C$2+$C$10</f>
        <v>26.677776770123081</v>
      </c>
      <c r="S90" s="2"/>
      <c r="U90" s="2">
        <f>V88*$B$2+$B$10</f>
        <v>0.81287270500327891</v>
      </c>
      <c r="V90" s="2">
        <f>V88*$C$2+$C$10</f>
        <v>26.511926560104925</v>
      </c>
      <c r="W90" s="2"/>
      <c r="X90" s="2"/>
      <c r="Y90" s="2">
        <f>Z88*$B$2+$B$10</f>
        <v>0.81575620174407903</v>
      </c>
      <c r="Z90" s="2">
        <f>Z88*$C$2+$C$10</f>
        <v>26.604198455810529</v>
      </c>
      <c r="AA90" s="2"/>
      <c r="AB90" s="2"/>
      <c r="AC90" s="2"/>
    </row>
    <row r="91" spans="1:29" x14ac:dyDescent="0.3">
      <c r="A91" s="2">
        <f>B89*$B$6+$B$14</f>
        <v>-6.1288925329014032E-2</v>
      </c>
      <c r="B91" s="2">
        <f>B89*$C$6+$C$14</f>
        <v>-1.961245610528449</v>
      </c>
      <c r="E91" s="2">
        <f>F89*$B$6+$B$14</f>
        <v>-4.4922870761872458E-2</v>
      </c>
      <c r="F91" s="2">
        <f>F89*$C$6+$C$14</f>
        <v>-1.4375318643799186</v>
      </c>
      <c r="G91" s="2"/>
      <c r="I91" s="2">
        <f>J89*$B$6+$B$14</f>
        <v>-3.64091857721065E-2</v>
      </c>
      <c r="J91" s="2">
        <f>J89*$C$6+$C$14</f>
        <v>-1.165093944707408</v>
      </c>
      <c r="K91" s="2"/>
      <c r="L91" s="2"/>
      <c r="M91" s="2">
        <f>N89*$B$6+$B$14</f>
        <v>-1.1576385240425979E-2</v>
      </c>
      <c r="N91" s="2">
        <f>N89*$C$6+$C$14</f>
        <v>-0.37044432769363134</v>
      </c>
      <c r="O91" s="2"/>
      <c r="P91" s="2"/>
      <c r="Q91" s="2">
        <f>R89*$B$6+$B$14</f>
        <v>-2.8365376942292853E-3</v>
      </c>
      <c r="R91" s="2">
        <f>R89*$C$6+$C$14</f>
        <v>-9.0769206215337128E-2</v>
      </c>
      <c r="S91" s="2"/>
      <c r="U91" s="2">
        <f>V89*$B$6+$B$14</f>
        <v>-2.4212426936474074E-3</v>
      </c>
      <c r="V91" s="2">
        <f>V89*$C$6+$C$14</f>
        <v>-7.7479766196717037E-2</v>
      </c>
      <c r="W91" s="2"/>
      <c r="X91" s="2"/>
      <c r="Y91" s="2">
        <f>Z89*$B$6+$B$14</f>
        <v>5.9488054106349164E-3</v>
      </c>
      <c r="Z91" s="2">
        <f>Z89*$C$6+$C$14</f>
        <v>0.19036177314031733</v>
      </c>
      <c r="AA91" s="2"/>
      <c r="AB91" s="2"/>
      <c r="AC91" s="2">
        <f>TANH(Z91/2)</f>
        <v>9.489449705408172E-2</v>
      </c>
    </row>
    <row r="92" spans="1:29" x14ac:dyDescent="0.3">
      <c r="A92" s="2">
        <f>B88*$B$3+$B$11</f>
        <v>0.28954864073526831</v>
      </c>
      <c r="B92" s="2">
        <f>B88*$C$3+$C$11</f>
        <v>19.031113007057172</v>
      </c>
      <c r="E92" s="2">
        <f>F88*$B$3+$B$11</f>
        <v>0.2498257553489206</v>
      </c>
      <c r="F92" s="2">
        <f>F88*$C$3+$C$11</f>
        <v>16.488848342330918</v>
      </c>
      <c r="G92" s="2"/>
      <c r="I92" s="2">
        <f>J88*$B$3+$B$11</f>
        <v>0.19233129204332816</v>
      </c>
      <c r="J92" s="2">
        <f>J88*$C$3+$C$11</f>
        <v>12.809202690773002</v>
      </c>
      <c r="K92" s="2"/>
      <c r="L92" s="2"/>
      <c r="M92" s="2">
        <f>N88*$B$3+$B$11</f>
        <v>0.16462984169663181</v>
      </c>
      <c r="N92" s="2">
        <f>N88*$C$3+$C$11</f>
        <v>11.036309868584436</v>
      </c>
      <c r="O92" s="2"/>
      <c r="P92" s="2"/>
      <c r="Q92" s="2">
        <f>R88*$B$3+$B$11</f>
        <v>0.13692817367836232</v>
      </c>
      <c r="R92" s="2">
        <f>R88*$C$3+$C$11</f>
        <v>9.2634031154151888</v>
      </c>
      <c r="S92" s="2"/>
      <c r="U92" s="2">
        <f>V88*$B$3+$B$11</f>
        <v>0.11079452460452317</v>
      </c>
      <c r="V92" s="2">
        <f>V88*$C$3+$C$11</f>
        <v>7.5908495746894831</v>
      </c>
      <c r="W92" s="2"/>
      <c r="X92" s="2"/>
      <c r="Y92" s="2">
        <f>Z88*$B$3+$B$11</f>
        <v>0.12533415853977201</v>
      </c>
      <c r="Z92" s="2">
        <f>Z88*$C$3+$C$11</f>
        <v>8.5213861465454084</v>
      </c>
      <c r="AA92" s="2"/>
      <c r="AB92" s="2"/>
      <c r="AC92" s="2"/>
    </row>
    <row r="93" spans="1:29" x14ac:dyDescent="0.3">
      <c r="A93" s="2">
        <f>B89*$B$7+$B$15</f>
        <v>-0.23620448978622788</v>
      </c>
      <c r="B93" s="2">
        <f>B89*$C$7+$C$15</f>
        <v>-15.117087346318584</v>
      </c>
      <c r="E93" s="2">
        <f>F89*$B$7+$B$15</f>
        <v>-0.19052941439197202</v>
      </c>
      <c r="F93" s="2">
        <f>F89*$C$7+$C$15</f>
        <v>-12.193882521086209</v>
      </c>
      <c r="G93" s="2"/>
      <c r="I93" s="2">
        <f>J89*$B$7+$B$15</f>
        <v>-0.16676906322149321</v>
      </c>
      <c r="J93" s="2">
        <f>J89*$C$7+$C$15</f>
        <v>-10.673220046175565</v>
      </c>
      <c r="K93" s="2"/>
      <c r="L93" s="2"/>
      <c r="M93" s="2">
        <f>N89*$B$7+$B$15</f>
        <v>-9.7464636068215926E-2</v>
      </c>
      <c r="N93" s="2">
        <f>N89*$C$7+$C$15</f>
        <v>-6.2377367083658193</v>
      </c>
      <c r="O93" s="2"/>
      <c r="P93" s="2"/>
      <c r="Q93" s="2">
        <f>R89*$B$7+$B$15</f>
        <v>-7.3073100895877985E-2</v>
      </c>
      <c r="R93" s="2">
        <f>R89*$C$7+$C$15</f>
        <v>-4.676678457336191</v>
      </c>
      <c r="S93" s="2"/>
      <c r="U93" s="2">
        <f>V89*$B$7+$B$15</f>
        <v>-7.1914078091413092E-2</v>
      </c>
      <c r="V93" s="2">
        <f>V89*$C$7+$C$15</f>
        <v>-4.6025009978504379</v>
      </c>
      <c r="W93" s="2"/>
      <c r="X93" s="2"/>
      <c r="Y93" s="2">
        <f>Z89*$B$7+$B$15</f>
        <v>-4.8554594799441242E-2</v>
      </c>
      <c r="Z93" s="2">
        <f>Z89*$C$7+$C$15</f>
        <v>-3.1074940671642395</v>
      </c>
      <c r="AA93" s="2"/>
      <c r="AB93" s="2"/>
      <c r="AC93" s="2">
        <f>TANH(Z93)</f>
        <v>-0.9960094978266617</v>
      </c>
    </row>
    <row r="94" spans="1:29" x14ac:dyDescent="0.3">
      <c r="A94" s="2">
        <f>A90+A91</f>
        <v>0.78703425343193123</v>
      </c>
      <c r="B94" s="2">
        <f>B90+B91</f>
        <v>25.685096109821799</v>
      </c>
      <c r="C94" s="2">
        <f>LOOKUP(TRUNC(ABS(B94)),Sheet2!$B:$B,Sheet2!$C:$C)*SIGN(B94)</f>
        <v>0.37189891001638509</v>
      </c>
      <c r="E94" s="2">
        <f>E90+E91</f>
        <v>0.79552247482549987</v>
      </c>
      <c r="F94" s="2">
        <f>F90+F91</f>
        <v>25.956719194415996</v>
      </c>
      <c r="G94" s="2">
        <f>LOOKUP(TRUNC(ABS(F94)),Sheet2!$B:$B,Sheet2!$C:$C)*SIGN(F94)</f>
        <v>0.37189891001638509</v>
      </c>
      <c r="I94" s="2">
        <f>I90+I91</f>
        <v>0.79263387153936826</v>
      </c>
      <c r="J94" s="2">
        <f>J90+J91</f>
        <v>25.864283889259784</v>
      </c>
      <c r="K94" s="2">
        <f>LOOKUP(TRUNC(ABS(J94)),Sheet2!$B:$B,Sheet2!$C:$C)*SIGN(J94)</f>
        <v>0.37189891001638509</v>
      </c>
      <c r="L94" s="2"/>
      <c r="M94" s="2">
        <f>M90+M91</f>
        <v>0.8119729270327718</v>
      </c>
      <c r="N94" s="2">
        <f>N90+N91</f>
        <v>26.483133665048697</v>
      </c>
      <c r="O94" s="2">
        <f>LOOKUP(TRUNC(ABS(N94)),Sheet2!$B:$B,Sheet2!$C:$C)*SIGN(N94)</f>
        <v>0.38528396626947231</v>
      </c>
      <c r="P94" s="2"/>
      <c r="Q94" s="2">
        <f>Q90+Q91</f>
        <v>0.81521898637211698</v>
      </c>
      <c r="R94" s="2">
        <f>R90+R91</f>
        <v>26.587007563907743</v>
      </c>
      <c r="S94" s="2">
        <f>LOOKUP(TRUNC(ABS(R94)),Sheet2!$B:$B,Sheet2!$C:$C)*SIGN(R94)</f>
        <v>0.38528396626947231</v>
      </c>
      <c r="U94" s="2">
        <f>U90+U91</f>
        <v>0.8104514623096315</v>
      </c>
      <c r="V94" s="2">
        <f>V90+V91</f>
        <v>26.434446793908208</v>
      </c>
      <c r="W94" s="2">
        <f>LOOKUP(TRUNC(ABS(V94)),Sheet2!$B:$B,Sheet2!$C:$C)*SIGN(V94)</f>
        <v>0.38528396626947231</v>
      </c>
      <c r="X94" s="2"/>
      <c r="Y94" s="2">
        <f>Y90+Y91</f>
        <v>0.82170500715471395</v>
      </c>
      <c r="Z94" s="2">
        <f>Z90+Z91</f>
        <v>26.794560228950846</v>
      </c>
      <c r="AA94" s="2">
        <f>LOOKUP(TRUNC(ABS(Z94)),Sheet2!$B:$B,Sheet2!$C:$C)*SIGN(Z94)</f>
        <v>0.38528396626947231</v>
      </c>
      <c r="AB94" s="2"/>
      <c r="AC94" s="2"/>
    </row>
    <row r="95" spans="1:29" x14ac:dyDescent="0.3">
      <c r="A95" s="2">
        <f>B88*$B$1+$B$9</f>
        <v>0.59519722289366961</v>
      </c>
      <c r="B95" s="2">
        <f>B88*$C$1+$C$9</f>
        <v>19.546311132597427</v>
      </c>
      <c r="E95" s="2">
        <f>F88*$B$1+$B$9</f>
        <v>0.58152219666740246</v>
      </c>
      <c r="F95" s="2">
        <f>F88*$C$1+$C$9</f>
        <v>19.108710293356879</v>
      </c>
      <c r="G95" s="2"/>
      <c r="I95" s="2">
        <f>J88*$B$1+$B$9</f>
        <v>0.56172911552734639</v>
      </c>
      <c r="J95" s="2">
        <f>J88*$C$1+$C$9</f>
        <v>18.475331696875084</v>
      </c>
      <c r="K95" s="2"/>
      <c r="L95" s="2"/>
      <c r="M95" s="2">
        <f>N88*$B$1+$B$9</f>
        <v>0.55219259630644146</v>
      </c>
      <c r="N95" s="2">
        <f>N88*$C$1+$C$9</f>
        <v>18.170163081806127</v>
      </c>
      <c r="O95" s="2"/>
      <c r="P95" s="2"/>
      <c r="Q95" s="2">
        <f>R88*$B$1+$B$9</f>
        <v>0.54265600214977983</v>
      </c>
      <c r="R95" s="2">
        <f>R88*$C$1+$C$9</f>
        <v>17.864992068792954</v>
      </c>
      <c r="S95" s="2"/>
      <c r="U95" s="2">
        <f>V88*$B$1+$B$9</f>
        <v>0.53365921520953308</v>
      </c>
      <c r="V95" s="2">
        <f>V88*$C$1+$C$9</f>
        <v>17.577094886705058</v>
      </c>
      <c r="W95" s="2"/>
      <c r="X95" s="2"/>
      <c r="Y95" s="2">
        <f>Z88*$B$1+$B$9</f>
        <v>0.53866463899612405</v>
      </c>
      <c r="Z95" s="2">
        <f>Z88*$C$1+$C$9</f>
        <v>17.737268447875969</v>
      </c>
      <c r="AA95" s="2"/>
      <c r="AB95" s="2"/>
      <c r="AC95" s="2"/>
    </row>
    <row r="96" spans="1:29" x14ac:dyDescent="0.3">
      <c r="A96" s="2">
        <f>A92+A93</f>
        <v>5.3344150949040436E-2</v>
      </c>
      <c r="B96" s="2">
        <f>B92+B93</f>
        <v>3.9140256607385879</v>
      </c>
      <c r="C96" s="2">
        <f>LOOKUP(TRUNC(ABS(B96)),Sheet2!$B:$B,Sheet2!$C:$C)*SIGN(B96)</f>
        <v>4.6840697872648079E-2</v>
      </c>
      <c r="E96" s="2">
        <f>E92+E93</f>
        <v>5.9296340956948579E-2</v>
      </c>
      <c r="F96" s="2">
        <f>F92+F93</f>
        <v>4.294965821244709</v>
      </c>
      <c r="G96" s="2">
        <f>LOOKUP(TRUNC(ABS(F96)),Sheet2!$B:$B,Sheet2!$C:$C)*SIGN(F96)</f>
        <v>6.2418746747512514E-2</v>
      </c>
      <c r="I96" s="2">
        <f>I92+I93</f>
        <v>2.5562228821834954E-2</v>
      </c>
      <c r="J96" s="2">
        <f>J92+J93</f>
        <v>2.135982644597437</v>
      </c>
      <c r="K96" s="2">
        <f>LOOKUP(TRUNC(ABS(J96)),Sheet2!$B:$B,Sheet2!$C:$C)*SIGN(J96)</f>
        <v>3.1239831446031267E-2</v>
      </c>
      <c r="L96" s="2"/>
      <c r="M96" s="2">
        <f>M92+M93</f>
        <v>6.716520562841588E-2</v>
      </c>
      <c r="N96" s="2">
        <f>N92+N93</f>
        <v>4.7985731602186164</v>
      </c>
      <c r="O96" s="2">
        <f>LOOKUP(TRUNC(ABS(N96)),Sheet2!$B:$B,Sheet2!$C:$C)*SIGN(N96)</f>
        <v>6.2418746747512514E-2</v>
      </c>
      <c r="P96" s="2"/>
      <c r="Q96" s="2">
        <f>Q92+Q93</f>
        <v>6.385507278248434E-2</v>
      </c>
      <c r="R96" s="2">
        <f>R92+R93</f>
        <v>4.5867246580789978</v>
      </c>
      <c r="S96" s="2">
        <f>LOOKUP(TRUNC(ABS(R96)),Sheet2!$B:$B,Sheet2!$C:$C)*SIGN(R96)</f>
        <v>6.2418746747512514E-2</v>
      </c>
      <c r="U96" s="2">
        <f>U92+U93</f>
        <v>3.8880446513110081E-2</v>
      </c>
      <c r="V96" s="2">
        <f>V92+V93</f>
        <v>2.9883485768390452</v>
      </c>
      <c r="W96" s="2">
        <f>LOOKUP(TRUNC(ABS(V96)),Sheet2!$B:$B,Sheet2!$C:$C)*SIGN(V96)</f>
        <v>3.1239831446031267E-2</v>
      </c>
      <c r="X96" s="2"/>
      <c r="Y96" s="2">
        <f>Y92+Y93</f>
        <v>7.6779563740330764E-2</v>
      </c>
      <c r="Z96" s="2">
        <f>Z92+Z93</f>
        <v>5.4138920793811689</v>
      </c>
      <c r="AA96" s="2">
        <f>LOOKUP(TRUNC(ABS(Z96)),Sheet2!$B:$B,Sheet2!$C:$C)*SIGN(Z96)</f>
        <v>7.7966441375368192E-2</v>
      </c>
      <c r="AB96" s="2"/>
      <c r="AC96" s="2"/>
    </row>
    <row r="97" spans="1:29" x14ac:dyDescent="0.3">
      <c r="A97" s="2">
        <f>B89*$B$5+$B$13</f>
        <v>0.88266107971352159</v>
      </c>
      <c r="B97" s="2">
        <f>B89*$C$5+$C$13</f>
        <v>28.245154550832691</v>
      </c>
      <c r="E97" s="2">
        <f>F89*$B$5+$B$13</f>
        <v>0.86168965867970848</v>
      </c>
      <c r="F97" s="2">
        <f>F89*$C$5+$C$13</f>
        <v>27.574069077750671</v>
      </c>
      <c r="G97" s="2"/>
      <c r="I97" s="2">
        <f>J89*$B$5+$B$13</f>
        <v>0.8507802442122715</v>
      </c>
      <c r="J97" s="2">
        <f>J89*$C$5+$C$13</f>
        <v>27.224967814792688</v>
      </c>
      <c r="K97" s="2"/>
      <c r="L97" s="2"/>
      <c r="M97" s="2">
        <f>N89*$B$5+$B$13</f>
        <v>0.81895955625952888</v>
      </c>
      <c r="N97" s="2">
        <f>N89*$C$5+$C$13</f>
        <v>26.206705800304924</v>
      </c>
      <c r="O97" s="2"/>
      <c r="Q97" s="2">
        <f>R89*$B$5+$B$13</f>
        <v>0.80776033766284783</v>
      </c>
      <c r="R97" s="2">
        <f>R89*$C$5+$C$13</f>
        <v>25.84833080521113</v>
      </c>
      <c r="S97" s="2"/>
      <c r="U97" s="2">
        <f>V89*$B$5+$B$13</f>
        <v>0.80722817969681449</v>
      </c>
      <c r="V97" s="2">
        <f>V89*$C$5+$C$13</f>
        <v>25.831301750298064</v>
      </c>
      <c r="W97" s="2"/>
      <c r="X97" s="2"/>
      <c r="Y97" s="2">
        <f>Z89*$B$5+$B$13</f>
        <v>0.79650282117206705</v>
      </c>
      <c r="Z97" s="2">
        <f>Z89*$C$5+$C$13</f>
        <v>25.488090277506146</v>
      </c>
      <c r="AA97" s="2"/>
      <c r="AB97" s="2"/>
      <c r="AC97" s="2"/>
    </row>
    <row r="98" spans="1:29" x14ac:dyDescent="0.3">
      <c r="A98" s="2">
        <f>B88*$B$4+$B$12</f>
        <v>1.4005476811819786</v>
      </c>
      <c r="B98" s="2">
        <f>B88*$C$4+$C$12</f>
        <v>45.317525797823315</v>
      </c>
      <c r="E98" s="2">
        <f>F88*$B$4+$B$12</f>
        <v>1.384545543111291</v>
      </c>
      <c r="F98" s="2">
        <f>F88*$C$4+$C$12</f>
        <v>44.805457379561311</v>
      </c>
      <c r="G98" s="2"/>
      <c r="I98" s="2">
        <f>J88*$B$4+$B$12</f>
        <v>1.3613842261231657</v>
      </c>
      <c r="J98" s="2">
        <f>J88*$C$4+$C$12</f>
        <v>44.064295235941302</v>
      </c>
      <c r="K98" s="2"/>
      <c r="L98" s="2"/>
      <c r="M98" s="2">
        <f>N88*$B$4+$B$12</f>
        <v>1.3502248546702933</v>
      </c>
      <c r="N98" s="2">
        <f>N88*$C$4+$C$12</f>
        <v>43.707195349449385</v>
      </c>
      <c r="O98" s="2"/>
      <c r="P98" s="2"/>
      <c r="Q98" s="2">
        <f>R88*$B$4+$B$12</f>
        <v>1.3390653955296676</v>
      </c>
      <c r="R98" s="2">
        <f>R88*$C$4+$C$12</f>
        <v>43.350092656949364</v>
      </c>
      <c r="S98" s="2"/>
      <c r="U98" s="2">
        <f>V88*$B$4+$B$12</f>
        <v>1.328537603887568</v>
      </c>
      <c r="V98" s="2">
        <f>V88*$C$4+$C$12</f>
        <v>43.013203324402177</v>
      </c>
      <c r="W98" s="2"/>
      <c r="X98" s="2"/>
      <c r="Y98" s="2">
        <f>Z88*$B$4+$B$12</f>
        <v>1.33439481258392</v>
      </c>
      <c r="Z98" s="2">
        <f>Z88*$C$4+$C$12</f>
        <v>43.20063400268544</v>
      </c>
      <c r="AA98" s="2"/>
      <c r="AB98" s="2"/>
      <c r="AC98" s="2">
        <f>TANH(Z98/2)</f>
        <v>1</v>
      </c>
    </row>
    <row r="99" spans="1:29" x14ac:dyDescent="0.3">
      <c r="A99" s="2">
        <f>B89*$B$8+$B$16</f>
        <v>1.8350223549183546</v>
      </c>
      <c r="B99" s="2">
        <f>B89*$C$8+$C$16</f>
        <v>58.720715357387348</v>
      </c>
      <c r="E99" s="2">
        <f>F89*$B$8+$B$16</f>
        <v>1.7978382074522234</v>
      </c>
      <c r="F99" s="2">
        <f>F89*$C$8+$C$16</f>
        <v>57.53082263847115</v>
      </c>
      <c r="G99" s="2"/>
      <c r="I99" s="2">
        <f>J89*$B$8+$B$16</f>
        <v>1.7784948698847662</v>
      </c>
      <c r="J99" s="2">
        <f>J89*$C$8+$C$16</f>
        <v>56.91183583631252</v>
      </c>
      <c r="K99" s="2"/>
      <c r="L99" s="2"/>
      <c r="M99" s="2">
        <f>N89*$B$8+$B$16</f>
        <v>1.7220740316687595</v>
      </c>
      <c r="N99" s="2">
        <f>N89*$C$8+$C$16</f>
        <v>55.106369013400304</v>
      </c>
      <c r="O99" s="2"/>
      <c r="Q99" s="2">
        <f>R89*$B$8+$B$16</f>
        <v>1.7022168462575755</v>
      </c>
      <c r="R99" s="2">
        <f>R89*$C$8+$C$16</f>
        <v>54.470939080242417</v>
      </c>
      <c r="S99" s="2"/>
      <c r="U99" s="2">
        <f>V89*$B$8+$B$16</f>
        <v>1.7012732840520219</v>
      </c>
      <c r="V99" s="2">
        <f>V89*$C$8+$C$16</f>
        <v>54.440745089664702</v>
      </c>
      <c r="W99" s="2"/>
      <c r="X99" s="2"/>
      <c r="Y99" s="2">
        <f>Z89*$B$8+$B$16</f>
        <v>1.6822562936264178</v>
      </c>
      <c r="Z99" s="2">
        <f>Z89*$C$8+$C$16</f>
        <v>53.83220139604537</v>
      </c>
      <c r="AA99" s="2"/>
      <c r="AB99" s="2"/>
      <c r="AC99" s="2"/>
    </row>
    <row r="100" spans="1:29" x14ac:dyDescent="0.3">
      <c r="B100" s="2">
        <f>C94*0.5+0.5</f>
        <v>0.6859494550081926</v>
      </c>
      <c r="E100"/>
      <c r="F100" s="2">
        <f>G94*0.5+0.5</f>
        <v>0.6859494550081926</v>
      </c>
      <c r="G100" s="2"/>
      <c r="J100" s="2">
        <f>K94*0.5+0.5</f>
        <v>0.6859494550081926</v>
      </c>
      <c r="K100" s="2"/>
      <c r="L100" s="2"/>
      <c r="N100" s="2">
        <f>O94*0.5+0.5</f>
        <v>0.69264198313473613</v>
      </c>
      <c r="O100" s="2"/>
      <c r="P100" s="2"/>
      <c r="R100" s="2">
        <f>S94*0.5+0.5</f>
        <v>0.69264198313473613</v>
      </c>
      <c r="S100" s="2"/>
      <c r="V100" s="2">
        <f>W94*0.5+0.5</f>
        <v>0.69264198313473613</v>
      </c>
      <c r="W100" s="2"/>
      <c r="X100" s="2"/>
      <c r="Z100" s="2">
        <f>AA94*0.5+0.5</f>
        <v>0.69264198313473613</v>
      </c>
      <c r="AA100" s="2"/>
      <c r="AB100" s="2"/>
      <c r="AC100" s="2">
        <f>TANH(Z100/2)</f>
        <v>0.33310878224202189</v>
      </c>
    </row>
    <row r="101" spans="1:29" x14ac:dyDescent="0.3">
      <c r="A101" s="2">
        <f>A95+A97</f>
        <v>1.4778583026071912</v>
      </c>
      <c r="B101" s="2">
        <f>B95+B97</f>
        <v>47.791465683430118</v>
      </c>
      <c r="C101" s="2">
        <f>LOOKUP(TRUNC(ABS(B101)),Sheet2!$B:$B,Sheet2!$C:$C)*SIGN(B101)</f>
        <v>0.62573463567514687</v>
      </c>
      <c r="E101" s="2">
        <f>E95+E97</f>
        <v>1.4432118553471109</v>
      </c>
      <c r="F101" s="2">
        <f>F95+F97</f>
        <v>46.68277937110755</v>
      </c>
      <c r="G101" s="2">
        <f>LOOKUP(TRUNC(ABS(F101)),Sheet2!$B:$B,Sheet2!$C:$C)*SIGN(F101)</f>
        <v>0.61613442710552635</v>
      </c>
      <c r="I101" s="2">
        <f>I95+I97</f>
        <v>1.4125093597396179</v>
      </c>
      <c r="J101" s="2">
        <f>J95+J97</f>
        <v>45.700299511667772</v>
      </c>
      <c r="K101" s="2">
        <f>LOOKUP(TRUNC(ABS(J101)),Sheet2!$B:$B,Sheet2!$C:$C)*SIGN(J101)</f>
        <v>0.60634759271380301</v>
      </c>
      <c r="L101" s="2"/>
      <c r="M101" s="2">
        <f>M95+M97</f>
        <v>1.3711521525659705</v>
      </c>
      <c r="N101" s="2">
        <f>N95+N97</f>
        <v>44.376868882111054</v>
      </c>
      <c r="O101" s="2">
        <f>LOOKUP(TRUNC(ABS(N101)),Sheet2!$B:$B,Sheet2!$C:$C)*SIGN(N101)</f>
        <v>0.59637355547924231</v>
      </c>
      <c r="Q101" s="2">
        <f>Q95+Q97</f>
        <v>1.3504163398126277</v>
      </c>
      <c r="R101" s="2">
        <f>R95+R97</f>
        <v>43.713322874004085</v>
      </c>
      <c r="S101" s="2">
        <f>LOOKUP(TRUNC(ABS(R101)),Sheet2!$B:$B,Sheet2!$C:$C)*SIGN(R101)</f>
        <v>0.58621190236822385</v>
      </c>
      <c r="U101" s="2">
        <f>U95+U97</f>
        <v>1.3408873949063476</v>
      </c>
      <c r="V101" s="2">
        <f>V95+V97</f>
        <v>43.408396637003122</v>
      </c>
      <c r="W101" s="2">
        <f>LOOKUP(TRUNC(ABS(V101)),Sheet2!$B:$B,Sheet2!$C:$C)*SIGN(V101)</f>
        <v>0.58621190236822385</v>
      </c>
      <c r="X101" s="2"/>
      <c r="Y101" s="2">
        <f>Y95+Y97</f>
        <v>1.3351674601681911</v>
      </c>
      <c r="Z101" s="2">
        <f>Z95+Z97</f>
        <v>43.225358725382115</v>
      </c>
      <c r="AA101" s="2">
        <f>LOOKUP(TRUNC(ABS(Z101)),Sheet2!$B:$B,Sheet2!$C:$C)*SIGN(Z101)</f>
        <v>0.58621190236822385</v>
      </c>
      <c r="AB101" s="2"/>
      <c r="AC101" s="2"/>
    </row>
    <row r="102" spans="1:29" x14ac:dyDescent="0.3">
      <c r="B102" s="2">
        <f>B100*C96</f>
        <v>3.2130351177946354E-2</v>
      </c>
      <c r="E102"/>
      <c r="F102" s="2">
        <f>F100*G96</f>
        <v>4.2816105313750602E-2</v>
      </c>
      <c r="G102" s="2"/>
      <c r="J102" s="2">
        <f>J100*K96</f>
        <v>2.1428945354952943E-2</v>
      </c>
      <c r="K102" s="2"/>
      <c r="L102" s="2"/>
      <c r="N102" s="2">
        <f>N100*O96</f>
        <v>4.3233844531981931E-2</v>
      </c>
      <c r="O102" s="2"/>
      <c r="R102" s="2">
        <f>R100*S96</f>
        <v>4.3233844531981931E-2</v>
      </c>
      <c r="S102" s="2"/>
      <c r="V102" s="2">
        <f>V100*W96</f>
        <v>2.1638018805573988E-2</v>
      </c>
      <c r="W102" s="2"/>
      <c r="X102" s="2"/>
      <c r="Z102" s="2">
        <f>Z100*AA96</f>
        <v>5.400283057219317E-2</v>
      </c>
      <c r="AA102" s="2"/>
      <c r="AB102" s="2"/>
      <c r="AC102" s="2"/>
    </row>
    <row r="103" spans="1:29" x14ac:dyDescent="0.3">
      <c r="A103" s="2">
        <f>A98+A99</f>
        <v>3.2355700361003334</v>
      </c>
      <c r="B103" s="2">
        <f>B98+B99</f>
        <v>104.03824115521067</v>
      </c>
      <c r="C103" s="2">
        <f>LOOKUP(TRUNC(ABS(B103)),Sheet2!$B:$B,Sheet2!$C:$C)*SIGN(B103)</f>
        <v>0.92534622531174116</v>
      </c>
      <c r="E103" s="2">
        <f>E98+E99</f>
        <v>3.1823837505635142</v>
      </c>
      <c r="F103" s="2">
        <f>F98+F99</f>
        <v>102.33628001803245</v>
      </c>
      <c r="G103" s="2">
        <f>LOOKUP(TRUNC(ABS(F103)),Sheet2!$B:$B,Sheet2!$C:$C)*SIGN(F103)</f>
        <v>0.92072232179805991</v>
      </c>
      <c r="I103" s="2">
        <f>I98+I99</f>
        <v>3.1398790960079319</v>
      </c>
      <c r="J103" s="2">
        <f>J98+J99</f>
        <v>100.97613107225382</v>
      </c>
      <c r="K103" s="2">
        <f>LOOKUP(TRUNC(ABS(J103)),Sheet2!$B:$B,Sheet2!$C:$C)*SIGN(J103)</f>
        <v>0.91582454416876236</v>
      </c>
      <c r="L103" s="2"/>
      <c r="M103" s="2">
        <f>M98+M99</f>
        <v>3.0722988863390528</v>
      </c>
      <c r="N103" s="2">
        <f>N98+N99</f>
        <v>98.813564362849689</v>
      </c>
      <c r="O103" s="2">
        <f>LOOKUP(TRUNC(ABS(N103)),Sheet2!$B:$B,Sheet2!$C:$C)*SIGN(N103)</f>
        <v>0.91063825945469945</v>
      </c>
      <c r="Q103" s="2">
        <f>Q98+Q99</f>
        <v>3.0412822417872434</v>
      </c>
      <c r="R103" s="2">
        <f>R98+R99</f>
        <v>97.821031737191788</v>
      </c>
      <c r="S103" s="2">
        <f>LOOKUP(TRUNC(ABS(R103)),Sheet2!$B:$B,Sheet2!$C:$C)*SIGN(R103)</f>
        <v>0.90793219520151913</v>
      </c>
      <c r="U103" s="2">
        <f>U98+U99</f>
        <v>3.0298108879395897</v>
      </c>
      <c r="V103" s="2">
        <f>V98+V99</f>
        <v>97.453948414066872</v>
      </c>
      <c r="W103" s="2">
        <f>LOOKUP(TRUNC(ABS(V103)),Sheet2!$B:$B,Sheet2!$C:$C)*SIGN(V103)</f>
        <v>0.90793219520151913</v>
      </c>
      <c r="X103" s="2"/>
      <c r="Y103" s="2">
        <f>Y98+Y99</f>
        <v>3.0166511062103378</v>
      </c>
      <c r="Z103" s="2">
        <f>Z98+Z99</f>
        <v>97.032835398730811</v>
      </c>
      <c r="AA103" s="2">
        <f>LOOKUP(TRUNC(ABS(Z103)),Sheet2!$B:$B,Sheet2!$C:$C)*SIGN(Z103)</f>
        <v>0.90793219520151913</v>
      </c>
      <c r="AB103" s="2"/>
      <c r="AC103" s="2"/>
    </row>
    <row r="104" spans="1:29" x14ac:dyDescent="0.3">
      <c r="B104" s="2">
        <f>C101*0.5+0.5</f>
        <v>0.81286731783757338</v>
      </c>
      <c r="E104"/>
      <c r="F104" s="2">
        <f>G101*0.5+0.5</f>
        <v>0.80806721355276312</v>
      </c>
      <c r="G104" s="2"/>
      <c r="H104"/>
      <c r="J104" s="2">
        <f>K101*0.5+0.5</f>
        <v>0.80317379635690145</v>
      </c>
      <c r="K104" s="2"/>
      <c r="L104" s="2"/>
      <c r="N104" s="2">
        <f>O101*0.5+0.5</f>
        <v>0.79818677773962121</v>
      </c>
      <c r="O104" s="2"/>
      <c r="P104" s="2"/>
      <c r="R104" s="2">
        <f>S101*0.5+0.5</f>
        <v>0.79310595118411187</v>
      </c>
      <c r="S104" s="2"/>
      <c r="V104" s="2">
        <f>W101*0.5+0.5</f>
        <v>0.79310595118411187</v>
      </c>
      <c r="W104" s="2"/>
      <c r="Z104" s="2">
        <f>AA101*0.5+0.5</f>
        <v>0.79310595118411187</v>
      </c>
      <c r="AA104" s="2"/>
    </row>
    <row r="105" spans="1:29" x14ac:dyDescent="0.3">
      <c r="B105" s="2">
        <f>B87*B104+B102</f>
        <v>0.33347324757650854</v>
      </c>
      <c r="E105"/>
      <c r="F105" s="2">
        <f>F87*F104+F102</f>
        <v>0.3158275373810473</v>
      </c>
      <c r="G105" s="2"/>
      <c r="J105" s="2">
        <f>J87*J104+J102</f>
        <v>0.28321808124130937</v>
      </c>
      <c r="K105" s="2"/>
      <c r="L105" s="2"/>
      <c r="N105" s="2">
        <f>N87*N104+N102</f>
        <v>0.27162162885362534</v>
      </c>
      <c r="O105" s="2"/>
      <c r="R105" s="2">
        <f>R87*R104+R102</f>
        <v>0.25470466228048322</v>
      </c>
      <c r="S105" s="2"/>
      <c r="V105" s="2">
        <f>V87*V104+V102</f>
        <v>0.22728775683188773</v>
      </c>
      <c r="W105" s="2"/>
      <c r="X105" s="2"/>
      <c r="Z105" s="2">
        <f>Z87*Z104+Z102</f>
        <v>0.2559423481757529</v>
      </c>
      <c r="AA105" s="2"/>
      <c r="AB105" s="2"/>
      <c r="AC105" s="2">
        <f>X105</f>
        <v>0</v>
      </c>
    </row>
    <row r="106" spans="1:29" x14ac:dyDescent="0.3">
      <c r="B106" s="2">
        <f>B105*64+0.5</f>
        <v>21.842287844896546</v>
      </c>
      <c r="C106" s="2">
        <f>LOOKUP(TRUNC(ABS(B106)),Sheet2!$B:$B,Sheet2!$C:$C)*SIGN(B106)</f>
        <v>0.31683500112336599</v>
      </c>
      <c r="E106"/>
      <c r="F106" s="2">
        <f>F105*64+0.5</f>
        <v>20.712962392387027</v>
      </c>
      <c r="G106" s="2">
        <f>LOOKUP(TRUNC(ABS(F106)),Sheet2!$B:$B,Sheet2!$C:$C)*SIGN(F106)</f>
        <v>0.30270972933210849</v>
      </c>
      <c r="J106" s="2">
        <f>J105*64+0.5</f>
        <v>18.6259571994438</v>
      </c>
      <c r="K106" s="2">
        <f>LOOKUP(TRUNC(ABS(J106)),Sheet2!$B:$B,Sheet2!$C:$C)*SIGN(J106)</f>
        <v>0.27406158896076638</v>
      </c>
      <c r="L106" s="2"/>
      <c r="N106" s="2">
        <f>N105*64+0.5</f>
        <v>17.883784246632022</v>
      </c>
      <c r="O106" s="2">
        <f>LOOKUP(TRUNC(ABS(N106)),Sheet2!$B:$B,Sheet2!$C:$C)*SIGN(N106)</f>
        <v>0.25954921480882681</v>
      </c>
      <c r="R106" s="2">
        <f>R105*64+0.5</f>
        <v>16.801098385950926</v>
      </c>
      <c r="S106" s="2">
        <f>LOOKUP(TRUNC(ABS(R106)),Sheet2!$B:$B,Sheet2!$C:$C)*SIGN(R106)</f>
        <v>0.24491866240370913</v>
      </c>
      <c r="V106" s="2">
        <f>V105*64+0.5</f>
        <v>15.046416437240815</v>
      </c>
      <c r="W106" s="2">
        <f>LOOKUP(TRUNC(ABS(V106)),Sheet2!$B:$B,Sheet2!$C:$C)*SIGN(V106)</f>
        <v>0.230175711032133</v>
      </c>
      <c r="X106" s="2"/>
      <c r="Z106" s="2">
        <f>Z105*64+0.5</f>
        <v>16.880310283248185</v>
      </c>
      <c r="AA106" s="2">
        <f>LOOKUP(TRUNC(ABS(Z106)),Sheet2!$B:$B,Sheet2!$C:$C)*SIGN(Z106)</f>
        <v>0.24491866240370913</v>
      </c>
      <c r="AB106" s="2"/>
      <c r="AC106" s="2"/>
    </row>
    <row r="107" spans="1:29" x14ac:dyDescent="0.3">
      <c r="B107" s="2">
        <f>C103*0.5+0.5</f>
        <v>0.96267311265587052</v>
      </c>
      <c r="E107"/>
      <c r="F107" s="2">
        <f>G103*0.5+0.5</f>
        <v>0.9603611608990299</v>
      </c>
      <c r="G107" s="2"/>
      <c r="J107" s="2">
        <f>K103*0.5+0.5</f>
        <v>0.95791227208438112</v>
      </c>
      <c r="K107" s="2"/>
      <c r="L107" s="2"/>
      <c r="N107" s="2">
        <f>O103*0.5+0.5</f>
        <v>0.95531912972734978</v>
      </c>
      <c r="O107" s="2"/>
      <c r="R107" s="2">
        <f>S103*0.5+0.5</f>
        <v>0.95396609760075957</v>
      </c>
      <c r="S107" s="2"/>
      <c r="V107" s="2">
        <f>W103*0.5+0.5</f>
        <v>0.95396609760075957</v>
      </c>
      <c r="W107" s="2"/>
      <c r="X107" s="2"/>
      <c r="Z107" s="2">
        <f>AA103*0.5+0.5</f>
        <v>0.95396609760075957</v>
      </c>
      <c r="AA107" s="2"/>
      <c r="AB107" s="2"/>
      <c r="AC107" s="2"/>
    </row>
    <row r="108" spans="1:29" x14ac:dyDescent="0.3">
      <c r="B108" s="2">
        <f>B107*C106</f>
        <v>0.30500853672975697</v>
      </c>
      <c r="E108"/>
      <c r="F108" s="2">
        <f>F107*G106</f>
        <v>0.29071066707681481</v>
      </c>
      <c r="G108" s="2"/>
      <c r="J108" s="2">
        <f>J107*K106</f>
        <v>0.26252695937246345</v>
      </c>
      <c r="K108" s="2"/>
      <c r="L108" s="2"/>
      <c r="N108" s="2">
        <f>N107*O106</f>
        <v>0.2479523300125854</v>
      </c>
      <c r="O108" s="2"/>
      <c r="P108" s="2"/>
      <c r="R108" s="2">
        <f>R107*S106</f>
        <v>0.23364410060286428</v>
      </c>
      <c r="S108" s="2"/>
      <c r="V108" s="2">
        <f>V107*W106</f>
        <v>0.21957982481580401</v>
      </c>
      <c r="W108" s="2"/>
      <c r="X108" s="2"/>
      <c r="Z108" s="2">
        <f>Z107*AA106</f>
        <v>0.23364410060286428</v>
      </c>
      <c r="AA108" s="2"/>
      <c r="AB108" s="2"/>
      <c r="AC108" s="2"/>
    </row>
    <row r="109" spans="1:29" x14ac:dyDescent="0.3">
      <c r="A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t="s">
        <v>0</v>
      </c>
      <c r="B110" s="2">
        <f>B105</f>
        <v>0.33347324757650854</v>
      </c>
      <c r="C110" s="1">
        <v>4</v>
      </c>
      <c r="E110" t="s">
        <v>0</v>
      </c>
      <c r="F110" s="2">
        <f>F105</f>
        <v>0.3158275373810473</v>
      </c>
      <c r="G110" s="1">
        <v>4</v>
      </c>
      <c r="I110" t="s">
        <v>0</v>
      </c>
      <c r="J110" s="2">
        <f>J105</f>
        <v>0.28321808124130937</v>
      </c>
      <c r="K110" s="1">
        <v>4</v>
      </c>
      <c r="L110" s="2"/>
      <c r="M110" t="s">
        <v>0</v>
      </c>
      <c r="N110" s="2">
        <f>N105</f>
        <v>0.27162162885362534</v>
      </c>
      <c r="O110" s="1">
        <v>4</v>
      </c>
      <c r="P110" s="2"/>
      <c r="Q110" t="s">
        <v>0</v>
      </c>
      <c r="R110" s="2">
        <f>R105</f>
        <v>0.25470466228048322</v>
      </c>
      <c r="S110" s="1">
        <v>4</v>
      </c>
      <c r="U110" t="s">
        <v>0</v>
      </c>
      <c r="V110" s="2">
        <f>V105</f>
        <v>0.22728775683188773</v>
      </c>
      <c r="W110" s="1">
        <v>4</v>
      </c>
      <c r="X110" s="2"/>
      <c r="Y110" t="s">
        <v>0</v>
      </c>
      <c r="Z110" s="2">
        <f>Z105</f>
        <v>0.2559423481757529</v>
      </c>
      <c r="AA110" s="1">
        <v>4</v>
      </c>
      <c r="AB110" s="2"/>
      <c r="AC110" s="2"/>
    </row>
    <row r="111" spans="1:29" x14ac:dyDescent="0.3">
      <c r="A111" t="s">
        <v>1</v>
      </c>
      <c r="B111" s="2">
        <f>LOOKUP(C110,$I$1:$I$10,J$1:J$10)</f>
        <v>0.28596199999999999</v>
      </c>
      <c r="E111" t="s">
        <v>1</v>
      </c>
      <c r="F111" s="2">
        <f>LOOKUP(G110,$I$1:$I$10,K$1:K$10)</f>
        <v>0.153895</v>
      </c>
      <c r="G111" s="2"/>
      <c r="I111" t="s">
        <v>1</v>
      </c>
      <c r="J111" s="2">
        <f>LOOKUP(K110,$I$1:$I$10,L$1:L$10)</f>
        <v>9.0263700000000002E-2</v>
      </c>
      <c r="K111" s="2"/>
      <c r="L111" s="2"/>
      <c r="M111" t="s">
        <v>1</v>
      </c>
      <c r="N111" s="2">
        <f>LOOKUP(O110,$I$1:$I$10,M$1:M$10)</f>
        <v>2.66319E-2</v>
      </c>
      <c r="O111" s="2"/>
      <c r="P111" s="2"/>
      <c r="Q111" t="s">
        <v>1</v>
      </c>
      <c r="R111" s="2">
        <f>LOOKUP(S110,$I$1:$I$10,N$1:N$10)</f>
        <v>-3.33981E-2</v>
      </c>
      <c r="S111" s="2"/>
      <c r="U111" t="s">
        <v>1</v>
      </c>
      <c r="V111" s="2">
        <f>LOOKUP(W110,$I$1:$I$10,O$1:O$10)</f>
        <v>-6.4613699999999996E-2</v>
      </c>
      <c r="W111" s="2"/>
      <c r="X111" s="2"/>
      <c r="Y111" t="s">
        <v>1</v>
      </c>
      <c r="Z111" s="2">
        <f>LOOKUP(AA110,$I$1:$I$10,S$1:S$10)</f>
        <v>0</v>
      </c>
      <c r="AA111" s="2"/>
      <c r="AB111" s="2"/>
      <c r="AC111" s="2"/>
    </row>
    <row r="112" spans="1:29" x14ac:dyDescent="0.3">
      <c r="A112" t="s">
        <v>2</v>
      </c>
      <c r="B112" s="2">
        <f>B108</f>
        <v>0.30500853672975697</v>
      </c>
      <c r="E112" t="s">
        <v>2</v>
      </c>
      <c r="F112" s="2">
        <f>F108</f>
        <v>0.29071066707681481</v>
      </c>
      <c r="G112" s="2"/>
      <c r="I112" t="s">
        <v>2</v>
      </c>
      <c r="J112" s="2">
        <f>J108</f>
        <v>0.26252695937246345</v>
      </c>
      <c r="K112" s="2"/>
      <c r="L112" s="2"/>
      <c r="M112" t="s">
        <v>2</v>
      </c>
      <c r="N112" s="2">
        <f>N108</f>
        <v>0.2479523300125854</v>
      </c>
      <c r="O112" s="2"/>
      <c r="P112" s="2"/>
      <c r="Q112" t="s">
        <v>2</v>
      </c>
      <c r="R112" s="2">
        <f>R108</f>
        <v>0.23364410060286428</v>
      </c>
      <c r="S112" s="2"/>
      <c r="U112" t="s">
        <v>2</v>
      </c>
      <c r="V112" s="2">
        <f>V108</f>
        <v>0.21957982481580401</v>
      </c>
      <c r="W112" s="2"/>
      <c r="X112" s="2"/>
      <c r="Y112" t="s">
        <v>2</v>
      </c>
      <c r="Z112" s="2">
        <f>Z108</f>
        <v>0.23364410060286428</v>
      </c>
      <c r="AA112" s="2"/>
      <c r="AB112" s="2"/>
      <c r="AC112" s="2">
        <f>TANH(Z112/2)</f>
        <v>0.11629349671547581</v>
      </c>
    </row>
    <row r="113" spans="1:29" x14ac:dyDescent="0.3">
      <c r="A113" s="2">
        <f>B111*$B$2+$B$10</f>
        <v>0.84044534558737227</v>
      </c>
      <c r="B113" s="2">
        <f>B111*$C$2+$C$10</f>
        <v>27.394251058795913</v>
      </c>
      <c r="E113" s="2">
        <f>F111*$B$2+$B$10</f>
        <v>0.82904305731147476</v>
      </c>
      <c r="F113" s="2">
        <f>F111*$C$2+$C$10</f>
        <v>27.029377833967192</v>
      </c>
      <c r="G113" s="2"/>
      <c r="I113" s="2">
        <f>J111*$B$2+$B$10</f>
        <v>0.82354931227319783</v>
      </c>
      <c r="J113" s="2">
        <f>J111*$C$2+$C$10</f>
        <v>26.853577992742331</v>
      </c>
      <c r="K113" s="2"/>
      <c r="L113" s="2"/>
      <c r="M113" s="2">
        <f>N111*$B$2+$B$10</f>
        <v>0.8180555240663463</v>
      </c>
      <c r="N113" s="2">
        <f>N111*$C$2+$C$10</f>
        <v>26.677776770123081</v>
      </c>
      <c r="O113" s="2"/>
      <c r="P113" s="2"/>
      <c r="Q113" s="2">
        <f>R111*$B$2+$B$10</f>
        <v>0.81287270500327891</v>
      </c>
      <c r="R113" s="2">
        <f>R111*$C$2+$C$10</f>
        <v>26.511926560104925</v>
      </c>
      <c r="S113" s="2"/>
      <c r="U113" s="2">
        <f>V111*$B$2+$B$10</f>
        <v>0.81017763909048379</v>
      </c>
      <c r="V113" s="2">
        <f>V111*$C$2+$C$10</f>
        <v>26.425684450895481</v>
      </c>
      <c r="W113" s="2"/>
      <c r="X113" s="2"/>
      <c r="Y113" s="2">
        <f>Z111*$B$2+$B$10</f>
        <v>0.81575620174407903</v>
      </c>
      <c r="Z113" s="2">
        <f>Z111*$C$2+$C$10</f>
        <v>26.604198455810529</v>
      </c>
      <c r="AA113" s="2"/>
      <c r="AB113" s="2"/>
      <c r="AC113" s="2"/>
    </row>
    <row r="114" spans="1:29" x14ac:dyDescent="0.3">
      <c r="A114" s="2">
        <f>B112*$B$6+$B$14</f>
        <v>-3.6848470605384515E-2</v>
      </c>
      <c r="B114" s="2">
        <f>B112*$C$6+$C$14</f>
        <v>-1.1791510593723045</v>
      </c>
      <c r="E114" s="2">
        <f>F112*$B$6+$B$14</f>
        <v>-2.8274033432084372E-2</v>
      </c>
      <c r="F114" s="2">
        <f>F112*$C$6+$C$14</f>
        <v>-0.90476906982669991</v>
      </c>
      <c r="G114" s="2"/>
      <c r="I114" s="2">
        <f>J112*$B$6+$B$14</f>
        <v>-1.1372254573589258E-2</v>
      </c>
      <c r="J114" s="2">
        <f>J112*$C$6+$C$14</f>
        <v>-0.36391214635485625</v>
      </c>
      <c r="K114" s="2"/>
      <c r="L114" s="2"/>
      <c r="M114" s="2">
        <f>N112*$B$6+$B$14</f>
        <v>-2.6318445122417988E-3</v>
      </c>
      <c r="N114" s="2">
        <f>N112*$C$6+$C$14</f>
        <v>-8.4219024391737562E-2</v>
      </c>
      <c r="O114" s="2"/>
      <c r="P114" s="2"/>
      <c r="Q114" s="2">
        <f>R112*$B$6+$B$14</f>
        <v>5.9488054106349164E-3</v>
      </c>
      <c r="R114" s="2">
        <f>R112*$C$6+$C$14</f>
        <v>0.19036177314031733</v>
      </c>
      <c r="S114" s="2"/>
      <c r="U114" s="2">
        <f>V112*$B$6+$B$14</f>
        <v>1.4383156265085434E-2</v>
      </c>
      <c r="V114" s="2">
        <f>V112*$C$6+$C$14</f>
        <v>0.46026100048273388</v>
      </c>
      <c r="W114" s="2"/>
      <c r="X114" s="2"/>
      <c r="Y114" s="2">
        <f>Z112*$B$6+$B$14</f>
        <v>5.9488054106349164E-3</v>
      </c>
      <c r="Z114" s="2">
        <f>Z112*$C$6+$C$14</f>
        <v>0.19036177314031733</v>
      </c>
      <c r="AA114" s="2"/>
      <c r="AB114" s="2"/>
      <c r="AC114" s="2">
        <f>TANH(Z114)</f>
        <v>0.18809520327854221</v>
      </c>
    </row>
    <row r="115" spans="1:29" x14ac:dyDescent="0.3">
      <c r="A115" s="2">
        <f>B111*$B$3+$B$11</f>
        <v>0.2498257553489206</v>
      </c>
      <c r="B115" s="2">
        <f>B111*$C$3+$C$11</f>
        <v>16.488848342330918</v>
      </c>
      <c r="E115" s="2">
        <f>F111*$B$3+$B$11</f>
        <v>0.19233129204332816</v>
      </c>
      <c r="F115" s="2">
        <f>F111*$C$3+$C$11</f>
        <v>12.809202690773002</v>
      </c>
      <c r="G115" s="2"/>
      <c r="I115" s="2">
        <f>J111*$B$3+$B$11</f>
        <v>0.16462984169663181</v>
      </c>
      <c r="J115" s="2">
        <f>J111*$C$3+$C$11</f>
        <v>11.036309868584436</v>
      </c>
      <c r="K115" s="2"/>
      <c r="L115" s="2"/>
      <c r="M115" s="2">
        <f>N111*$B$3+$B$11</f>
        <v>0.13692817367836232</v>
      </c>
      <c r="N115" s="2">
        <f>N111*$C$3+$C$11</f>
        <v>9.2634031154151888</v>
      </c>
      <c r="O115" s="2"/>
      <c r="P115" s="2"/>
      <c r="Q115" s="2">
        <f>R111*$B$3+$B$11</f>
        <v>0.11079452460452317</v>
      </c>
      <c r="R115" s="2">
        <f>R111*$C$3+$C$11</f>
        <v>7.5908495746894831</v>
      </c>
      <c r="S115" s="2"/>
      <c r="U115" s="2">
        <f>V111*$B$3+$B$11</f>
        <v>9.7205027086126827E-2</v>
      </c>
      <c r="V115" s="2">
        <f>V111*$C$3+$C$11</f>
        <v>6.7211217335121169</v>
      </c>
      <c r="W115" s="2"/>
      <c r="X115" s="2"/>
      <c r="Y115" s="2">
        <f>Z111*$B$3+$B$11</f>
        <v>0.12533415853977201</v>
      </c>
      <c r="Z115" s="2">
        <f>Z111*$C$3+$C$11</f>
        <v>8.5213861465454084</v>
      </c>
      <c r="AA115" s="2"/>
      <c r="AB115" s="2"/>
      <c r="AC115" s="2"/>
    </row>
    <row r="116" spans="1:29" x14ac:dyDescent="0.3">
      <c r="A116" s="2">
        <f>B112*$B$7+$B$15</f>
        <v>-0.16799503786292025</v>
      </c>
      <c r="B116" s="2">
        <f>B112*$C$7+$C$15</f>
        <v>-10.751682423226896</v>
      </c>
      <c r="E116" s="2">
        <f>F112*$B$7+$B$15</f>
        <v>-0.14406513693615114</v>
      </c>
      <c r="F116" s="2">
        <f>F112*$C$7+$C$15</f>
        <v>-9.2201687639136729</v>
      </c>
      <c r="G116" s="2"/>
      <c r="I116" s="2">
        <f>J112*$B$7+$B$15</f>
        <v>-9.6894939593125007E-2</v>
      </c>
      <c r="J116" s="2">
        <f>J112*$C$7+$C$15</f>
        <v>-6.2012761339600004</v>
      </c>
      <c r="K116" s="2"/>
      <c r="L116" s="2"/>
      <c r="M116" s="2">
        <f>N112*$B$7+$B$15</f>
        <v>-7.250183452977782E-2</v>
      </c>
      <c r="N116" s="2">
        <f>N112*$C$7+$C$15</f>
        <v>-4.6401174099057805</v>
      </c>
      <c r="O116" s="2"/>
      <c r="P116" s="2"/>
      <c r="Q116" s="2">
        <f>R112*$B$7+$B$15</f>
        <v>-4.8554594799441242E-2</v>
      </c>
      <c r="R116" s="2">
        <f>R112*$C$7+$C$15</f>
        <v>-3.1074940671642395</v>
      </c>
      <c r="S116" s="2"/>
      <c r="U116" s="2">
        <f>V112*$B$7+$B$15</f>
        <v>-2.5015652680056732E-2</v>
      </c>
      <c r="V116" s="2">
        <f>V112*$C$7+$C$15</f>
        <v>-1.6010017715236309</v>
      </c>
      <c r="W116" s="2"/>
      <c r="X116" s="2"/>
      <c r="Y116" s="2">
        <f>Z112*$B$7+$B$15</f>
        <v>-4.8554594799441242E-2</v>
      </c>
      <c r="Z116" s="2">
        <f>Z112*$C$7+$C$15</f>
        <v>-3.1074940671642395</v>
      </c>
      <c r="AA116" s="2"/>
      <c r="AB116" s="2"/>
      <c r="AC116" s="2"/>
    </row>
    <row r="117" spans="1:29" x14ac:dyDescent="0.3">
      <c r="A117" s="2">
        <f>A113+A114</f>
        <v>0.80359687498198773</v>
      </c>
      <c r="B117" s="2">
        <f>B113+B114</f>
        <v>26.215099999423607</v>
      </c>
      <c r="C117" s="2">
        <f>LOOKUP(TRUNC(ABS(B117)),Sheet2!$B:$B,Sheet2!$C:$C)*SIGN(B117)</f>
        <v>0.38528396626947231</v>
      </c>
      <c r="E117" s="2">
        <f>E113+E114</f>
        <v>0.80076902387939042</v>
      </c>
      <c r="F117" s="2">
        <f>F113+F114</f>
        <v>26.124608764140493</v>
      </c>
      <c r="G117" s="2">
        <f>LOOKUP(TRUNC(ABS(F117)),Sheet2!$B:$B,Sheet2!$C:$C)*SIGN(F117)</f>
        <v>0.38528396626947231</v>
      </c>
      <c r="I117" s="2">
        <f>I113+I114</f>
        <v>0.81217705769960857</v>
      </c>
      <c r="J117" s="2">
        <f>J113+J114</f>
        <v>26.489665846387474</v>
      </c>
      <c r="K117" s="2">
        <f>LOOKUP(TRUNC(ABS(J117)),Sheet2!$B:$B,Sheet2!$C:$C)*SIGN(J117)</f>
        <v>0.38528396626947231</v>
      </c>
      <c r="L117" s="2"/>
      <c r="M117" s="2">
        <f>M113+M114</f>
        <v>0.81542367955410455</v>
      </c>
      <c r="N117" s="2">
        <f>N113+N114</f>
        <v>26.593557745731346</v>
      </c>
      <c r="O117" s="2">
        <f>LOOKUP(TRUNC(ABS(N117)),Sheet2!$B:$B,Sheet2!$C:$C)*SIGN(N117)</f>
        <v>0.38528396626947231</v>
      </c>
      <c r="P117" s="2"/>
      <c r="Q117" s="2">
        <f>Q113+Q114</f>
        <v>0.81882151041391382</v>
      </c>
      <c r="R117" s="2">
        <f>R113+R114</f>
        <v>26.702288333245242</v>
      </c>
      <c r="S117" s="2">
        <f>LOOKUP(TRUNC(ABS(R117)),Sheet2!$B:$B,Sheet2!$C:$C)*SIGN(R117)</f>
        <v>0.38528396626947231</v>
      </c>
      <c r="U117" s="2">
        <f>U113+U114</f>
        <v>0.82456079535556925</v>
      </c>
      <c r="V117" s="2">
        <f>V113+V114</f>
        <v>26.885945451378216</v>
      </c>
      <c r="W117" s="2">
        <f>LOOKUP(TRUNC(ABS(V117)),Sheet2!$B:$B,Sheet2!$C:$C)*SIGN(V117)</f>
        <v>0.38528396626947231</v>
      </c>
      <c r="X117" s="2"/>
      <c r="Y117" s="2">
        <f>Y113+Y114</f>
        <v>0.82170500715471395</v>
      </c>
      <c r="Z117" s="2">
        <f>Z113+Z114</f>
        <v>26.794560228950846</v>
      </c>
      <c r="AA117" s="2">
        <f>LOOKUP(TRUNC(ABS(Z117)),Sheet2!$B:$B,Sheet2!$C:$C)*SIGN(Z117)</f>
        <v>0.38528396626947231</v>
      </c>
      <c r="AB117" s="2"/>
      <c r="AC117" s="2"/>
    </row>
    <row r="118" spans="1:29" x14ac:dyDescent="0.3">
      <c r="A118" s="2">
        <f>B111*$B$1+$B$9</f>
        <v>0.58152219666740246</v>
      </c>
      <c r="B118" s="2">
        <f>B111*$C$1+$C$9</f>
        <v>19.108710293356879</v>
      </c>
      <c r="E118" s="2">
        <f>F111*$B$1+$B$9</f>
        <v>0.56172911552734639</v>
      </c>
      <c r="F118" s="2">
        <f>F111*$C$1+$C$9</f>
        <v>18.475331696875084</v>
      </c>
      <c r="G118" s="2"/>
      <c r="I118" s="2">
        <f>J111*$B$1+$B$9</f>
        <v>0.55219259630644146</v>
      </c>
      <c r="J118" s="2">
        <f>J111*$C$1+$C$9</f>
        <v>18.170163081806127</v>
      </c>
      <c r="K118" s="2"/>
      <c r="L118" s="2"/>
      <c r="M118" s="2">
        <f>N111*$B$1+$B$9</f>
        <v>0.54265600214977983</v>
      </c>
      <c r="N118" s="2">
        <f>N111*$C$1+$C$9</f>
        <v>17.864992068792954</v>
      </c>
      <c r="O118" s="2"/>
      <c r="Q118" s="2">
        <f>R111*$B$1+$B$9</f>
        <v>0.53365921520953308</v>
      </c>
      <c r="R118" s="2">
        <f>R111*$C$1+$C$9</f>
        <v>17.577094886705058</v>
      </c>
      <c r="S118" s="2"/>
      <c r="U118" s="2">
        <f>V111*$B$1+$B$9</f>
        <v>0.52898088600060478</v>
      </c>
      <c r="V118" s="2">
        <f>V111*$C$1+$C$9</f>
        <v>17.427388352019353</v>
      </c>
      <c r="W118" s="2"/>
      <c r="X118" s="2"/>
      <c r="Y118" s="2">
        <f>Z111*$B$1+$B$9</f>
        <v>0.53866463899612405</v>
      </c>
      <c r="Z118" s="2">
        <f>Z111*$C$1+$C$9</f>
        <v>17.737268447875969</v>
      </c>
      <c r="AA118" s="2"/>
      <c r="AB118" s="2"/>
      <c r="AC118" s="2"/>
    </row>
    <row r="119" spans="1:29" x14ac:dyDescent="0.3">
      <c r="A119" s="2">
        <f>A115+A116</f>
        <v>8.1830717486000348E-2</v>
      </c>
      <c r="B119" s="2">
        <f>B115+B116</f>
        <v>5.7371659191040223</v>
      </c>
      <c r="C119" s="2">
        <f>LOOKUP(TRUNC(ABS(B119)),Sheet2!$B:$B,Sheet2!$C:$C)*SIGN(B119)</f>
        <v>7.7966441375368192E-2</v>
      </c>
      <c r="E119" s="2">
        <f>E115+E116</f>
        <v>4.8266155107177022E-2</v>
      </c>
      <c r="F119" s="2">
        <f>F115+F116</f>
        <v>3.5890339268593294</v>
      </c>
      <c r="G119" s="2">
        <f>LOOKUP(TRUNC(ABS(F119)),Sheet2!$B:$B,Sheet2!$C:$C)*SIGN(F119)</f>
        <v>4.6840697872648079E-2</v>
      </c>
      <c r="I119" s="2">
        <f>I115+I116</f>
        <v>6.77349021035068E-2</v>
      </c>
      <c r="J119" s="2">
        <f>J115+J116</f>
        <v>4.8350337346244352</v>
      </c>
      <c r="K119" s="2">
        <f>LOOKUP(TRUNC(ABS(J119)),Sheet2!$B:$B,Sheet2!$C:$C)*SIGN(J119)</f>
        <v>6.2418746747512514E-2</v>
      </c>
      <c r="L119" s="2"/>
      <c r="M119" s="2">
        <f>M115+M116</f>
        <v>6.4426339148584505E-2</v>
      </c>
      <c r="N119" s="2">
        <f>N115+N116</f>
        <v>4.6232857055094083</v>
      </c>
      <c r="O119" s="2">
        <f>LOOKUP(TRUNC(ABS(N119)),Sheet2!$B:$B,Sheet2!$C:$C)*SIGN(N119)</f>
        <v>6.2418746747512514E-2</v>
      </c>
      <c r="P119" s="2"/>
      <c r="Q119" s="2">
        <f>Q115+Q116</f>
        <v>6.2239929805081931E-2</v>
      </c>
      <c r="R119" s="2">
        <f>R115+R116</f>
        <v>4.4833555075252436</v>
      </c>
      <c r="S119" s="2">
        <f>LOOKUP(TRUNC(ABS(R119)),Sheet2!$B:$B,Sheet2!$C:$C)*SIGN(R119)</f>
        <v>6.2418746747512514E-2</v>
      </c>
      <c r="U119" s="2">
        <f>U115+U116</f>
        <v>7.2189374406070095E-2</v>
      </c>
      <c r="V119" s="2">
        <f>V115+V116</f>
        <v>5.1201199619884861</v>
      </c>
      <c r="W119" s="2">
        <f>LOOKUP(TRUNC(ABS(V119)),Sheet2!$B:$B,Sheet2!$C:$C)*SIGN(V119)</f>
        <v>7.7966441375368192E-2</v>
      </c>
      <c r="X119" s="2"/>
      <c r="Y119" s="2">
        <f>Y115+Y116</f>
        <v>7.6779563740330764E-2</v>
      </c>
      <c r="Z119" s="2">
        <f>Z115+Z116</f>
        <v>5.4138920793811689</v>
      </c>
      <c r="AA119" s="2">
        <f>LOOKUP(TRUNC(ABS(Z119)),Sheet2!$B:$B,Sheet2!$C:$C)*SIGN(Z119)</f>
        <v>7.7966441375368192E-2</v>
      </c>
      <c r="AB119" s="2"/>
      <c r="AC119" s="2">
        <f>TANH(Z119/2)</f>
        <v>0.9911309649619745</v>
      </c>
    </row>
    <row r="120" spans="1:29" x14ac:dyDescent="0.3">
      <c r="A120" s="2">
        <f>B112*$B$5+$B$13</f>
        <v>0.85134314268939981</v>
      </c>
      <c r="B120" s="2">
        <f>B112*$C$5+$C$13</f>
        <v>27.242980566060794</v>
      </c>
      <c r="E120" s="2">
        <f>F112*$B$5+$B$13</f>
        <v>0.84035588052724863</v>
      </c>
      <c r="F120" s="2">
        <f>F112*$C$5+$C$13</f>
        <v>26.891388176871956</v>
      </c>
      <c r="G120" s="2"/>
      <c r="I120" s="2">
        <f>J112*$B$5+$B$13</f>
        <v>0.81869798373802816</v>
      </c>
      <c r="J120" s="2">
        <f>J112*$C$5+$C$13</f>
        <v>26.198335479616901</v>
      </c>
      <c r="K120" s="2"/>
      <c r="L120" s="2"/>
      <c r="M120" s="2">
        <f>N112*$B$5+$B$13</f>
        <v>0.80749804433585193</v>
      </c>
      <c r="N120" s="2">
        <f>N112*$C$5+$C$13</f>
        <v>25.839937418747262</v>
      </c>
      <c r="O120" s="2"/>
      <c r="Q120" s="2">
        <f>R112*$B$5+$B$13</f>
        <v>0.79650282117206705</v>
      </c>
      <c r="R120" s="2">
        <f>R112*$C$5+$C$13</f>
        <v>25.488090277506146</v>
      </c>
      <c r="S120" s="2"/>
      <c r="U120" s="2">
        <f>V112*$B$5+$B$13</f>
        <v>0.78569506526547794</v>
      </c>
      <c r="V120" s="2">
        <f>V112*$C$5+$C$13</f>
        <v>25.142242088495294</v>
      </c>
      <c r="W120" s="2"/>
      <c r="X120" s="2"/>
      <c r="Y120" s="2">
        <f>Z112*$B$5+$B$13</f>
        <v>0.79650282117206705</v>
      </c>
      <c r="Z120" s="2">
        <f>Z112*$C$5+$C$13</f>
        <v>25.488090277506146</v>
      </c>
      <c r="AA120" s="2"/>
      <c r="AB120" s="2"/>
      <c r="AC120" s="2"/>
    </row>
    <row r="121" spans="1:29" x14ac:dyDescent="0.3">
      <c r="A121" s="2">
        <f>B111*$B$4+$B$12</f>
        <v>1.384545543111291</v>
      </c>
      <c r="B121" s="2">
        <f>B111*$C$4+$C$12</f>
        <v>44.805457379561311</v>
      </c>
      <c r="E121" s="2">
        <f>F111*$B$4+$B$12</f>
        <v>1.3613842261231657</v>
      </c>
      <c r="F121" s="2">
        <f>F111*$C$4+$C$12</f>
        <v>44.064295235941302</v>
      </c>
      <c r="G121" s="2"/>
      <c r="I121" s="2">
        <f>J111*$B$4+$B$12</f>
        <v>1.3502248546702933</v>
      </c>
      <c r="J121" s="2">
        <f>J111*$C$4+$C$12</f>
        <v>43.707195349449385</v>
      </c>
      <c r="K121" s="2"/>
      <c r="L121" s="2"/>
      <c r="M121" s="2">
        <f>N111*$B$4+$B$12</f>
        <v>1.3390653955296676</v>
      </c>
      <c r="N121" s="2">
        <f>N111*$C$4+$C$12</f>
        <v>43.350092656949364</v>
      </c>
      <c r="O121" s="2"/>
      <c r="P121" s="2"/>
      <c r="Q121" s="2">
        <f>R111*$B$4+$B$12</f>
        <v>1.328537603887568</v>
      </c>
      <c r="R121" s="2">
        <f>R111*$C$4+$C$12</f>
        <v>43.013203324402177</v>
      </c>
      <c r="S121" s="2"/>
      <c r="U121" s="2">
        <f>V111*$B$4+$B$12</f>
        <v>1.3230631522336762</v>
      </c>
      <c r="V121" s="2">
        <f>V111*$C$4+$C$12</f>
        <v>42.838020871477639</v>
      </c>
      <c r="W121" s="2"/>
      <c r="X121" s="2"/>
      <c r="Y121" s="2">
        <f>Z111*$B$4+$B$12</f>
        <v>1.33439481258392</v>
      </c>
      <c r="Z121" s="2">
        <f>Z111*$C$4+$C$12</f>
        <v>43.20063400268544</v>
      </c>
      <c r="AA121" s="2"/>
      <c r="AB121" s="2"/>
      <c r="AC121" s="2">
        <f>TANH(Z121/2)</f>
        <v>1</v>
      </c>
    </row>
    <row r="122" spans="1:29" x14ac:dyDescent="0.3">
      <c r="A122" s="2">
        <f>B112*$B$8+$B$16</f>
        <v>1.7794929376813284</v>
      </c>
      <c r="B122" s="2">
        <f>B112*$C$8+$C$16</f>
        <v>56.94377400580251</v>
      </c>
      <c r="E122" s="2">
        <f>F112*$B$8+$B$16</f>
        <v>1.7600115694026721</v>
      </c>
      <c r="F122" s="2">
        <f>F112*$C$8+$C$16</f>
        <v>56.320370220885508</v>
      </c>
      <c r="G122" s="2"/>
      <c r="I122" s="2">
        <f>J112*$B$8+$B$16</f>
        <v>1.721610240912907</v>
      </c>
      <c r="J122" s="2">
        <f>J112*$C$8+$C$16</f>
        <v>55.091527709213025</v>
      </c>
      <c r="K122" s="2"/>
      <c r="L122" s="2"/>
      <c r="M122" s="2">
        <f>N112*$B$8+$B$16</f>
        <v>1.7017517774510951</v>
      </c>
      <c r="N122" s="2">
        <f>N112*$C$8+$C$16</f>
        <v>54.456056878435042</v>
      </c>
      <c r="O122" s="2"/>
      <c r="Q122" s="2">
        <f>R112*$B$8+$B$16</f>
        <v>1.6822562936264178</v>
      </c>
      <c r="R122" s="2">
        <f>R112*$C$8+$C$16</f>
        <v>53.83220139604537</v>
      </c>
      <c r="S122" s="2"/>
      <c r="U122" s="2">
        <f>V112*$B$8+$B$16</f>
        <v>1.6630932054999339</v>
      </c>
      <c r="V122" s="2">
        <f>V112*$C$8+$C$16</f>
        <v>53.218982575997885</v>
      </c>
      <c r="W122" s="2"/>
      <c r="X122" s="2"/>
      <c r="Y122" s="2">
        <f>Z112*$B$8+$B$16</f>
        <v>1.6822562936264178</v>
      </c>
      <c r="Z122" s="2">
        <f>Z112*$C$8+$C$16</f>
        <v>53.83220139604537</v>
      </c>
      <c r="AA122" s="2"/>
      <c r="AB122" s="2"/>
      <c r="AC122" s="2"/>
    </row>
    <row r="123" spans="1:29" x14ac:dyDescent="0.3">
      <c r="B123" s="2">
        <f>C117*0.5+0.5</f>
        <v>0.69264198313473613</v>
      </c>
      <c r="E123"/>
      <c r="F123" s="2">
        <f>G117*0.5+0.5</f>
        <v>0.69264198313473613</v>
      </c>
      <c r="G123" s="2"/>
      <c r="J123" s="2">
        <f>K117*0.5+0.5</f>
        <v>0.69264198313473613</v>
      </c>
      <c r="K123" s="2"/>
      <c r="L123" s="2"/>
      <c r="N123" s="2">
        <f>O117*0.5+0.5</f>
        <v>0.69264198313473613</v>
      </c>
      <c r="O123" s="2"/>
      <c r="R123" s="2">
        <f>S117*0.5+0.5</f>
        <v>0.69264198313473613</v>
      </c>
      <c r="S123" s="2"/>
      <c r="V123" s="2">
        <f>W117*0.5+0.5</f>
        <v>0.69264198313473613</v>
      </c>
      <c r="W123" s="2"/>
      <c r="X123" s="2"/>
      <c r="Z123" s="2">
        <f>AA117*0.5+0.5</f>
        <v>0.69264198313473613</v>
      </c>
      <c r="AA123" s="2"/>
      <c r="AB123" s="2"/>
      <c r="AC123" s="2"/>
    </row>
    <row r="124" spans="1:29" x14ac:dyDescent="0.3">
      <c r="A124" s="2">
        <f>A118+A120</f>
        <v>1.4328653393568023</v>
      </c>
      <c r="B124" s="2">
        <f>B118+B120</f>
        <v>46.351690859417673</v>
      </c>
      <c r="C124" s="2">
        <f>LOOKUP(TRUNC(ABS(B124)),Sheet2!$B:$B,Sheet2!$C:$C)*SIGN(B124)</f>
        <v>0.61613442710552635</v>
      </c>
      <c r="E124" s="2">
        <f>E118+E120</f>
        <v>1.4020849960545951</v>
      </c>
      <c r="F124" s="2">
        <f>F118+F120</f>
        <v>45.366719873747044</v>
      </c>
      <c r="G124" s="2">
        <f>LOOKUP(TRUNC(ABS(F124)),Sheet2!$B:$B,Sheet2!$C:$C)*SIGN(F124)</f>
        <v>0.60634759271380301</v>
      </c>
      <c r="I124" s="2">
        <f>I118+I120</f>
        <v>1.3708905800444695</v>
      </c>
      <c r="J124" s="2">
        <f>J118+J120</f>
        <v>44.368498561423024</v>
      </c>
      <c r="K124" s="2">
        <f>LOOKUP(TRUNC(ABS(J124)),Sheet2!$B:$B,Sheet2!$C:$C)*SIGN(J124)</f>
        <v>0.59637355547924231</v>
      </c>
      <c r="L124" s="2"/>
      <c r="M124" s="2">
        <f>M118+M120</f>
        <v>1.3501540464856316</v>
      </c>
      <c r="N124" s="2">
        <f>N118+N120</f>
        <v>43.704929487540213</v>
      </c>
      <c r="O124" s="2">
        <f>LOOKUP(TRUNC(ABS(N124)),Sheet2!$B:$B,Sheet2!$C:$C)*SIGN(N124)</f>
        <v>0.58621190236822385</v>
      </c>
      <c r="Q124" s="2">
        <f>Q118+Q120</f>
        <v>1.3301620363816</v>
      </c>
      <c r="R124" s="2">
        <f>R118+R120</f>
        <v>43.065185164211201</v>
      </c>
      <c r="S124" s="2">
        <f>LOOKUP(TRUNC(ABS(R124)),Sheet2!$B:$B,Sheet2!$C:$C)*SIGN(R124)</f>
        <v>0.58621190236822385</v>
      </c>
      <c r="U124" s="2">
        <f>U118+U120</f>
        <v>1.3146759512660826</v>
      </c>
      <c r="V124" s="2">
        <f>V118+V120</f>
        <v>42.569630440514644</v>
      </c>
      <c r="W124" s="2">
        <f>LOOKUP(TRUNC(ABS(V124)),Sheet2!$B:$B,Sheet2!$C:$C)*SIGN(V124)</f>
        <v>0.57586239128578931</v>
      </c>
      <c r="X124" s="2"/>
      <c r="Y124" s="2">
        <f>Y118+Y120</f>
        <v>1.3351674601681911</v>
      </c>
      <c r="Z124" s="2">
        <f>Z118+Z120</f>
        <v>43.225358725382115</v>
      </c>
      <c r="AA124" s="2">
        <f>LOOKUP(TRUNC(ABS(Z124)),Sheet2!$B:$B,Sheet2!$C:$C)*SIGN(Z124)</f>
        <v>0.58621190236822385</v>
      </c>
      <c r="AB124" s="2"/>
      <c r="AC124" s="2"/>
    </row>
    <row r="125" spans="1:29" x14ac:dyDescent="0.3">
      <c r="B125" s="2">
        <f>B123*C119</f>
        <v>5.400283057219317E-2</v>
      </c>
      <c r="E125"/>
      <c r="F125" s="2">
        <f>F123*G119</f>
        <v>3.2443833865925982E-2</v>
      </c>
      <c r="G125" s="2"/>
      <c r="H125"/>
      <c r="J125" s="2">
        <f>J123*K119</f>
        <v>4.3233844531981931E-2</v>
      </c>
      <c r="K125" s="2"/>
      <c r="L125" s="2"/>
      <c r="N125" s="2">
        <f>N123*O119</f>
        <v>4.3233844531981931E-2</v>
      </c>
      <c r="O125" s="2"/>
      <c r="P125" s="2"/>
      <c r="R125" s="2">
        <f>R123*S119</f>
        <v>4.3233844531981931E-2</v>
      </c>
      <c r="S125" s="2"/>
      <c r="V125" s="2">
        <f>V123*W119</f>
        <v>5.400283057219317E-2</v>
      </c>
      <c r="W125" s="2"/>
      <c r="Z125" s="2">
        <f>Z123*AA119</f>
        <v>5.400283057219317E-2</v>
      </c>
      <c r="AA125" s="2"/>
    </row>
    <row r="126" spans="1:29" x14ac:dyDescent="0.3">
      <c r="A126" s="2">
        <f>A121+A122</f>
        <v>3.1640384807926196</v>
      </c>
      <c r="B126" s="2">
        <f>B121+B122</f>
        <v>101.74923138536383</v>
      </c>
      <c r="C126" s="2">
        <f>LOOKUP(TRUNC(ABS(B126)),Sheet2!$B:$B,Sheet2!$C:$C)*SIGN(B126)</f>
        <v>0.91830856818010154</v>
      </c>
      <c r="E126" s="2">
        <f>E121+E122</f>
        <v>3.1213957955258378</v>
      </c>
      <c r="F126" s="2">
        <f>F121+F122</f>
        <v>100.38466545682681</v>
      </c>
      <c r="G126" s="2">
        <f>LOOKUP(TRUNC(ABS(F126)),Sheet2!$B:$B,Sheet2!$C:$C)*SIGN(F126)</f>
        <v>0.91582454416876236</v>
      </c>
      <c r="I126" s="2">
        <f>I121+I122</f>
        <v>3.0718350955832001</v>
      </c>
      <c r="J126" s="2">
        <f>J121+J122</f>
        <v>98.798723058662404</v>
      </c>
      <c r="K126" s="2">
        <f>LOOKUP(TRUNC(ABS(J126)),Sheet2!$B:$B,Sheet2!$C:$C)*SIGN(J126)</f>
        <v>0.91063825945469945</v>
      </c>
      <c r="L126" s="2"/>
      <c r="M126" s="2">
        <f>M121+M122</f>
        <v>3.0408171729807627</v>
      </c>
      <c r="N126" s="2">
        <f>N121+N122</f>
        <v>97.806149535384407</v>
      </c>
      <c r="O126" s="2">
        <f>LOOKUP(TRUNC(ABS(N126)),Sheet2!$B:$B,Sheet2!$C:$C)*SIGN(N126)</f>
        <v>0.90793219520151913</v>
      </c>
      <c r="Q126" s="2">
        <f>Q121+Q122</f>
        <v>3.0107938975139859</v>
      </c>
      <c r="R126" s="2">
        <f>R121+R122</f>
        <v>96.845404720447547</v>
      </c>
      <c r="S126" s="2">
        <f>LOOKUP(TRUNC(ABS(R126)),Sheet2!$B:$B,Sheet2!$C:$C)*SIGN(R126)</f>
        <v>0.9051482536448664</v>
      </c>
      <c r="U126" s="2">
        <f>U121+U122</f>
        <v>2.9861563577336101</v>
      </c>
      <c r="V126" s="2">
        <f>V121+V122</f>
        <v>96.057003447475523</v>
      </c>
      <c r="W126" s="2">
        <f>LOOKUP(TRUNC(ABS(V126)),Sheet2!$B:$B,Sheet2!$C:$C)*SIGN(V126)</f>
        <v>0.9051482536448664</v>
      </c>
      <c r="X126" s="2"/>
      <c r="Y126" s="2">
        <f>Y121+Y122</f>
        <v>3.0166511062103378</v>
      </c>
      <c r="Z126" s="2">
        <f>Z121+Z122</f>
        <v>97.032835398730811</v>
      </c>
      <c r="AA126" s="2">
        <f>LOOKUP(TRUNC(ABS(Z126)),Sheet2!$B:$B,Sheet2!$C:$C)*SIGN(Z126)</f>
        <v>0.90793219520151913</v>
      </c>
      <c r="AB126" s="2"/>
      <c r="AC126" s="2">
        <f>X126</f>
        <v>0</v>
      </c>
    </row>
    <row r="127" spans="1:29" x14ac:dyDescent="0.3">
      <c r="B127" s="2">
        <f>C124*0.5+0.5</f>
        <v>0.80806721355276312</v>
      </c>
      <c r="E127"/>
      <c r="F127" s="2">
        <f>G124*0.5+0.5</f>
        <v>0.80317379635690145</v>
      </c>
      <c r="G127" s="2"/>
      <c r="J127" s="2">
        <f>K124*0.5+0.5</f>
        <v>0.79818677773962121</v>
      </c>
      <c r="K127" s="2"/>
      <c r="L127" s="2"/>
      <c r="N127" s="2">
        <f>O124*0.5+0.5</f>
        <v>0.79310595118411187</v>
      </c>
      <c r="O127" s="2"/>
      <c r="R127" s="2">
        <f>S124*0.5+0.5</f>
        <v>0.79310595118411187</v>
      </c>
      <c r="S127" s="2"/>
      <c r="V127" s="2">
        <f>W124*0.5+0.5</f>
        <v>0.78793119564289471</v>
      </c>
      <c r="W127" s="2"/>
      <c r="X127" s="2"/>
      <c r="Z127" s="2">
        <f>AA124*0.5+0.5</f>
        <v>0.79310595118411187</v>
      </c>
      <c r="AA127" s="2"/>
      <c r="AB127" s="2"/>
      <c r="AC127" s="2"/>
    </row>
    <row r="128" spans="1:29" x14ac:dyDescent="0.3">
      <c r="B128" s="2">
        <f>B110*B127+B125</f>
        <v>0.32347162853573314</v>
      </c>
      <c r="E128"/>
      <c r="F128" s="2">
        <f>F110*F127+F125</f>
        <v>0.28610823605831293</v>
      </c>
      <c r="G128" s="2"/>
      <c r="J128" s="2">
        <f>J110*J127+J125</f>
        <v>0.2692947721955809</v>
      </c>
      <c r="K128" s="2"/>
      <c r="L128" s="2"/>
      <c r="N128" s="2">
        <f>N110*N127+N125</f>
        <v>0.25865857484611426</v>
      </c>
      <c r="O128" s="2"/>
      <c r="R128" s="2">
        <f>R110*R127+R125</f>
        <v>0.24524162798097254</v>
      </c>
      <c r="S128" s="2"/>
      <c r="V128" s="2">
        <f>V110*V127+V125</f>
        <v>0.23308994456773396</v>
      </c>
      <c r="W128" s="2"/>
      <c r="X128" s="2"/>
      <c r="Z128" s="2">
        <f>Z110*Z127+Z125</f>
        <v>0.25699223007041883</v>
      </c>
      <c r="AA128" s="2"/>
      <c r="AB128" s="2"/>
      <c r="AC128" s="2"/>
    </row>
    <row r="129" spans="1:29" x14ac:dyDescent="0.3">
      <c r="B129" s="2">
        <f>B128*64+0.5</f>
        <v>21.202184226286921</v>
      </c>
      <c r="C129" s="2">
        <f>LOOKUP(TRUNC(ABS(B129)),Sheet2!$B:$B,Sheet2!$C:$C)*SIGN(B129)</f>
        <v>0.31683500112336599</v>
      </c>
      <c r="E129"/>
      <c r="F129" s="2">
        <f>F128*64+0.5</f>
        <v>18.810927107732027</v>
      </c>
      <c r="G129" s="2">
        <f>LOOKUP(TRUNC(ABS(F129)),Sheet2!$B:$B,Sheet2!$C:$C)*SIGN(F129)</f>
        <v>0.27406158896076638</v>
      </c>
      <c r="J129" s="2">
        <f>J128*64+0.5</f>
        <v>17.734865420517178</v>
      </c>
      <c r="K129" s="2">
        <f>LOOKUP(TRUNC(ABS(J129)),Sheet2!$B:$B,Sheet2!$C:$C)*SIGN(J129)</f>
        <v>0.25954921480882681</v>
      </c>
      <c r="L129" s="2"/>
      <c r="N129" s="2">
        <f>N128*64+0.5</f>
        <v>17.054148790151313</v>
      </c>
      <c r="O129" s="2">
        <f>LOOKUP(TRUNC(ABS(N129)),Sheet2!$B:$B,Sheet2!$C:$C)*SIGN(N129)</f>
        <v>0.25954921480882681</v>
      </c>
      <c r="P129" s="2"/>
      <c r="R129" s="2">
        <f>R128*64+0.5</f>
        <v>16.195464190782243</v>
      </c>
      <c r="S129" s="2">
        <f>LOOKUP(TRUNC(ABS(R129)),Sheet2!$B:$B,Sheet2!$C:$C)*SIGN(R129)</f>
        <v>0.24491866240370913</v>
      </c>
      <c r="V129" s="2">
        <f>V128*64+0.5</f>
        <v>15.417756452334974</v>
      </c>
      <c r="W129" s="2">
        <f>LOOKUP(TRUNC(ABS(V129)),Sheet2!$B:$B,Sheet2!$C:$C)*SIGN(V129)</f>
        <v>0.230175711032133</v>
      </c>
      <c r="X129" s="2"/>
      <c r="Z129" s="2">
        <f>Z128*64+0.5</f>
        <v>16.947502724506805</v>
      </c>
      <c r="AA129" s="2">
        <f>LOOKUP(TRUNC(ABS(Z129)),Sheet2!$B:$B,Sheet2!$C:$C)*SIGN(Z129)</f>
        <v>0.24491866240370913</v>
      </c>
      <c r="AB129" s="2"/>
      <c r="AC129" s="2"/>
    </row>
    <row r="130" spans="1:29" x14ac:dyDescent="0.3">
      <c r="B130" s="2">
        <f>C126*0.5+0.5</f>
        <v>0.95915428409005077</v>
      </c>
      <c r="E130"/>
      <c r="F130" s="2">
        <f>G126*0.5+0.5</f>
        <v>0.95791227208438112</v>
      </c>
      <c r="G130" s="2"/>
      <c r="J130" s="2">
        <f>K126*0.5+0.5</f>
        <v>0.95531912972734978</v>
      </c>
      <c r="K130" s="2"/>
      <c r="L130" s="2"/>
      <c r="N130" s="2">
        <f>O126*0.5+0.5</f>
        <v>0.95396609760075957</v>
      </c>
      <c r="O130" s="2"/>
      <c r="P130" s="2"/>
      <c r="R130" s="2">
        <f>S126*0.5+0.5</f>
        <v>0.95257412682243325</v>
      </c>
      <c r="S130" s="2"/>
      <c r="V130" s="2">
        <f>W126*0.5+0.5</f>
        <v>0.95257412682243325</v>
      </c>
      <c r="W130" s="2"/>
      <c r="X130" s="2"/>
      <c r="Z130" s="2">
        <f>AA126*0.5+0.5</f>
        <v>0.95396609760075957</v>
      </c>
      <c r="AA130" s="2"/>
      <c r="AB130" s="2"/>
      <c r="AC130" s="2"/>
    </row>
    <row r="131" spans="1:29" x14ac:dyDescent="0.3">
      <c r="B131" s="2">
        <f>B130*C129</f>
        <v>0.30389364867715252</v>
      </c>
      <c r="E131"/>
      <c r="F131" s="2">
        <f>F130*G129</f>
        <v>0.26252695937246345</v>
      </c>
      <c r="G131" s="2"/>
      <c r="J131" s="2">
        <f>J130*K129</f>
        <v>0.2479523300125854</v>
      </c>
      <c r="K131" s="2"/>
      <c r="L131" s="2"/>
      <c r="N131" s="2">
        <f>N130*O129</f>
        <v>0.2476011515865178</v>
      </c>
      <c r="O131" s="2"/>
      <c r="P131" s="2"/>
      <c r="R131" s="2">
        <f>R130*S129</f>
        <v>0.23330318098173153</v>
      </c>
      <c r="S131" s="2"/>
      <c r="V131" s="2">
        <f>V130*W129</f>
        <v>0.2192594269521668</v>
      </c>
      <c r="W131" s="2"/>
      <c r="X131" s="2"/>
      <c r="Z131" s="2">
        <f>Z130*AA129</f>
        <v>0.23364410060286428</v>
      </c>
      <c r="AA131" s="2"/>
      <c r="AB131" s="2"/>
      <c r="AC131" s="2"/>
    </row>
    <row r="132" spans="1:29" x14ac:dyDescent="0.3">
      <c r="A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t="s">
        <v>0</v>
      </c>
      <c r="B133" s="2">
        <f>B128</f>
        <v>0.32347162853573314</v>
      </c>
      <c r="C133" s="1">
        <v>5</v>
      </c>
      <c r="E133" t="s">
        <v>0</v>
      </c>
      <c r="F133" s="2">
        <f>F128</f>
        <v>0.28610823605831293</v>
      </c>
      <c r="G133" s="1">
        <v>5</v>
      </c>
      <c r="I133" t="s">
        <v>0</v>
      </c>
      <c r="J133" s="2">
        <f>J128</f>
        <v>0.2692947721955809</v>
      </c>
      <c r="K133" s="1">
        <v>5</v>
      </c>
      <c r="L133" s="2"/>
      <c r="M133" t="s">
        <v>0</v>
      </c>
      <c r="N133" s="2">
        <f>N128</f>
        <v>0.25865857484611426</v>
      </c>
      <c r="O133" s="1">
        <v>5</v>
      </c>
      <c r="P133" s="2"/>
      <c r="Q133" t="s">
        <v>0</v>
      </c>
      <c r="R133" s="2">
        <f>R128</f>
        <v>0.24524162798097254</v>
      </c>
      <c r="S133" s="1">
        <v>5</v>
      </c>
      <c r="U133" t="s">
        <v>0</v>
      </c>
      <c r="V133" s="2">
        <f>V128</f>
        <v>0.23308994456773396</v>
      </c>
      <c r="W133" s="1">
        <v>5</v>
      </c>
      <c r="X133" s="2"/>
      <c r="Y133" t="s">
        <v>0</v>
      </c>
      <c r="Z133" s="2">
        <f>Z128</f>
        <v>0.25699223007041883</v>
      </c>
      <c r="AA133" s="1">
        <v>5</v>
      </c>
      <c r="AB133" s="2"/>
      <c r="AC133" s="2">
        <f>TANH(Z133/2)</f>
        <v>0.12779354423915015</v>
      </c>
    </row>
    <row r="134" spans="1:29" x14ac:dyDescent="0.3">
      <c r="A134" t="s">
        <v>1</v>
      </c>
      <c r="B134" s="2">
        <f>LOOKUP(C133,$I$1:$I$10,J$1:J$10)</f>
        <v>0.153895</v>
      </c>
      <c r="E134" t="s">
        <v>1</v>
      </c>
      <c r="F134" s="2">
        <f>LOOKUP(G133,$I$1:$I$10,K$1:K$10)</f>
        <v>9.0263700000000002E-2</v>
      </c>
      <c r="G134" s="2"/>
      <c r="I134" t="s">
        <v>1</v>
      </c>
      <c r="J134" s="2">
        <f>LOOKUP(K133,$I$1:$I$10,L$1:L$10)</f>
        <v>2.66319E-2</v>
      </c>
      <c r="K134" s="2"/>
      <c r="L134" s="2"/>
      <c r="M134" t="s">
        <v>1</v>
      </c>
      <c r="N134" s="2">
        <f>LOOKUP(O133,$I$1:$I$10,M$1:M$10)</f>
        <v>-3.33981E-2</v>
      </c>
      <c r="O134" s="2"/>
      <c r="P134" s="2"/>
      <c r="Q134" t="s">
        <v>1</v>
      </c>
      <c r="R134" s="2">
        <f>LOOKUP(S133,$I$1:$I$10,N$1:N$10)</f>
        <v>-6.4613699999999996E-2</v>
      </c>
      <c r="S134" s="2"/>
      <c r="U134" t="s">
        <v>1</v>
      </c>
      <c r="V134" s="2">
        <f>LOOKUP(W133,$I$1:$I$10,O$1:O$10)</f>
        <v>-0.13905100000000001</v>
      </c>
      <c r="W134" s="2"/>
      <c r="X134" s="2"/>
      <c r="Y134" t="s">
        <v>1</v>
      </c>
      <c r="Z134" s="2">
        <f>LOOKUP(AA133,$I$1:$I$10,S$1:S$10)</f>
        <v>0</v>
      </c>
      <c r="AA134" s="2"/>
      <c r="AB134" s="2"/>
      <c r="AC134" s="2"/>
    </row>
    <row r="135" spans="1:29" x14ac:dyDescent="0.3">
      <c r="A135" t="s">
        <v>2</v>
      </c>
      <c r="B135" s="2">
        <f>B131</f>
        <v>0.30389364867715252</v>
      </c>
      <c r="E135" t="s">
        <v>2</v>
      </c>
      <c r="F135" s="2">
        <f>F131</f>
        <v>0.26252695937246345</v>
      </c>
      <c r="G135" s="2"/>
      <c r="I135" t="s">
        <v>2</v>
      </c>
      <c r="J135" s="2">
        <f>J131</f>
        <v>0.2479523300125854</v>
      </c>
      <c r="K135" s="2"/>
      <c r="L135" s="2"/>
      <c r="M135" t="s">
        <v>2</v>
      </c>
      <c r="N135" s="2">
        <f>N131</f>
        <v>0.2476011515865178</v>
      </c>
      <c r="O135" s="2"/>
      <c r="P135" s="2"/>
      <c r="Q135" t="s">
        <v>2</v>
      </c>
      <c r="R135" s="2">
        <f>R131</f>
        <v>0.23330318098173153</v>
      </c>
      <c r="S135" s="2"/>
      <c r="U135" t="s">
        <v>2</v>
      </c>
      <c r="V135" s="2">
        <f>V131</f>
        <v>0.2192594269521668</v>
      </c>
      <c r="W135" s="2"/>
      <c r="X135" s="2"/>
      <c r="Y135" t="s">
        <v>2</v>
      </c>
      <c r="Z135" s="2">
        <f>Z131</f>
        <v>0.23364410060286428</v>
      </c>
      <c r="AA135" s="2"/>
      <c r="AB135" s="2"/>
      <c r="AC135" s="2">
        <f>TANH(Z135)</f>
        <v>0.22948341896745419</v>
      </c>
    </row>
    <row r="136" spans="1:29" x14ac:dyDescent="0.3">
      <c r="A136" s="2">
        <f>B134*$B$2+$B$10</f>
        <v>0.82904305731147476</v>
      </c>
      <c r="B136" s="2">
        <f>B134*$C$2+$C$10</f>
        <v>27.029377833967192</v>
      </c>
      <c r="E136" s="2">
        <f>F134*$B$2+$B$10</f>
        <v>0.82354931227319783</v>
      </c>
      <c r="F136" s="2">
        <f>F134*$C$2+$C$10</f>
        <v>26.853577992742331</v>
      </c>
      <c r="G136" s="2"/>
      <c r="I136" s="2">
        <f>J134*$B$2+$B$10</f>
        <v>0.8180555240663463</v>
      </c>
      <c r="J136" s="2">
        <f>J134*$C$2+$C$10</f>
        <v>26.677776770123081</v>
      </c>
      <c r="K136" s="2"/>
      <c r="L136" s="2"/>
      <c r="M136" s="2">
        <f>N134*$B$2+$B$10</f>
        <v>0.81287270500327891</v>
      </c>
      <c r="N136" s="2">
        <f>N134*$C$2+$C$10</f>
        <v>26.511926560104925</v>
      </c>
      <c r="O136" s="2"/>
      <c r="P136" s="2"/>
      <c r="Q136" s="2">
        <f>R134*$B$2+$B$10</f>
        <v>0.81017763909048379</v>
      </c>
      <c r="R136" s="2">
        <f>R134*$C$2+$C$10</f>
        <v>26.425684450895481</v>
      </c>
      <c r="S136" s="2"/>
      <c r="U136" s="2">
        <f>V134*$B$2+$B$10</f>
        <v>0.8037509348185653</v>
      </c>
      <c r="V136" s="2">
        <f>V134*$C$2+$C$10</f>
        <v>26.22002991419409</v>
      </c>
      <c r="W136" s="2"/>
      <c r="X136" s="2"/>
      <c r="Y136" s="2">
        <f>Z134*$B$2+$B$10</f>
        <v>0.81575620174407903</v>
      </c>
      <c r="Z136" s="2">
        <f>Z134*$C$2+$C$10</f>
        <v>26.604198455810529</v>
      </c>
      <c r="AA136" s="2"/>
      <c r="AB136" s="2"/>
      <c r="AC136" s="2"/>
    </row>
    <row r="137" spans="1:29" x14ac:dyDescent="0.3">
      <c r="A137" s="2">
        <f>B135*$B$6+$B$14</f>
        <v>-3.617987187044272E-2</v>
      </c>
      <c r="B137" s="2">
        <f>B135*$C$6+$C$14</f>
        <v>-1.157755899854167</v>
      </c>
      <c r="E137" s="2">
        <f>F135*$B$6+$B$14</f>
        <v>-1.1372254573589258E-2</v>
      </c>
      <c r="F137" s="2">
        <f>F135*$C$6+$C$14</f>
        <v>-0.36391214635485625</v>
      </c>
      <c r="G137" s="2"/>
      <c r="I137" s="2">
        <f>J135*$B$6+$B$14</f>
        <v>-2.6318445122417988E-3</v>
      </c>
      <c r="J137" s="2">
        <f>J135*$C$6+$C$14</f>
        <v>-8.4219024391737562E-2</v>
      </c>
      <c r="K137" s="2"/>
      <c r="L137" s="2"/>
      <c r="M137" s="2">
        <f>N135*$B$6+$B$14</f>
        <v>-2.4212426936474074E-3</v>
      </c>
      <c r="N137" s="2">
        <f>N135*$C$6+$C$14</f>
        <v>-7.7479766196717037E-2</v>
      </c>
      <c r="O137" s="2"/>
      <c r="P137" s="2"/>
      <c r="Q137" s="2">
        <f>R135*$B$6+$B$14</f>
        <v>6.1532550205071479E-3</v>
      </c>
      <c r="R137" s="2">
        <f>R135*$C$6+$C$14</f>
        <v>0.19690416065622873</v>
      </c>
      <c r="S137" s="2"/>
      <c r="U137" s="2">
        <f>V135*$B$6+$B$14</f>
        <v>1.4575298970180783E-2</v>
      </c>
      <c r="V137" s="2">
        <f>V135*$C$6+$C$14</f>
        <v>0.46640956704578507</v>
      </c>
      <c r="W137" s="2"/>
      <c r="X137" s="2"/>
      <c r="Y137" s="2">
        <f>Z135*$B$6+$B$14</f>
        <v>5.9488054106349164E-3</v>
      </c>
      <c r="Z137" s="2">
        <f>Z135*$C$6+$C$14</f>
        <v>0.19036177314031733</v>
      </c>
      <c r="AA137" s="2"/>
      <c r="AB137" s="2"/>
      <c r="AC137" s="2"/>
    </row>
    <row r="138" spans="1:29" x14ac:dyDescent="0.3">
      <c r="A138" s="2">
        <f>B134*$B$3+$B$11</f>
        <v>0.19233129204332816</v>
      </c>
      <c r="B138" s="2">
        <f>B134*$C$3+$C$11</f>
        <v>12.809202690773002</v>
      </c>
      <c r="E138" s="2">
        <f>F134*$B$3+$B$11</f>
        <v>0.16462984169663181</v>
      </c>
      <c r="F138" s="2">
        <f>F134*$C$3+$C$11</f>
        <v>11.036309868584436</v>
      </c>
      <c r="G138" s="2"/>
      <c r="I138" s="2">
        <f>J134*$B$3+$B$11</f>
        <v>0.13692817367836232</v>
      </c>
      <c r="J138" s="2">
        <f>J134*$C$3+$C$11</f>
        <v>9.2634031154151888</v>
      </c>
      <c r="K138" s="2"/>
      <c r="L138" s="2"/>
      <c r="M138" s="2">
        <f>N134*$B$3+$B$11</f>
        <v>0.11079452460452317</v>
      </c>
      <c r="N138" s="2">
        <f>N134*$C$3+$C$11</f>
        <v>7.5908495746894831</v>
      </c>
      <c r="O138" s="2"/>
      <c r="P138" s="2"/>
      <c r="Q138" s="2">
        <f>R134*$B$3+$B$11</f>
        <v>9.7205027086126827E-2</v>
      </c>
      <c r="R138" s="2">
        <f>R134*$C$3+$C$11</f>
        <v>6.7211217335121169</v>
      </c>
      <c r="S138" s="2"/>
      <c r="U138" s="2">
        <f>V134*$B$3+$B$11</f>
        <v>6.4799258700251647E-2</v>
      </c>
      <c r="V138" s="2">
        <f>V134*$C$3+$C$11</f>
        <v>4.6471525568161054</v>
      </c>
      <c r="W138" s="2"/>
      <c r="X138" s="2"/>
      <c r="Y138" s="2">
        <f>Z134*$B$3+$B$11</f>
        <v>0.12533415853977201</v>
      </c>
      <c r="Z138" s="2">
        <f>Z134*$C$3+$C$11</f>
        <v>8.5213861465454084</v>
      </c>
      <c r="AA138" s="2"/>
      <c r="AB138" s="2"/>
      <c r="AC138" s="2"/>
    </row>
    <row r="139" spans="1:29" x14ac:dyDescent="0.3">
      <c r="A139" s="2">
        <f>B135*$B$7+$B$15</f>
        <v>-0.16612908431243634</v>
      </c>
      <c r="B139" s="2">
        <f>B135*$C$7+$C$15</f>
        <v>-10.632261395995926</v>
      </c>
      <c r="E139" s="2">
        <f>F135*$B$7+$B$15</f>
        <v>-9.6894939593125007E-2</v>
      </c>
      <c r="F139" s="2">
        <f>F135*$C$7+$C$15</f>
        <v>-6.2012761339600004</v>
      </c>
      <c r="G139" s="2"/>
      <c r="I139" s="2">
        <f>J135*$B$7+$B$15</f>
        <v>-7.250183452977782E-2</v>
      </c>
      <c r="J139" s="2">
        <f>J135*$C$7+$C$15</f>
        <v>-4.6401174099057805</v>
      </c>
      <c r="K139" s="2"/>
      <c r="L139" s="2"/>
      <c r="M139" s="2">
        <f>N135*$B$7+$B$15</f>
        <v>-7.1914078091413092E-2</v>
      </c>
      <c r="N139" s="2">
        <f>N135*$C$7+$C$15</f>
        <v>-4.6025009978504379</v>
      </c>
      <c r="O139" s="2"/>
      <c r="Q139" s="2">
        <f>R135*$B$7+$B$15</f>
        <v>-4.7984008204673967E-2</v>
      </c>
      <c r="R139" s="2">
        <f>R135*$C$7+$C$15</f>
        <v>-3.0709765250991339</v>
      </c>
      <c r="S139" s="2"/>
      <c r="U139" s="2">
        <f>V135*$B$7+$B$15</f>
        <v>-2.4479412714237148E-2</v>
      </c>
      <c r="V139" s="2">
        <f>V135*$C$7+$C$15</f>
        <v>-1.5666824137111774</v>
      </c>
      <c r="W139" s="2"/>
      <c r="X139" s="2"/>
      <c r="Y139" s="2">
        <f>Z135*$B$7+$B$15</f>
        <v>-4.8554594799441242E-2</v>
      </c>
      <c r="Z139" s="2">
        <f>Z135*$C$7+$C$15</f>
        <v>-3.1074940671642395</v>
      </c>
      <c r="AA139" s="2"/>
      <c r="AB139" s="2"/>
      <c r="AC139" s="2"/>
    </row>
    <row r="140" spans="1:29" x14ac:dyDescent="0.3">
      <c r="A140" s="2">
        <f>A136+A137</f>
        <v>0.79286318544103207</v>
      </c>
      <c r="B140" s="2">
        <f>B136+B137</f>
        <v>25.871621934113026</v>
      </c>
      <c r="C140" s="2">
        <f>LOOKUP(TRUNC(ABS(B140)),Sheet2!$B:$B,Sheet2!$C:$C)*SIGN(B140)</f>
        <v>0.37189891001638509</v>
      </c>
      <c r="E140" s="2">
        <f>E136+E137</f>
        <v>0.81217705769960857</v>
      </c>
      <c r="F140" s="2">
        <f>F136+F137</f>
        <v>26.489665846387474</v>
      </c>
      <c r="G140" s="2">
        <f>LOOKUP(TRUNC(ABS(F140)),Sheet2!$B:$B,Sheet2!$C:$C)*SIGN(F140)</f>
        <v>0.38528396626947231</v>
      </c>
      <c r="I140" s="2">
        <f>I136+I137</f>
        <v>0.81542367955410455</v>
      </c>
      <c r="J140" s="2">
        <f>J136+J137</f>
        <v>26.593557745731346</v>
      </c>
      <c r="K140" s="2">
        <f>LOOKUP(TRUNC(ABS(J140)),Sheet2!$B:$B,Sheet2!$C:$C)*SIGN(J140)</f>
        <v>0.38528396626947231</v>
      </c>
      <c r="L140" s="2"/>
      <c r="M140" s="2">
        <f>M136+M137</f>
        <v>0.8104514623096315</v>
      </c>
      <c r="N140" s="2">
        <f>N136+N137</f>
        <v>26.434446793908208</v>
      </c>
      <c r="O140" s="2">
        <f>LOOKUP(TRUNC(ABS(N140)),Sheet2!$B:$B,Sheet2!$C:$C)*SIGN(N140)</f>
        <v>0.38528396626947231</v>
      </c>
      <c r="P140" s="2"/>
      <c r="Q140" s="2">
        <f>Q136+Q137</f>
        <v>0.81633089411099091</v>
      </c>
      <c r="R140" s="2">
        <f>R136+R137</f>
        <v>26.622588611551709</v>
      </c>
      <c r="S140" s="2">
        <f>LOOKUP(TRUNC(ABS(R140)),Sheet2!$B:$B,Sheet2!$C:$C)*SIGN(R140)</f>
        <v>0.38528396626947231</v>
      </c>
      <c r="U140" s="2">
        <f>U136+U137</f>
        <v>0.81832623378874603</v>
      </c>
      <c r="V140" s="2">
        <f>V136+V137</f>
        <v>26.686439481239873</v>
      </c>
      <c r="W140" s="2">
        <f>LOOKUP(TRUNC(ABS(V140)),Sheet2!$B:$B,Sheet2!$C:$C)*SIGN(V140)</f>
        <v>0.38528396626947231</v>
      </c>
      <c r="X140" s="2"/>
      <c r="Y140" s="2">
        <f>Y136+Y137</f>
        <v>0.82170500715471395</v>
      </c>
      <c r="Z140" s="2">
        <f>Z136+Z137</f>
        <v>26.794560228950846</v>
      </c>
      <c r="AA140" s="2">
        <f>LOOKUP(TRUNC(ABS(Z140)),Sheet2!$B:$B,Sheet2!$C:$C)*SIGN(Z140)</f>
        <v>0.38528396626947231</v>
      </c>
      <c r="AB140" s="2"/>
      <c r="AC140" s="2">
        <f>TANH(Z140/2)</f>
        <v>0.9999999999953838</v>
      </c>
    </row>
    <row r="141" spans="1:29" x14ac:dyDescent="0.3">
      <c r="A141" s="2">
        <f>B134*$B$1+$B$9</f>
        <v>0.56172911552734639</v>
      </c>
      <c r="B141" s="2">
        <f>B134*$C$1+$C$9</f>
        <v>18.475331696875084</v>
      </c>
      <c r="E141" s="2">
        <f>F134*$B$1+$B$9</f>
        <v>0.55219259630644146</v>
      </c>
      <c r="F141" s="2">
        <f>F134*$C$1+$C$9</f>
        <v>18.170163081806127</v>
      </c>
      <c r="G141" s="2"/>
      <c r="I141" s="2">
        <f>J134*$B$1+$B$9</f>
        <v>0.54265600214977983</v>
      </c>
      <c r="J141" s="2">
        <f>J134*$C$1+$C$9</f>
        <v>17.864992068792954</v>
      </c>
      <c r="K141" s="2"/>
      <c r="L141" s="2"/>
      <c r="M141" s="2">
        <f>N134*$B$1+$B$9</f>
        <v>0.53365921520953308</v>
      </c>
      <c r="N141" s="2">
        <f>N134*$C$1+$C$9</f>
        <v>17.577094886705058</v>
      </c>
      <c r="O141" s="2"/>
      <c r="Q141" s="2">
        <f>R134*$B$1+$B$9</f>
        <v>0.52898088600060478</v>
      </c>
      <c r="R141" s="2">
        <f>R134*$C$1+$C$9</f>
        <v>17.427388352019353</v>
      </c>
      <c r="S141" s="2"/>
      <c r="U141" s="2">
        <f>V134*$B$1+$B$9</f>
        <v>0.5178248552075474</v>
      </c>
      <c r="V141" s="2">
        <f>V134*$C$1+$C$9</f>
        <v>17.070395366641517</v>
      </c>
      <c r="W141" s="2"/>
      <c r="X141" s="2"/>
      <c r="Y141" s="2">
        <f>Z134*$B$1+$B$9</f>
        <v>0.53866463899612405</v>
      </c>
      <c r="Z141" s="2">
        <f>Z134*$C$1+$C$9</f>
        <v>17.737268447875969</v>
      </c>
      <c r="AA141" s="2"/>
      <c r="AB141" s="2"/>
      <c r="AC141" s="2"/>
    </row>
    <row r="142" spans="1:29" x14ac:dyDescent="0.3">
      <c r="A142" s="2">
        <f>A138+A139</f>
        <v>2.6202207730891824E-2</v>
      </c>
      <c r="B142" s="2">
        <f>B138+B139</f>
        <v>2.1769412947770768</v>
      </c>
      <c r="C142" s="2">
        <f>LOOKUP(TRUNC(ABS(B142)),Sheet2!$B:$B,Sheet2!$C:$C)*SIGN(B142)</f>
        <v>3.1239831446031267E-2</v>
      </c>
      <c r="E142" s="2">
        <f>E138+E139</f>
        <v>6.77349021035068E-2</v>
      </c>
      <c r="F142" s="2">
        <f>F138+F139</f>
        <v>4.8350337346244352</v>
      </c>
      <c r="G142" s="2">
        <f>LOOKUP(TRUNC(ABS(F142)),Sheet2!$B:$B,Sheet2!$C:$C)*SIGN(F142)</f>
        <v>6.2418746747512514E-2</v>
      </c>
      <c r="I142" s="2">
        <f>I138+I139</f>
        <v>6.4426339148584505E-2</v>
      </c>
      <c r="J142" s="2">
        <f>J138+J139</f>
        <v>4.6232857055094083</v>
      </c>
      <c r="K142" s="2">
        <f>LOOKUP(TRUNC(ABS(J142)),Sheet2!$B:$B,Sheet2!$C:$C)*SIGN(J142)</f>
        <v>6.2418746747512514E-2</v>
      </c>
      <c r="L142" s="2"/>
      <c r="M142" s="2">
        <f>M138+M139</f>
        <v>3.8880446513110081E-2</v>
      </c>
      <c r="N142" s="2">
        <f>N138+N139</f>
        <v>2.9883485768390452</v>
      </c>
      <c r="O142" s="2">
        <f>LOOKUP(TRUNC(ABS(N142)),Sheet2!$B:$B,Sheet2!$C:$C)*SIGN(N142)</f>
        <v>3.1239831446031267E-2</v>
      </c>
      <c r="P142" s="2"/>
      <c r="Q142" s="2">
        <f>Q138+Q139</f>
        <v>4.922101888145286E-2</v>
      </c>
      <c r="R142" s="2">
        <f>R138+R139</f>
        <v>3.6501452084129831</v>
      </c>
      <c r="S142" s="2">
        <f>LOOKUP(TRUNC(ABS(R142)),Sheet2!$B:$B,Sheet2!$C:$C)*SIGN(R142)</f>
        <v>4.6840697872648079E-2</v>
      </c>
      <c r="U142" s="2">
        <f>U138+U139</f>
        <v>4.0319845986014499E-2</v>
      </c>
      <c r="V142" s="2">
        <f>V138+V139</f>
        <v>3.0804701431049279</v>
      </c>
      <c r="W142" s="2">
        <f>LOOKUP(TRUNC(ABS(V142)),Sheet2!$B:$B,Sheet2!$C:$C)*SIGN(V142)</f>
        <v>4.6840697872648079E-2</v>
      </c>
      <c r="X142" s="2"/>
      <c r="Y142" s="2">
        <f>Y138+Y139</f>
        <v>7.6779563740330764E-2</v>
      </c>
      <c r="Z142" s="2">
        <f>Z138+Z139</f>
        <v>5.4138920793811689</v>
      </c>
      <c r="AA142" s="2">
        <f>LOOKUP(TRUNC(ABS(Z142)),Sheet2!$B:$B,Sheet2!$C:$C)*SIGN(Z142)</f>
        <v>7.7966441375368192E-2</v>
      </c>
      <c r="AB142" s="2"/>
      <c r="AC142" s="2">
        <f>TANH(Z142/2)</f>
        <v>0.9911309649619745</v>
      </c>
    </row>
    <row r="143" spans="1:29" x14ac:dyDescent="0.3">
      <c r="A143" s="2">
        <f>B135*$B$5+$B$13</f>
        <v>0.85048640195719605</v>
      </c>
      <c r="B143" s="2">
        <f>B135*$C$5+$C$13</f>
        <v>27.215564862630274</v>
      </c>
      <c r="E143" s="2">
        <f>F135*$B$5+$B$13</f>
        <v>0.81869798373802816</v>
      </c>
      <c r="F143" s="2">
        <f>F135*$C$5+$C$13</f>
        <v>26.198335479616901</v>
      </c>
      <c r="G143" s="2"/>
      <c r="I143" s="2">
        <f>J135*$B$5+$B$13</f>
        <v>0.80749804433585193</v>
      </c>
      <c r="J143" s="2">
        <f>J135*$C$5+$C$13</f>
        <v>25.839937418747262</v>
      </c>
      <c r="K143" s="2"/>
      <c r="L143" s="2"/>
      <c r="M143" s="2">
        <f>N135*$B$5+$B$13</f>
        <v>0.80722817969681449</v>
      </c>
      <c r="N143" s="2">
        <f>N135*$C$5+$C$13</f>
        <v>25.831301750298064</v>
      </c>
      <c r="O143" s="2"/>
      <c r="Q143" s="2">
        <f>R135*$B$5+$B$13</f>
        <v>0.79624083995776518</v>
      </c>
      <c r="R143" s="2">
        <f>R135*$C$5+$C$13</f>
        <v>25.479706878648486</v>
      </c>
      <c r="S143" s="2"/>
      <c r="U143" s="2">
        <f>V135*$B$5+$B$13</f>
        <v>0.78544885408790921</v>
      </c>
      <c r="V143" s="2">
        <f>V135*$C$5+$C$13</f>
        <v>25.134363330813095</v>
      </c>
      <c r="W143" s="2"/>
      <c r="X143" s="2"/>
      <c r="Y143" s="2">
        <f>Z135*$B$5+$B$13</f>
        <v>0.79650282117206705</v>
      </c>
      <c r="Z143" s="2">
        <f>Z135*$C$5+$C$13</f>
        <v>25.488090277506146</v>
      </c>
      <c r="AA143" s="2"/>
      <c r="AB143" s="2"/>
      <c r="AC143" s="2"/>
    </row>
    <row r="144" spans="1:29" x14ac:dyDescent="0.3">
      <c r="A144" s="2">
        <f>B134*$B$4+$B$12</f>
        <v>1.3613842261231657</v>
      </c>
      <c r="B144" s="2">
        <f>B134*$C$4+$C$12</f>
        <v>44.064295235941302</v>
      </c>
      <c r="E144" s="2">
        <f>F134*$B$4+$B$12</f>
        <v>1.3502248546702933</v>
      </c>
      <c r="F144" s="2">
        <f>F134*$C$4+$C$12</f>
        <v>43.707195349449385</v>
      </c>
      <c r="G144" s="2"/>
      <c r="I144" s="2">
        <f>J134*$B$4+$B$12</f>
        <v>1.3390653955296676</v>
      </c>
      <c r="J144" s="2">
        <f>J134*$C$4+$C$12</f>
        <v>43.350092656949364</v>
      </c>
      <c r="K144" s="2"/>
      <c r="L144" s="2"/>
      <c r="M144" s="2">
        <f>N134*$B$4+$B$12</f>
        <v>1.328537603887568</v>
      </c>
      <c r="N144" s="2">
        <f>N134*$C$4+$C$12</f>
        <v>43.013203324402177</v>
      </c>
      <c r="O144" s="2"/>
      <c r="Q144" s="2">
        <f>R134*$B$4+$B$12</f>
        <v>1.3230631522336762</v>
      </c>
      <c r="R144" s="2">
        <f>R134*$C$4+$C$12</f>
        <v>42.838020871477639</v>
      </c>
      <c r="S144" s="2"/>
      <c r="U144" s="2">
        <f>V134*$B$4+$B$12</f>
        <v>1.3100086730599223</v>
      </c>
      <c r="V144" s="2">
        <f>V134*$C$4+$C$12</f>
        <v>42.420277537917514</v>
      </c>
      <c r="W144" s="2"/>
      <c r="X144" s="2"/>
      <c r="Y144" s="2">
        <f>Z134*$B$4+$B$12</f>
        <v>1.33439481258392</v>
      </c>
      <c r="Z144" s="2">
        <f>Z134*$C$4+$C$12</f>
        <v>43.20063400268544</v>
      </c>
      <c r="AA144" s="2"/>
      <c r="AB144" s="2"/>
      <c r="AC144" s="2"/>
    </row>
    <row r="145" spans="1:29" x14ac:dyDescent="0.3">
      <c r="A145" s="2">
        <f>B135*$B$8+$B$16</f>
        <v>1.777973862093883</v>
      </c>
      <c r="B145" s="2">
        <f>B135*$C$8+$C$16</f>
        <v>56.895163587004255</v>
      </c>
      <c r="E145" s="2">
        <f>F135*$B$8+$B$16</f>
        <v>1.721610240912907</v>
      </c>
      <c r="F145" s="2">
        <f>F135*$C$8+$C$16</f>
        <v>55.091527709213025</v>
      </c>
      <c r="G145" s="2"/>
      <c r="I145" s="2">
        <f>J135*$B$8+$B$16</f>
        <v>1.7017517774510951</v>
      </c>
      <c r="J145" s="2">
        <f>J135*$C$8+$C$16</f>
        <v>54.456056878435042</v>
      </c>
      <c r="K145" s="2"/>
      <c r="L145" s="2"/>
      <c r="M145" s="2">
        <f>N135*$B$8+$B$16</f>
        <v>1.7012732840520219</v>
      </c>
      <c r="N145" s="2">
        <f>N135*$C$8+$C$16</f>
        <v>54.440745089664702</v>
      </c>
      <c r="O145" s="2"/>
      <c r="Q145" s="2">
        <f>R135*$B$8+$B$16</f>
        <v>1.6817917782228002</v>
      </c>
      <c r="R145" s="2">
        <f>R135*$C$8+$C$16</f>
        <v>53.817336903129608</v>
      </c>
      <c r="S145" s="2"/>
      <c r="U145" s="2">
        <f>V135*$B$8+$B$16</f>
        <v>1.6626566517385191</v>
      </c>
      <c r="V145" s="2">
        <f>V135*$C$8+$C$16</f>
        <v>53.20501285563261</v>
      </c>
      <c r="W145" s="2"/>
      <c r="X145" s="2"/>
      <c r="Y145" s="2">
        <f>Z135*$B$8+$B$16</f>
        <v>1.6822562936264178</v>
      </c>
      <c r="Z145" s="2">
        <f>Z135*$C$8+$C$16</f>
        <v>53.83220139604537</v>
      </c>
      <c r="AA145" s="2"/>
      <c r="AB145" s="2"/>
      <c r="AC145" s="2"/>
    </row>
    <row r="146" spans="1:29" x14ac:dyDescent="0.3">
      <c r="B146" s="2">
        <f>C140*0.5+0.5</f>
        <v>0.6859494550081926</v>
      </c>
      <c r="E146"/>
      <c r="F146" s="2">
        <f>G140*0.5+0.5</f>
        <v>0.69264198313473613</v>
      </c>
      <c r="G146" s="2"/>
      <c r="H146"/>
      <c r="J146" s="2">
        <f>K140*0.5+0.5</f>
        <v>0.69264198313473613</v>
      </c>
      <c r="K146" s="2"/>
      <c r="L146" s="2"/>
      <c r="N146" s="2">
        <f>O140*0.5+0.5</f>
        <v>0.69264198313473613</v>
      </c>
      <c r="O146" s="2"/>
      <c r="P146" s="2"/>
      <c r="R146" s="2">
        <f>S140*0.5+0.5</f>
        <v>0.69264198313473613</v>
      </c>
      <c r="S146" s="2"/>
      <c r="V146" s="2">
        <f>W140*0.5+0.5</f>
        <v>0.69264198313473613</v>
      </c>
      <c r="W146" s="2"/>
      <c r="Z146" s="2">
        <f>AA140*0.5+0.5</f>
        <v>0.69264198313473613</v>
      </c>
      <c r="AA146" s="2"/>
    </row>
    <row r="147" spans="1:29" x14ac:dyDescent="0.3">
      <c r="A147" s="2">
        <f>A141+A143</f>
        <v>1.4122155174845425</v>
      </c>
      <c r="B147" s="2">
        <f>B141+B143</f>
        <v>45.690896559505362</v>
      </c>
      <c r="C147" s="2">
        <f>LOOKUP(TRUNC(ABS(B147)),Sheet2!$B:$B,Sheet2!$C:$C)*SIGN(B147)</f>
        <v>0.60634759271380301</v>
      </c>
      <c r="E147" s="2">
        <f>E141+E143</f>
        <v>1.3708905800444695</v>
      </c>
      <c r="F147" s="2">
        <f>F141+F143</f>
        <v>44.368498561423024</v>
      </c>
      <c r="G147" s="2">
        <f>LOOKUP(TRUNC(ABS(F147)),Sheet2!$B:$B,Sheet2!$C:$C)*SIGN(F147)</f>
        <v>0.59637355547924231</v>
      </c>
      <c r="I147" s="2">
        <f>I141+I143</f>
        <v>1.3501540464856316</v>
      </c>
      <c r="J147" s="2">
        <f>J141+J143</f>
        <v>43.704929487540213</v>
      </c>
      <c r="K147" s="2">
        <f>LOOKUP(TRUNC(ABS(J147)),Sheet2!$B:$B,Sheet2!$C:$C)*SIGN(J147)</f>
        <v>0.58621190236822385</v>
      </c>
      <c r="L147" s="2"/>
      <c r="M147" s="2">
        <f>M141+M143</f>
        <v>1.3408873949063476</v>
      </c>
      <c r="N147" s="2">
        <f>N141+N143</f>
        <v>43.408396637003122</v>
      </c>
      <c r="O147" s="2">
        <f>LOOKUP(TRUNC(ABS(N147)),Sheet2!$B:$B,Sheet2!$C:$C)*SIGN(N147)</f>
        <v>0.58621190236822385</v>
      </c>
      <c r="Q147" s="2">
        <f>Q141+Q143</f>
        <v>1.3252217259583698</v>
      </c>
      <c r="R147" s="2">
        <f>R141+R143</f>
        <v>42.907095230667835</v>
      </c>
      <c r="S147" s="2">
        <f>LOOKUP(TRUNC(ABS(R147)),Sheet2!$B:$B,Sheet2!$C:$C)*SIGN(R147)</f>
        <v>0.57586239128578931</v>
      </c>
      <c r="U147" s="2">
        <f>U141+U143</f>
        <v>1.3032737092954565</v>
      </c>
      <c r="V147" s="2">
        <f>V141+V143</f>
        <v>42.204758697454608</v>
      </c>
      <c r="W147" s="2">
        <f>LOOKUP(TRUNC(ABS(V147)),Sheet2!$B:$B,Sheet2!$C:$C)*SIGN(V147)</f>
        <v>0.57586239128578931</v>
      </c>
      <c r="X147" s="2"/>
      <c r="Y147" s="2">
        <f>Y141+Y143</f>
        <v>1.3351674601681911</v>
      </c>
      <c r="Z147" s="2">
        <f>Z141+Z143</f>
        <v>43.225358725382115</v>
      </c>
      <c r="AA147" s="2">
        <f>LOOKUP(TRUNC(ABS(Z147)),Sheet2!$B:$B,Sheet2!$C:$C)*SIGN(Z147)</f>
        <v>0.58621190236822385</v>
      </c>
      <c r="AB147" s="2"/>
      <c r="AC147" s="2">
        <f>X147</f>
        <v>0</v>
      </c>
    </row>
    <row r="148" spans="1:29" x14ac:dyDescent="0.3">
      <c r="B148" s="2">
        <f>B146*C142</f>
        <v>2.1428945354952943E-2</v>
      </c>
      <c r="E148"/>
      <c r="F148" s="2">
        <f>F146*G142</f>
        <v>4.3233844531981931E-2</v>
      </c>
      <c r="G148" s="2"/>
      <c r="J148" s="2">
        <f>J146*K142</f>
        <v>4.3233844531981931E-2</v>
      </c>
      <c r="K148" s="2"/>
      <c r="L148" s="2"/>
      <c r="N148" s="2">
        <f>N146*O142</f>
        <v>2.1638018805573988E-2</v>
      </c>
      <c r="O148" s="2"/>
      <c r="R148" s="2">
        <f>R146*S142</f>
        <v>3.2443833865925982E-2</v>
      </c>
      <c r="S148" s="2"/>
      <c r="V148" s="2">
        <f>V146*W142</f>
        <v>3.2443833865925982E-2</v>
      </c>
      <c r="W148" s="2"/>
      <c r="X148" s="2"/>
      <c r="Z148" s="2">
        <f>Z146*AA142</f>
        <v>5.400283057219317E-2</v>
      </c>
      <c r="AA148" s="2"/>
      <c r="AB148" s="2"/>
      <c r="AC148" s="2"/>
    </row>
    <row r="149" spans="1:29" x14ac:dyDescent="0.3">
      <c r="A149" s="2">
        <f>A144+A145</f>
        <v>3.1393580882170484</v>
      </c>
      <c r="B149" s="2">
        <f>B144+B145</f>
        <v>100.95945882294555</v>
      </c>
      <c r="C149" s="2">
        <f>LOOKUP(TRUNC(ABS(B149)),Sheet2!$B:$B,Sheet2!$C:$C)*SIGN(B149)</f>
        <v>0.91582454416876236</v>
      </c>
      <c r="E149" s="2">
        <f>E144+E145</f>
        <v>3.0718350955832001</v>
      </c>
      <c r="F149" s="2">
        <f>F144+F145</f>
        <v>98.798723058662404</v>
      </c>
      <c r="G149" s="2">
        <f>LOOKUP(TRUNC(ABS(F149)),Sheet2!$B:$B,Sheet2!$C:$C)*SIGN(F149)</f>
        <v>0.91063825945469945</v>
      </c>
      <c r="I149" s="2">
        <f>I144+I145</f>
        <v>3.0408171729807627</v>
      </c>
      <c r="J149" s="2">
        <f>J144+J145</f>
        <v>97.806149535384407</v>
      </c>
      <c r="K149" s="2">
        <f>LOOKUP(TRUNC(ABS(J149)),Sheet2!$B:$B,Sheet2!$C:$C)*SIGN(J149)</f>
        <v>0.90793219520151913</v>
      </c>
      <c r="L149" s="2"/>
      <c r="M149" s="2">
        <f>M144+M145</f>
        <v>3.0298108879395897</v>
      </c>
      <c r="N149" s="2">
        <f>N144+N145</f>
        <v>97.453948414066872</v>
      </c>
      <c r="O149" s="2">
        <f>LOOKUP(TRUNC(ABS(N149)),Sheet2!$B:$B,Sheet2!$C:$C)*SIGN(N149)</f>
        <v>0.90793219520151913</v>
      </c>
      <c r="Q149" s="2">
        <f>Q144+Q145</f>
        <v>3.0048549304564762</v>
      </c>
      <c r="R149" s="2">
        <f>R144+R145</f>
        <v>96.655357774607239</v>
      </c>
      <c r="S149" s="2">
        <f>LOOKUP(TRUNC(ABS(R149)),Sheet2!$B:$B,Sheet2!$C:$C)*SIGN(R149)</f>
        <v>0.9051482536448664</v>
      </c>
      <c r="U149" s="2">
        <f>U144+U145</f>
        <v>2.9726653247984416</v>
      </c>
      <c r="V149" s="2">
        <f>V144+V145</f>
        <v>95.625290393550131</v>
      </c>
      <c r="W149" s="2">
        <f>LOOKUP(TRUNC(ABS(V149)),Sheet2!$B:$B,Sheet2!$C:$C)*SIGN(V149)</f>
        <v>0.90228444275565034</v>
      </c>
      <c r="X149" s="2"/>
      <c r="Y149" s="2">
        <f>Y144+Y145</f>
        <v>3.0166511062103378</v>
      </c>
      <c r="Z149" s="2">
        <f>Z144+Z145</f>
        <v>97.032835398730811</v>
      </c>
      <c r="AA149" s="2">
        <f>LOOKUP(TRUNC(ABS(Z149)),Sheet2!$B:$B,Sheet2!$C:$C)*SIGN(Z149)</f>
        <v>0.90793219520151913</v>
      </c>
      <c r="AB149" s="2"/>
      <c r="AC149" s="2"/>
    </row>
    <row r="150" spans="1:29" x14ac:dyDescent="0.3">
      <c r="B150" s="2">
        <f>C147*0.5+0.5</f>
        <v>0.80317379635690145</v>
      </c>
      <c r="E150"/>
      <c r="F150" s="2">
        <f>G147*0.5+0.5</f>
        <v>0.79818677773962121</v>
      </c>
      <c r="G150" s="2"/>
      <c r="J150" s="2">
        <f>K147*0.5+0.5</f>
        <v>0.79310595118411187</v>
      </c>
      <c r="K150" s="2"/>
      <c r="L150" s="2"/>
      <c r="N150" s="2">
        <f>O147*0.5+0.5</f>
        <v>0.79310595118411187</v>
      </c>
      <c r="O150" s="2"/>
      <c r="P150" s="2"/>
      <c r="R150" s="2">
        <f>S147*0.5+0.5</f>
        <v>0.78793119564289471</v>
      </c>
      <c r="S150" s="2"/>
      <c r="V150" s="2">
        <f>W147*0.5+0.5</f>
        <v>0.78793119564289471</v>
      </c>
      <c r="W150" s="2"/>
      <c r="X150" s="2"/>
      <c r="Z150" s="2">
        <f>AA147*0.5+0.5</f>
        <v>0.79310595118411187</v>
      </c>
      <c r="AA150" s="2"/>
      <c r="AB150" s="2"/>
      <c r="AC150" s="2"/>
    </row>
    <row r="151" spans="1:29" x14ac:dyDescent="0.3">
      <c r="B151" s="2">
        <f>B133*B150+B148</f>
        <v>0.2812328812597471</v>
      </c>
      <c r="E151"/>
      <c r="F151" s="2">
        <f>F133*F150+F148</f>
        <v>0.27160165555613364</v>
      </c>
      <c r="G151" s="2"/>
      <c r="J151" s="2">
        <f>J133*J150+J148</f>
        <v>0.25681313098306685</v>
      </c>
      <c r="K151" s="2"/>
      <c r="L151" s="2"/>
      <c r="N151" s="2">
        <f>N133*N150+N148</f>
        <v>0.22678167384082823</v>
      </c>
      <c r="O151" s="2"/>
      <c r="P151" s="2"/>
      <c r="R151" s="2">
        <f>R133*R150+R148</f>
        <v>0.22567736302238364</v>
      </c>
      <c r="S151" s="2"/>
      <c r="V151" s="2">
        <f>V133*V150+V148</f>
        <v>0.21610267258151664</v>
      </c>
      <c r="W151" s="2"/>
      <c r="X151" s="2"/>
      <c r="Z151" s="2">
        <f>Z133*Z150+Z148</f>
        <v>0.25782489764911881</v>
      </c>
      <c r="AA151" s="2"/>
      <c r="AB151" s="2"/>
      <c r="AC151" s="2"/>
    </row>
    <row r="152" spans="1:29" x14ac:dyDescent="0.3">
      <c r="B152" s="2">
        <f>B151*64+0.5</f>
        <v>18.498904400623815</v>
      </c>
      <c r="C152" s="2">
        <f>LOOKUP(TRUNC(ABS(B152)),Sheet2!$B:$B,Sheet2!$C:$C)*SIGN(B152)</f>
        <v>0.27406158896076638</v>
      </c>
      <c r="E152"/>
      <c r="F152" s="2">
        <f>F151*64+0.5</f>
        <v>17.882505955592553</v>
      </c>
      <c r="G152" s="2">
        <f>LOOKUP(TRUNC(ABS(F152)),Sheet2!$B:$B,Sheet2!$C:$C)*SIGN(F152)</f>
        <v>0.25954921480882681</v>
      </c>
      <c r="J152" s="2">
        <f>J151*64+0.5</f>
        <v>16.936040382916278</v>
      </c>
      <c r="K152" s="2">
        <f>LOOKUP(TRUNC(ABS(J152)),Sheet2!$B:$B,Sheet2!$C:$C)*SIGN(J152)</f>
        <v>0.24491866240370913</v>
      </c>
      <c r="L152" s="2"/>
      <c r="N152" s="2">
        <f>N151*64+0.5</f>
        <v>15.014027125813007</v>
      </c>
      <c r="O152" s="2">
        <f>LOOKUP(TRUNC(ABS(N152)),Sheet2!$B:$B,Sheet2!$C:$C)*SIGN(N152)</f>
        <v>0.230175711032133</v>
      </c>
      <c r="P152" s="2"/>
      <c r="R152" s="2">
        <f>R151*64+0.5</f>
        <v>14.943351233432553</v>
      </c>
      <c r="S152" s="2">
        <f>LOOKUP(TRUNC(ABS(R152)),Sheet2!$B:$B,Sheet2!$C:$C)*SIGN(R152)</f>
        <v>0.21532633966578327</v>
      </c>
      <c r="V152" s="2">
        <f>V151*64+0.5</f>
        <v>14.330571045217065</v>
      </c>
      <c r="W152" s="2">
        <f>LOOKUP(TRUNC(ABS(V152)),Sheet2!$B:$B,Sheet2!$C:$C)*SIGN(V152)</f>
        <v>0.21532633966578327</v>
      </c>
      <c r="X152" s="2"/>
      <c r="Z152" s="2">
        <f>Z151*64+0.5</f>
        <v>17.000793449543604</v>
      </c>
      <c r="AA152" s="2">
        <f>LOOKUP(TRUNC(ABS(Z152)),Sheet2!$B:$B,Sheet2!$C:$C)*SIGN(Z152)</f>
        <v>0.25954921480882681</v>
      </c>
      <c r="AB152" s="2"/>
      <c r="AC152" s="2"/>
    </row>
    <row r="153" spans="1:29" x14ac:dyDescent="0.3">
      <c r="B153" s="2">
        <f>C149*0.5+0.5</f>
        <v>0.95791227208438112</v>
      </c>
      <c r="E153"/>
      <c r="F153" s="2">
        <f>G149*0.5+0.5</f>
        <v>0.95531912972734978</v>
      </c>
      <c r="G153" s="2"/>
      <c r="J153" s="2">
        <f>K149*0.5+0.5</f>
        <v>0.95396609760075957</v>
      </c>
      <c r="K153" s="2"/>
      <c r="L153" s="2"/>
      <c r="N153" s="2">
        <f>O149*0.5+0.5</f>
        <v>0.95396609760075957</v>
      </c>
      <c r="O153" s="2"/>
      <c r="P153" s="2"/>
      <c r="R153" s="2">
        <f>S149*0.5+0.5</f>
        <v>0.95257412682243325</v>
      </c>
      <c r="S153" s="2"/>
      <c r="V153" s="2">
        <f>W149*0.5+0.5</f>
        <v>0.95114222137782511</v>
      </c>
      <c r="W153" s="2"/>
      <c r="X153" s="2"/>
      <c r="Z153" s="2">
        <f>AA149*0.5+0.5</f>
        <v>0.95396609760075957</v>
      </c>
      <c r="AA153" s="2"/>
      <c r="AB153" s="2"/>
      <c r="AC153" s="2"/>
    </row>
    <row r="154" spans="1:29" x14ac:dyDescent="0.3">
      <c r="B154" s="2">
        <f>B153*C152</f>
        <v>0.26252695937246345</v>
      </c>
      <c r="E154"/>
      <c r="F154" s="2">
        <f>F153*G152</f>
        <v>0.2479523300125854</v>
      </c>
      <c r="G154" s="2"/>
      <c r="J154" s="2">
        <f>J153*K152</f>
        <v>0.23364410060286428</v>
      </c>
      <c r="K154" s="2"/>
      <c r="L154" s="2"/>
      <c r="N154" s="2">
        <f>N153*O152</f>
        <v>0.21957982481580401</v>
      </c>
      <c r="O154" s="2"/>
      <c r="P154" s="2"/>
      <c r="R154" s="2">
        <f>R153*S152</f>
        <v>0.20511429998900416</v>
      </c>
      <c r="S154" s="2"/>
      <c r="V154" s="2">
        <f>V153*W152</f>
        <v>0.2048059730308692</v>
      </c>
      <c r="W154" s="2"/>
      <c r="X154" s="2"/>
      <c r="Z154" s="2">
        <f>Z153*AA152</f>
        <v>0.2476011515865178</v>
      </c>
      <c r="AA154" s="2"/>
      <c r="AB154" s="2"/>
      <c r="AC154" s="2">
        <f>TANH(Z154/2)</f>
        <v>0.12317194947388649</v>
      </c>
    </row>
    <row r="155" spans="1:29" x14ac:dyDescent="0.3">
      <c r="A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3">
      <c r="A156" t="s">
        <v>0</v>
      </c>
      <c r="B156" s="2">
        <f>B151</f>
        <v>0.2812328812597471</v>
      </c>
      <c r="C156" s="1">
        <v>6</v>
      </c>
      <c r="E156" t="s">
        <v>0</v>
      </c>
      <c r="F156" s="2">
        <f>F151</f>
        <v>0.27160165555613364</v>
      </c>
      <c r="G156" s="1">
        <v>6</v>
      </c>
      <c r="I156" t="s">
        <v>0</v>
      </c>
      <c r="J156" s="2">
        <f>J151</f>
        <v>0.25681313098306685</v>
      </c>
      <c r="K156" s="1">
        <v>6</v>
      </c>
      <c r="L156" s="2"/>
      <c r="M156" t="s">
        <v>0</v>
      </c>
      <c r="N156" s="2">
        <f>N151</f>
        <v>0.22678167384082823</v>
      </c>
      <c r="O156" s="1">
        <v>6</v>
      </c>
      <c r="P156" s="2"/>
      <c r="Q156" t="s">
        <v>0</v>
      </c>
      <c r="R156" s="2">
        <f>R151</f>
        <v>0.22567736302238364</v>
      </c>
      <c r="S156" s="1">
        <v>6</v>
      </c>
      <c r="U156" t="s">
        <v>0</v>
      </c>
      <c r="V156" s="2">
        <f>V151</f>
        <v>0.21610267258151664</v>
      </c>
      <c r="W156" s="1">
        <v>6</v>
      </c>
      <c r="X156" s="2"/>
      <c r="Y156" t="s">
        <v>0</v>
      </c>
      <c r="Z156" s="2">
        <f>Z151</f>
        <v>0.25782489764911881</v>
      </c>
      <c r="AA156" s="1">
        <v>6</v>
      </c>
      <c r="AB156" s="2"/>
      <c r="AC156" s="2">
        <f>TANH(Z156)</f>
        <v>0.25225996321652505</v>
      </c>
    </row>
    <row r="157" spans="1:29" x14ac:dyDescent="0.3">
      <c r="A157" t="s">
        <v>1</v>
      </c>
      <c r="B157" s="2">
        <f>LOOKUP(C156,$I$1:$I$10,J$1:J$10)</f>
        <v>9.0263700000000002E-2</v>
      </c>
      <c r="E157" t="s">
        <v>1</v>
      </c>
      <c r="F157" s="2">
        <f>LOOKUP(G156,$I$1:$I$10,K$1:K$10)</f>
        <v>2.66319E-2</v>
      </c>
      <c r="G157" s="2"/>
      <c r="I157" t="s">
        <v>1</v>
      </c>
      <c r="J157" s="2">
        <f>LOOKUP(K156,$I$1:$I$10,L$1:L$10)</f>
        <v>-3.33981E-2</v>
      </c>
      <c r="K157" s="2"/>
      <c r="L157" s="2"/>
      <c r="M157" t="s">
        <v>1</v>
      </c>
      <c r="N157" s="2">
        <f>LOOKUP(O156,$I$1:$I$10,M$1:M$10)</f>
        <v>-6.4613699999999996E-2</v>
      </c>
      <c r="O157" s="2"/>
      <c r="P157" s="2"/>
      <c r="Q157" t="s">
        <v>1</v>
      </c>
      <c r="R157" s="2">
        <f>LOOKUP(S156,$I$1:$I$10,N$1:N$10)</f>
        <v>-0.13905100000000001</v>
      </c>
      <c r="S157" s="2"/>
      <c r="U157" t="s">
        <v>1</v>
      </c>
      <c r="V157" s="2">
        <f>LOOKUP(W156,$I$1:$I$10,O$1:O$10)</f>
        <v>-0.13424800000000001</v>
      </c>
      <c r="W157" s="2"/>
      <c r="X157" s="2"/>
      <c r="Y157" t="s">
        <v>1</v>
      </c>
      <c r="Z157" s="2">
        <f>LOOKUP(AA156,$I$1:$I$10,S$1:S$10)</f>
        <v>0</v>
      </c>
      <c r="AA157" s="2"/>
      <c r="AB157" s="2"/>
      <c r="AC157" s="2"/>
    </row>
    <row r="158" spans="1:29" x14ac:dyDescent="0.3">
      <c r="A158" t="s">
        <v>2</v>
      </c>
      <c r="B158" s="2">
        <f>B154</f>
        <v>0.26252695937246345</v>
      </c>
      <c r="E158" t="s">
        <v>2</v>
      </c>
      <c r="F158" s="2">
        <f>F154</f>
        <v>0.2479523300125854</v>
      </c>
      <c r="G158" s="2"/>
      <c r="I158" t="s">
        <v>2</v>
      </c>
      <c r="J158" s="2">
        <f>J154</f>
        <v>0.23364410060286428</v>
      </c>
      <c r="K158" s="2"/>
      <c r="L158" s="2"/>
      <c r="M158" t="s">
        <v>2</v>
      </c>
      <c r="N158" s="2">
        <f>N154</f>
        <v>0.21957982481580401</v>
      </c>
      <c r="O158" s="2"/>
      <c r="P158" s="2"/>
      <c r="Q158" t="s">
        <v>2</v>
      </c>
      <c r="R158" s="2">
        <f>R154</f>
        <v>0.20511429998900416</v>
      </c>
      <c r="S158" s="2"/>
      <c r="U158" t="s">
        <v>2</v>
      </c>
      <c r="V158" s="2">
        <f>V154</f>
        <v>0.2048059730308692</v>
      </c>
      <c r="W158" s="2"/>
      <c r="X158" s="2"/>
      <c r="Y158" t="s">
        <v>2</v>
      </c>
      <c r="Z158" s="2">
        <f>Z154</f>
        <v>0.2476011515865178</v>
      </c>
      <c r="AA158" s="2"/>
      <c r="AB158" s="2"/>
      <c r="AC158" s="2"/>
    </row>
    <row r="159" spans="1:29" x14ac:dyDescent="0.3">
      <c r="A159" s="2">
        <f>B157*$B$2+$B$10</f>
        <v>0.82354931227319783</v>
      </c>
      <c r="B159" s="2">
        <f>B157*$C$2+$C$10</f>
        <v>26.853577992742331</v>
      </c>
      <c r="E159" s="2">
        <f>F157*$B$2+$B$10</f>
        <v>0.8180555240663463</v>
      </c>
      <c r="F159" s="2">
        <f>F157*$C$2+$C$10</f>
        <v>26.677776770123081</v>
      </c>
      <c r="G159" s="2"/>
      <c r="I159" s="2">
        <f>J157*$B$2+$B$10</f>
        <v>0.81287270500327891</v>
      </c>
      <c r="J159" s="2">
        <f>J157*$C$2+$C$10</f>
        <v>26.511926560104925</v>
      </c>
      <c r="K159" s="2"/>
      <c r="L159" s="2"/>
      <c r="M159" s="2">
        <f>N157*$B$2+$B$10</f>
        <v>0.81017763909048379</v>
      </c>
      <c r="N159" s="2">
        <f>N157*$C$2+$C$10</f>
        <v>26.425684450895481</v>
      </c>
      <c r="O159" s="2"/>
      <c r="P159" s="2"/>
      <c r="Q159" s="2">
        <f>R157*$B$2+$B$10</f>
        <v>0.8037509348185653</v>
      </c>
      <c r="R159" s="2">
        <f>R157*$C$2+$C$10</f>
        <v>26.22002991419409</v>
      </c>
      <c r="S159" s="2"/>
      <c r="U159" s="2">
        <f>V157*$B$2+$B$10</f>
        <v>0.80416561214590021</v>
      </c>
      <c r="V159" s="2">
        <f>V157*$C$2+$C$10</f>
        <v>26.233299588668807</v>
      </c>
      <c r="W159" s="2"/>
      <c r="X159" s="2"/>
      <c r="Y159" s="2">
        <f>Z157*$B$2+$B$10</f>
        <v>0.81575620174407903</v>
      </c>
      <c r="Z159" s="2">
        <f>Z157*$C$2+$C$10</f>
        <v>26.604198455810529</v>
      </c>
      <c r="AA159" s="2"/>
      <c r="AB159" s="2"/>
      <c r="AC159" s="2"/>
    </row>
    <row r="160" spans="1:29" x14ac:dyDescent="0.3">
      <c r="A160" s="2">
        <f>B158*$B$6+$B$14</f>
        <v>-1.1372254573589258E-2</v>
      </c>
      <c r="B160" s="2">
        <f>B158*$C$6+$C$14</f>
        <v>-0.36391214635485625</v>
      </c>
      <c r="E160" s="2">
        <f>F158*$B$6+$B$14</f>
        <v>-2.6318445122417988E-3</v>
      </c>
      <c r="F160" s="2">
        <f>F158*$C$6+$C$14</f>
        <v>-8.4219024391737562E-2</v>
      </c>
      <c r="G160" s="2"/>
      <c r="I160" s="2">
        <f>J158*$B$6+$B$14</f>
        <v>5.9488054106349164E-3</v>
      </c>
      <c r="J160" s="2">
        <f>J158*$C$6+$C$14</f>
        <v>0.19036177314031733</v>
      </c>
      <c r="K160" s="2"/>
      <c r="L160" s="2"/>
      <c r="M160" s="2">
        <f>N158*$B$6+$B$14</f>
        <v>1.4383156265085434E-2</v>
      </c>
      <c r="N160" s="2">
        <f>N158*$C$6+$C$14</f>
        <v>0.46026100048273388</v>
      </c>
      <c r="O160" s="2"/>
      <c r="Q160" s="2">
        <f>R158*$B$6+$B$14</f>
        <v>2.3058136301757251E-2</v>
      </c>
      <c r="R160" s="2">
        <f>R158*$C$6+$C$14</f>
        <v>0.73786036165623203</v>
      </c>
      <c r="S160" s="2"/>
      <c r="U160" s="2">
        <f>V158*$B$6+$B$14</f>
        <v>2.3243040080819108E-2</v>
      </c>
      <c r="V160" s="2">
        <f>V158*$C$6+$C$14</f>
        <v>0.74377728258621145</v>
      </c>
      <c r="W160" s="2"/>
      <c r="X160" s="2"/>
      <c r="Y160" s="2">
        <f>Z158*$B$6+$B$14</f>
        <v>-2.4212426936474074E-3</v>
      </c>
      <c r="Z160" s="2">
        <f>Z158*$C$6+$C$14</f>
        <v>-7.7479766196717037E-2</v>
      </c>
      <c r="AA160" s="2"/>
      <c r="AB160" s="2"/>
      <c r="AC160" s="2"/>
    </row>
    <row r="161" spans="1:29" x14ac:dyDescent="0.3">
      <c r="A161" s="2">
        <f>B157*$B$3+$B$11</f>
        <v>0.16462984169663181</v>
      </c>
      <c r="B161" s="2">
        <f>B157*$C$3+$C$11</f>
        <v>11.036309868584436</v>
      </c>
      <c r="E161" s="2">
        <f>F157*$B$3+$B$11</f>
        <v>0.13692817367836232</v>
      </c>
      <c r="F161" s="2">
        <f>F157*$C$3+$C$11</f>
        <v>9.2634031154151888</v>
      </c>
      <c r="G161" s="2"/>
      <c r="I161" s="2">
        <f>J157*$B$3+$B$11</f>
        <v>0.11079452460452317</v>
      </c>
      <c r="J161" s="2">
        <f>J157*$C$3+$C$11</f>
        <v>7.5908495746894831</v>
      </c>
      <c r="K161" s="2"/>
      <c r="L161" s="2"/>
      <c r="M161" s="2">
        <f>N157*$B$3+$B$11</f>
        <v>9.7205027086126827E-2</v>
      </c>
      <c r="N161" s="2">
        <f>N157*$C$3+$C$11</f>
        <v>6.7211217335121169</v>
      </c>
      <c r="O161" s="2"/>
      <c r="P161" s="2"/>
      <c r="Q161" s="2">
        <f>R157*$B$3+$B$11</f>
        <v>6.4799258700251647E-2</v>
      </c>
      <c r="R161" s="2">
        <f>R157*$C$3+$C$11</f>
        <v>4.6471525568161054</v>
      </c>
      <c r="S161" s="2"/>
      <c r="U161" s="2">
        <f>V157*$B$3+$B$11</f>
        <v>6.6890211832046576E-2</v>
      </c>
      <c r="V161" s="2">
        <f>V157*$C$3+$C$11</f>
        <v>4.7809735572509808</v>
      </c>
      <c r="W161" s="2"/>
      <c r="X161" s="2"/>
      <c r="Y161" s="2">
        <f>Z157*$B$3+$B$11</f>
        <v>0.12533415853977201</v>
      </c>
      <c r="Z161" s="2">
        <f>Z157*$C$3+$C$11</f>
        <v>8.5213861465454084</v>
      </c>
      <c r="AA161" s="2"/>
      <c r="AB161" s="2"/>
      <c r="AC161" s="2">
        <f>TANH(Z161/2)</f>
        <v>0.99960175298692167</v>
      </c>
    </row>
    <row r="162" spans="1:29" x14ac:dyDescent="0.3">
      <c r="A162" s="2">
        <f>B158*$B$7+$B$15</f>
        <v>-9.6894939593125007E-2</v>
      </c>
      <c r="B162" s="2">
        <f>B158*$C$7+$C$15</f>
        <v>-6.2012761339600004</v>
      </c>
      <c r="E162" s="2">
        <f>F158*$B$7+$B$15</f>
        <v>-7.250183452977782E-2</v>
      </c>
      <c r="F162" s="2">
        <f>F158*$C$7+$C$15</f>
        <v>-4.6401174099057805</v>
      </c>
      <c r="G162" s="2"/>
      <c r="I162" s="2">
        <f>J158*$B$7+$B$15</f>
        <v>-4.8554594799441242E-2</v>
      </c>
      <c r="J162" s="2">
        <f>J158*$C$7+$C$15</f>
        <v>-3.1074940671642395</v>
      </c>
      <c r="K162" s="2"/>
      <c r="L162" s="2"/>
      <c r="M162" s="2">
        <f>N158*$B$7+$B$15</f>
        <v>-2.5015652680056732E-2</v>
      </c>
      <c r="N162" s="2">
        <f>N158*$C$7+$C$15</f>
        <v>-1.6010017715236309</v>
      </c>
      <c r="O162" s="2"/>
      <c r="Q162" s="2">
        <f>R158*$B$7+$B$15</f>
        <v>-8.0515248936519068E-4</v>
      </c>
      <c r="R162" s="2">
        <f>R158*$C$7+$C$15</f>
        <v>-5.1529759319372204E-2</v>
      </c>
      <c r="S162" s="2"/>
      <c r="U162" s="2">
        <f>V158*$B$7+$B$15</f>
        <v>-2.8911522365243636E-4</v>
      </c>
      <c r="V162" s="2">
        <f>V158*$C$7+$C$15</f>
        <v>-1.8503374313755927E-2</v>
      </c>
      <c r="W162" s="2"/>
      <c r="X162" s="2"/>
      <c r="Y162" s="2">
        <f>Z158*$B$7+$B$15</f>
        <v>-7.1914078091413092E-2</v>
      </c>
      <c r="Z162" s="2">
        <f>Z158*$C$7+$C$15</f>
        <v>-4.6025009978504379</v>
      </c>
      <c r="AA162" s="2"/>
      <c r="AB162" s="2"/>
      <c r="AC162" s="2"/>
    </row>
    <row r="163" spans="1:29" x14ac:dyDescent="0.3">
      <c r="A163" s="2">
        <f>A159+A160</f>
        <v>0.81217705769960857</v>
      </c>
      <c r="B163" s="2">
        <f>B159+B160</f>
        <v>26.489665846387474</v>
      </c>
      <c r="C163" s="2">
        <f>LOOKUP(TRUNC(ABS(B163)),Sheet2!$B:$B,Sheet2!$C:$C)*SIGN(B163)</f>
        <v>0.38528396626947231</v>
      </c>
      <c r="E163" s="2">
        <f>E159+E160</f>
        <v>0.81542367955410455</v>
      </c>
      <c r="F163" s="2">
        <f>F159+F160</f>
        <v>26.593557745731346</v>
      </c>
      <c r="G163" s="2">
        <f>LOOKUP(TRUNC(ABS(F163)),Sheet2!$B:$B,Sheet2!$C:$C)*SIGN(F163)</f>
        <v>0.38528396626947231</v>
      </c>
      <c r="I163" s="2">
        <f>I159+I160</f>
        <v>0.81882151041391382</v>
      </c>
      <c r="J163" s="2">
        <f>J159+J160</f>
        <v>26.702288333245242</v>
      </c>
      <c r="K163" s="2">
        <f>LOOKUP(TRUNC(ABS(J163)),Sheet2!$B:$B,Sheet2!$C:$C)*SIGN(J163)</f>
        <v>0.38528396626947231</v>
      </c>
      <c r="L163" s="2"/>
      <c r="M163" s="2">
        <f>M159+M160</f>
        <v>0.82456079535556925</v>
      </c>
      <c r="N163" s="2">
        <f>N159+N160</f>
        <v>26.885945451378216</v>
      </c>
      <c r="O163" s="2">
        <f>LOOKUP(TRUNC(ABS(N163)),Sheet2!$B:$B,Sheet2!$C:$C)*SIGN(N163)</f>
        <v>0.38528396626947231</v>
      </c>
      <c r="P163" s="2"/>
      <c r="Q163" s="2">
        <f>Q159+Q160</f>
        <v>0.82680907112032254</v>
      </c>
      <c r="R163" s="2">
        <f>R159+R160</f>
        <v>26.957890275850321</v>
      </c>
      <c r="S163" s="2">
        <f>LOOKUP(TRUNC(ABS(R163)),Sheet2!$B:$B,Sheet2!$C:$C)*SIGN(R163)</f>
        <v>0.38528396626947231</v>
      </c>
      <c r="U163" s="2">
        <f>U159+U160</f>
        <v>0.82740865222671933</v>
      </c>
      <c r="V163" s="2">
        <f>V159+V160</f>
        <v>26.977076871255019</v>
      </c>
      <c r="W163" s="2">
        <f>LOOKUP(TRUNC(ABS(V163)),Sheet2!$B:$B,Sheet2!$C:$C)*SIGN(V163)</f>
        <v>0.38528396626947231</v>
      </c>
      <c r="X163" s="2"/>
      <c r="Y163" s="2">
        <f>Y159+Y160</f>
        <v>0.81333495905043163</v>
      </c>
      <c r="Z163" s="2">
        <f>Z159+Z160</f>
        <v>26.526718689613812</v>
      </c>
      <c r="AA163" s="2">
        <f>LOOKUP(TRUNC(ABS(Z163)),Sheet2!$B:$B,Sheet2!$C:$C)*SIGN(Z163)</f>
        <v>0.38528396626947231</v>
      </c>
      <c r="AB163" s="2"/>
      <c r="AC163" s="2">
        <f>TANH(Z163/2)</f>
        <v>0.9999999999939656</v>
      </c>
    </row>
    <row r="164" spans="1:29" x14ac:dyDescent="0.3">
      <c r="A164" s="2">
        <f>B157*$B$1+$B$9</f>
        <v>0.55219259630644146</v>
      </c>
      <c r="B164" s="2">
        <f>B157*$C$1+$C$9</f>
        <v>18.170163081806127</v>
      </c>
      <c r="E164" s="2">
        <f>F157*$B$1+$B$9</f>
        <v>0.54265600214977983</v>
      </c>
      <c r="F164" s="2">
        <f>F157*$C$1+$C$9</f>
        <v>17.864992068792954</v>
      </c>
      <c r="G164" s="2"/>
      <c r="I164" s="2">
        <f>J157*$B$1+$B$9</f>
        <v>0.53365921520953308</v>
      </c>
      <c r="J164" s="2">
        <f>J157*$C$1+$C$9</f>
        <v>17.577094886705058</v>
      </c>
      <c r="K164" s="2"/>
      <c r="L164" s="2"/>
      <c r="M164" s="2">
        <f>N157*$B$1+$B$9</f>
        <v>0.52898088600060478</v>
      </c>
      <c r="N164" s="2">
        <f>N157*$C$1+$C$9</f>
        <v>17.427388352019353</v>
      </c>
      <c r="O164" s="2"/>
      <c r="Q164" s="2">
        <f>R157*$B$1+$B$9</f>
        <v>0.5178248552075474</v>
      </c>
      <c r="R164" s="2">
        <f>R157*$C$1+$C$9</f>
        <v>17.070395366641517</v>
      </c>
      <c r="S164" s="2"/>
      <c r="U164" s="2">
        <f>V157*$B$1+$B$9</f>
        <v>0.51854468808567511</v>
      </c>
      <c r="V164" s="2">
        <f>V157*$C$1+$C$9</f>
        <v>17.093430018741604</v>
      </c>
      <c r="W164" s="2"/>
      <c r="X164" s="2"/>
      <c r="Y164" s="2">
        <f>Z157*$B$1+$B$9</f>
        <v>0.53866463899612405</v>
      </c>
      <c r="Z164" s="2">
        <f>Z157*$C$1+$C$9</f>
        <v>17.737268447875969</v>
      </c>
      <c r="AA164" s="2"/>
      <c r="AB164" s="2"/>
      <c r="AC164" s="2"/>
    </row>
    <row r="165" spans="1:29" x14ac:dyDescent="0.3">
      <c r="A165" s="2">
        <f>A161+A162</f>
        <v>6.77349021035068E-2</v>
      </c>
      <c r="B165" s="2">
        <f>B161+B162</f>
        <v>4.8350337346244352</v>
      </c>
      <c r="C165" s="2">
        <f>LOOKUP(TRUNC(ABS(B165)),Sheet2!$B:$B,Sheet2!$C:$C)*SIGN(B165)</f>
        <v>6.2418746747512514E-2</v>
      </c>
      <c r="E165" s="2">
        <f>E161+E162</f>
        <v>6.4426339148584505E-2</v>
      </c>
      <c r="F165" s="2">
        <f>F161+F162</f>
        <v>4.6232857055094083</v>
      </c>
      <c r="G165" s="2">
        <f>LOOKUP(TRUNC(ABS(F165)),Sheet2!$B:$B,Sheet2!$C:$C)*SIGN(F165)</f>
        <v>6.2418746747512514E-2</v>
      </c>
      <c r="I165" s="2">
        <f>I161+I162</f>
        <v>6.2239929805081931E-2</v>
      </c>
      <c r="J165" s="2">
        <f>J161+J162</f>
        <v>4.4833555075252436</v>
      </c>
      <c r="K165" s="2">
        <f>LOOKUP(TRUNC(ABS(J165)),Sheet2!$B:$B,Sheet2!$C:$C)*SIGN(J165)</f>
        <v>6.2418746747512514E-2</v>
      </c>
      <c r="L165" s="2"/>
      <c r="M165" s="2">
        <f>M161+M162</f>
        <v>7.2189374406070095E-2</v>
      </c>
      <c r="N165" s="2">
        <f>N161+N162</f>
        <v>5.1201199619884861</v>
      </c>
      <c r="O165" s="2">
        <f>LOOKUP(TRUNC(ABS(N165)),Sheet2!$B:$B,Sheet2!$C:$C)*SIGN(N165)</f>
        <v>7.7966441375368192E-2</v>
      </c>
      <c r="Q165" s="2">
        <f>Q161+Q162</f>
        <v>6.3994106210886456E-2</v>
      </c>
      <c r="R165" s="2">
        <f>R161+R162</f>
        <v>4.5956227974967332</v>
      </c>
      <c r="S165" s="2">
        <f>LOOKUP(TRUNC(ABS(R165)),Sheet2!$B:$B,Sheet2!$C:$C)*SIGN(R165)</f>
        <v>6.2418746747512514E-2</v>
      </c>
      <c r="U165" s="2">
        <f>U161+U162</f>
        <v>6.6601096608394139E-2</v>
      </c>
      <c r="V165" s="2">
        <f>V161+V162</f>
        <v>4.7624701829372249</v>
      </c>
      <c r="W165" s="2">
        <f>LOOKUP(TRUNC(ABS(V165)),Sheet2!$B:$B,Sheet2!$C:$C)*SIGN(V165)</f>
        <v>6.2418746747512514E-2</v>
      </c>
      <c r="X165" s="2"/>
      <c r="Y165" s="2">
        <f>Y161+Y162</f>
        <v>5.3420080448358914E-2</v>
      </c>
      <c r="Z165" s="2">
        <f>Z161+Z162</f>
        <v>3.9188851486949705</v>
      </c>
      <c r="AA165" s="2">
        <f>LOOKUP(TRUNC(ABS(Z165)),Sheet2!$B:$B,Sheet2!$C:$C)*SIGN(Z165)</f>
        <v>4.6840697872648079E-2</v>
      </c>
      <c r="AB165" s="2"/>
      <c r="AC165" s="2"/>
    </row>
    <row r="166" spans="1:29" x14ac:dyDescent="0.3">
      <c r="A166" s="2">
        <f>B158*$B$5+$B$13</f>
        <v>0.81869798373802816</v>
      </c>
      <c r="B166" s="2">
        <f>B158*$C$5+$C$13</f>
        <v>26.198335479616901</v>
      </c>
      <c r="E166" s="2">
        <f>F158*$B$5+$B$13</f>
        <v>0.80749804433585193</v>
      </c>
      <c r="F166" s="2">
        <f>F158*$C$5+$C$13</f>
        <v>25.839937418747262</v>
      </c>
      <c r="G166" s="2"/>
      <c r="I166" s="2">
        <f>J158*$B$5+$B$13</f>
        <v>0.79650282117206705</v>
      </c>
      <c r="J166" s="2">
        <f>J158*$C$5+$C$13</f>
        <v>25.488090277506146</v>
      </c>
      <c r="K166" s="2"/>
      <c r="L166" s="2"/>
      <c r="M166" s="2">
        <f>N158*$B$5+$B$13</f>
        <v>0.78569506526547794</v>
      </c>
      <c r="N166" s="2">
        <f>N158*$C$5+$C$13</f>
        <v>25.142242088495294</v>
      </c>
      <c r="O166" s="2"/>
      <c r="Q166" s="2">
        <f>R158*$B$5+$B$13</f>
        <v>0.77457896773185331</v>
      </c>
      <c r="R166" s="2">
        <f>R158*$C$5+$C$13</f>
        <v>24.786526967419306</v>
      </c>
      <c r="S166" s="2"/>
      <c r="U166" s="2">
        <f>V158*$B$5+$B$13</f>
        <v>0.77434203249584144</v>
      </c>
      <c r="V166" s="2">
        <f>V158*$C$5+$C$13</f>
        <v>24.778945039866926</v>
      </c>
      <c r="W166" s="2"/>
      <c r="X166" s="2"/>
      <c r="Y166" s="2">
        <f>Z158*$B$5+$B$13</f>
        <v>0.80722817969681449</v>
      </c>
      <c r="Z166" s="2">
        <f>Z158*$C$5+$C$13</f>
        <v>25.831301750298064</v>
      </c>
      <c r="AA166" s="2"/>
      <c r="AB166" s="2"/>
      <c r="AC166" s="2"/>
    </row>
    <row r="167" spans="1:29" x14ac:dyDescent="0.3">
      <c r="A167" s="2">
        <f>B157*$B$4+$B$12</f>
        <v>1.3502248546702933</v>
      </c>
      <c r="B167" s="2">
        <f>B157*$C$4+$C$12</f>
        <v>43.707195349449385</v>
      </c>
      <c r="E167" s="2">
        <f>F157*$B$4+$B$12</f>
        <v>1.3390653955296676</v>
      </c>
      <c r="F167" s="2">
        <f>F157*$C$4+$C$12</f>
        <v>43.350092656949364</v>
      </c>
      <c r="G167" s="2"/>
      <c r="H167"/>
      <c r="I167" s="2">
        <f>J157*$B$4+$B$12</f>
        <v>1.328537603887568</v>
      </c>
      <c r="J167" s="2">
        <f>J157*$C$4+$C$12</f>
        <v>43.013203324402177</v>
      </c>
      <c r="K167" s="2"/>
      <c r="L167" s="2"/>
      <c r="M167" s="2">
        <f>N157*$B$4+$B$12</f>
        <v>1.3230631522336762</v>
      </c>
      <c r="N167" s="2">
        <f>N157*$C$4+$C$12</f>
        <v>42.838020871477639</v>
      </c>
      <c r="O167" s="2"/>
      <c r="P167" s="2"/>
      <c r="Q167" s="2">
        <f>R157*$B$4+$B$12</f>
        <v>1.3100086730599223</v>
      </c>
      <c r="R167" s="2">
        <f>R157*$C$4+$C$12</f>
        <v>42.420277537917514</v>
      </c>
      <c r="S167" s="2"/>
      <c r="U167" s="2">
        <f>V157*$B$4+$B$12</f>
        <v>1.310851001616594</v>
      </c>
      <c r="V167" s="2">
        <f>V157*$C$4+$C$12</f>
        <v>42.447232051731007</v>
      </c>
      <c r="W167" s="2"/>
      <c r="Y167" s="2">
        <f>Z157*$B$4+$B$12</f>
        <v>1.33439481258392</v>
      </c>
      <c r="Z167" s="2">
        <f>Z157*$C$4+$C$12</f>
        <v>43.20063400268544</v>
      </c>
      <c r="AA167" s="2"/>
    </row>
    <row r="168" spans="1:29" x14ac:dyDescent="0.3">
      <c r="A168" s="2">
        <f>B158*$B$8+$B$16</f>
        <v>1.721610240912907</v>
      </c>
      <c r="B168" s="2">
        <f>B158*$C$8+$C$16</f>
        <v>55.091527709213025</v>
      </c>
      <c r="E168" s="2">
        <f>F158*$B$8+$B$16</f>
        <v>1.7017517774510951</v>
      </c>
      <c r="F168" s="2">
        <f>F158*$C$8+$C$16</f>
        <v>54.456056878435042</v>
      </c>
      <c r="G168" s="2"/>
      <c r="I168" s="2">
        <f>J158*$B$8+$B$16</f>
        <v>1.6822562936264178</v>
      </c>
      <c r="J168" s="2">
        <f>J158*$C$8+$C$16</f>
        <v>53.83220139604537</v>
      </c>
      <c r="K168" s="2"/>
      <c r="L168" s="2"/>
      <c r="M168" s="2">
        <f>N158*$B$8+$B$16</f>
        <v>1.6630932054999339</v>
      </c>
      <c r="N168" s="2">
        <f>N158*$C$8+$C$16</f>
        <v>53.218982575997885</v>
      </c>
      <c r="O168" s="2"/>
      <c r="Q168" s="2">
        <f>R158*$B$8+$B$16</f>
        <v>1.6433834009391584</v>
      </c>
      <c r="R168" s="2">
        <f>R158*$C$8+$C$16</f>
        <v>52.588268830053067</v>
      </c>
      <c r="S168" s="2"/>
      <c r="U168" s="2">
        <f>V158*$B$8+$B$16</f>
        <v>1.6429632942262375</v>
      </c>
      <c r="V168" s="2">
        <f>V158*$C$8+$C$16</f>
        <v>52.574825415239602</v>
      </c>
      <c r="W168" s="2"/>
      <c r="X168" s="2"/>
      <c r="Y168" s="2">
        <f>Z158*$B$8+$B$16</f>
        <v>1.7012732840520219</v>
      </c>
      <c r="Z168" s="2">
        <f>Z158*$C$8+$C$16</f>
        <v>54.440745089664702</v>
      </c>
      <c r="AA168" s="2"/>
      <c r="AB168" s="2"/>
      <c r="AC168" s="2">
        <f>X168</f>
        <v>0</v>
      </c>
    </row>
    <row r="169" spans="1:29" x14ac:dyDescent="0.3">
      <c r="B169" s="2">
        <f>C163*0.5+0.5</f>
        <v>0.69264198313473613</v>
      </c>
      <c r="E169"/>
      <c r="F169" s="2">
        <f>G163*0.5+0.5</f>
        <v>0.69264198313473613</v>
      </c>
      <c r="G169" s="2"/>
      <c r="J169" s="2">
        <f>K163*0.5+0.5</f>
        <v>0.69264198313473613</v>
      </c>
      <c r="K169" s="2"/>
      <c r="L169" s="2"/>
      <c r="N169" s="2">
        <f>O163*0.5+0.5</f>
        <v>0.69264198313473613</v>
      </c>
      <c r="O169" s="2"/>
      <c r="R169" s="2">
        <f>S163*0.5+0.5</f>
        <v>0.69264198313473613</v>
      </c>
      <c r="S169" s="2"/>
      <c r="V169" s="2">
        <f>W163*0.5+0.5</f>
        <v>0.69264198313473613</v>
      </c>
      <c r="W169" s="2"/>
      <c r="X169" s="2"/>
      <c r="Z169" s="2">
        <f>AA163*0.5+0.5</f>
        <v>0.69264198313473613</v>
      </c>
      <c r="AA169" s="2"/>
      <c r="AB169" s="2"/>
      <c r="AC169" s="2"/>
    </row>
    <row r="170" spans="1:29" x14ac:dyDescent="0.3">
      <c r="A170" s="2">
        <f>A164+A166</f>
        <v>1.3708905800444695</v>
      </c>
      <c r="B170" s="2">
        <f>B164+B166</f>
        <v>44.368498561423024</v>
      </c>
      <c r="C170" s="2">
        <f>LOOKUP(TRUNC(ABS(B170)),Sheet2!$B:$B,Sheet2!$C:$C)*SIGN(B170)</f>
        <v>0.59637355547924231</v>
      </c>
      <c r="E170" s="2">
        <f>E164+E166</f>
        <v>1.3501540464856316</v>
      </c>
      <c r="F170" s="2">
        <f>F164+F166</f>
        <v>43.704929487540213</v>
      </c>
      <c r="G170" s="2">
        <f>LOOKUP(TRUNC(ABS(F170)),Sheet2!$B:$B,Sheet2!$C:$C)*SIGN(F170)</f>
        <v>0.58621190236822385</v>
      </c>
      <c r="I170" s="2">
        <f>I164+I166</f>
        <v>1.3301620363816</v>
      </c>
      <c r="J170" s="2">
        <f>J164+J166</f>
        <v>43.065185164211201</v>
      </c>
      <c r="K170" s="2">
        <f>LOOKUP(TRUNC(ABS(J170)),Sheet2!$B:$B,Sheet2!$C:$C)*SIGN(J170)</f>
        <v>0.58621190236822385</v>
      </c>
      <c r="L170" s="2"/>
      <c r="M170" s="2">
        <f>M164+M166</f>
        <v>1.3146759512660826</v>
      </c>
      <c r="N170" s="2">
        <f>N164+N166</f>
        <v>42.569630440514644</v>
      </c>
      <c r="O170" s="2">
        <f>LOOKUP(TRUNC(ABS(N170)),Sheet2!$B:$B,Sheet2!$C:$C)*SIGN(N170)</f>
        <v>0.57586239128578931</v>
      </c>
      <c r="Q170" s="2">
        <f>Q164+Q166</f>
        <v>1.2924038229394008</v>
      </c>
      <c r="R170" s="2">
        <f>R164+R166</f>
        <v>41.856922334060826</v>
      </c>
      <c r="S170" s="2">
        <f>LOOKUP(TRUNC(ABS(R170)),Sheet2!$B:$B,Sheet2!$C:$C)*SIGN(R170)</f>
        <v>0.565324957905875</v>
      </c>
      <c r="U170" s="2">
        <f>U164+U166</f>
        <v>1.2928867205815164</v>
      </c>
      <c r="V170" s="2">
        <f>V164+V166</f>
        <v>41.872375058608526</v>
      </c>
      <c r="W170" s="2">
        <f>LOOKUP(TRUNC(ABS(V170)),Sheet2!$B:$B,Sheet2!$C:$C)*SIGN(V170)</f>
        <v>0.565324957905875</v>
      </c>
      <c r="X170" s="2"/>
      <c r="Y170" s="2">
        <f>Y164+Y166</f>
        <v>1.3458928186929384</v>
      </c>
      <c r="Z170" s="2">
        <f>Z164+Z166</f>
        <v>43.568570198174029</v>
      </c>
      <c r="AA170" s="2">
        <f>LOOKUP(TRUNC(ABS(Z170)),Sheet2!$B:$B,Sheet2!$C:$C)*SIGN(Z170)</f>
        <v>0.58621190236822385</v>
      </c>
      <c r="AB170" s="2"/>
      <c r="AC170" s="2"/>
    </row>
    <row r="171" spans="1:29" x14ac:dyDescent="0.3">
      <c r="B171" s="2">
        <f>B169*C165</f>
        <v>4.3233844531981931E-2</v>
      </c>
      <c r="E171"/>
      <c r="F171" s="2">
        <f>F169*G165</f>
        <v>4.3233844531981931E-2</v>
      </c>
      <c r="G171" s="2"/>
      <c r="J171" s="2">
        <f>J169*K165</f>
        <v>4.3233844531981931E-2</v>
      </c>
      <c r="K171" s="2"/>
      <c r="L171" s="2"/>
      <c r="N171" s="2">
        <f>N169*O165</f>
        <v>5.400283057219317E-2</v>
      </c>
      <c r="O171" s="2"/>
      <c r="P171" s="2"/>
      <c r="R171" s="2">
        <f>R169*S165</f>
        <v>4.3233844531981931E-2</v>
      </c>
      <c r="S171" s="2"/>
      <c r="V171" s="2">
        <f>V169*W165</f>
        <v>4.3233844531981931E-2</v>
      </c>
      <c r="W171" s="2"/>
      <c r="X171" s="2"/>
      <c r="Z171" s="2">
        <f>Z169*AA165</f>
        <v>3.2443833865925982E-2</v>
      </c>
      <c r="AA171" s="2"/>
      <c r="AB171" s="2"/>
      <c r="AC171" s="2"/>
    </row>
    <row r="172" spans="1:29" x14ac:dyDescent="0.3">
      <c r="A172" s="2">
        <f>A167+A168</f>
        <v>3.0718350955832001</v>
      </c>
      <c r="B172" s="2">
        <f>B167+B168</f>
        <v>98.798723058662404</v>
      </c>
      <c r="C172" s="2">
        <f>LOOKUP(TRUNC(ABS(B172)),Sheet2!$B:$B,Sheet2!$C:$C)*SIGN(B172)</f>
        <v>0.91063825945469945</v>
      </c>
      <c r="E172" s="2">
        <f>E167+E168</f>
        <v>3.0408171729807627</v>
      </c>
      <c r="F172" s="2">
        <f>F167+F168</f>
        <v>97.806149535384407</v>
      </c>
      <c r="G172" s="2">
        <f>LOOKUP(TRUNC(ABS(F172)),Sheet2!$B:$B,Sheet2!$C:$C)*SIGN(F172)</f>
        <v>0.90793219520151913</v>
      </c>
      <c r="I172" s="2">
        <f>I167+I168</f>
        <v>3.0107938975139859</v>
      </c>
      <c r="J172" s="2">
        <f>J167+J168</f>
        <v>96.845404720447547</v>
      </c>
      <c r="K172" s="2">
        <f>LOOKUP(TRUNC(ABS(J172)),Sheet2!$B:$B,Sheet2!$C:$C)*SIGN(J172)</f>
        <v>0.9051482536448664</v>
      </c>
      <c r="L172" s="2"/>
      <c r="M172" s="2">
        <f>M167+M168</f>
        <v>2.9861563577336101</v>
      </c>
      <c r="N172" s="2">
        <f>N167+N168</f>
        <v>96.057003447475523</v>
      </c>
      <c r="O172" s="2">
        <f>LOOKUP(TRUNC(ABS(N172)),Sheet2!$B:$B,Sheet2!$C:$C)*SIGN(N172)</f>
        <v>0.9051482536448664</v>
      </c>
      <c r="P172" s="2"/>
      <c r="Q172" s="2">
        <f>Q167+Q168</f>
        <v>2.9533920739990807</v>
      </c>
      <c r="R172" s="2">
        <f>R167+R168</f>
        <v>95.008546367970581</v>
      </c>
      <c r="S172" s="2">
        <f>LOOKUP(TRUNC(ABS(R172)),Sheet2!$B:$B,Sheet2!$C:$C)*SIGN(R172)</f>
        <v>0.90228444275565034</v>
      </c>
      <c r="U172" s="2">
        <f>U167+U168</f>
        <v>2.9538142958428315</v>
      </c>
      <c r="V172" s="2">
        <f>V167+V168</f>
        <v>95.022057466970608</v>
      </c>
      <c r="W172" s="2">
        <f>LOOKUP(TRUNC(ABS(V172)),Sheet2!$B:$B,Sheet2!$C:$C)*SIGN(V172)</f>
        <v>0.90228444275565034</v>
      </c>
      <c r="X172" s="2"/>
      <c r="Y172" s="2">
        <f>Y167+Y168</f>
        <v>3.0356680966359422</v>
      </c>
      <c r="Z172" s="2">
        <f>Z167+Z168</f>
        <v>97.641379092350149</v>
      </c>
      <c r="AA172" s="2">
        <f>LOOKUP(TRUNC(ABS(Z172)),Sheet2!$B:$B,Sheet2!$C:$C)*SIGN(Z172)</f>
        <v>0.90793219520151913</v>
      </c>
      <c r="AB172" s="2"/>
      <c r="AC172" s="2"/>
    </row>
    <row r="173" spans="1:29" x14ac:dyDescent="0.3">
      <c r="B173" s="2">
        <f>C170*0.5+0.5</f>
        <v>0.79818677773962121</v>
      </c>
      <c r="E173"/>
      <c r="F173" s="2">
        <f>G170*0.5+0.5</f>
        <v>0.79310595118411187</v>
      </c>
      <c r="G173" s="2"/>
      <c r="J173" s="2">
        <f>K170*0.5+0.5</f>
        <v>0.79310595118411187</v>
      </c>
      <c r="K173" s="2"/>
      <c r="L173" s="2"/>
      <c r="N173" s="2">
        <f>O170*0.5+0.5</f>
        <v>0.78793119564289471</v>
      </c>
      <c r="O173" s="2"/>
      <c r="P173" s="2"/>
      <c r="R173" s="2">
        <f>S170*0.5+0.5</f>
        <v>0.7826624789529375</v>
      </c>
      <c r="S173" s="2"/>
      <c r="V173" s="2">
        <f>W170*0.5+0.5</f>
        <v>0.7826624789529375</v>
      </c>
      <c r="W173" s="2"/>
      <c r="X173" s="2"/>
      <c r="Z173" s="2">
        <f>AA170*0.5+0.5</f>
        <v>0.79310595118411187</v>
      </c>
      <c r="AA173" s="2"/>
      <c r="AB173" s="2"/>
      <c r="AC173" s="2"/>
    </row>
    <row r="174" spans="1:29" x14ac:dyDescent="0.3">
      <c r="B174" s="2">
        <f>B156*B173+B171</f>
        <v>0.26771021181912896</v>
      </c>
      <c r="E174"/>
      <c r="F174" s="2">
        <f>F156*F173+F171</f>
        <v>0.2586427339050088</v>
      </c>
      <c r="G174" s="2"/>
      <c r="J174" s="2">
        <f>J156*J173+J171</f>
        <v>0.24691386705687707</v>
      </c>
      <c r="K174" s="2"/>
      <c r="L174" s="2"/>
      <c r="N174" s="2">
        <f>N156*N173+N171</f>
        <v>0.23269118599149391</v>
      </c>
      <c r="O174" s="2"/>
      <c r="P174" s="2"/>
      <c r="R174" s="2">
        <f>R156*R173+R171</f>
        <v>0.2198630489186427</v>
      </c>
      <c r="S174" s="2"/>
      <c r="V174" s="2">
        <f>V156*V173+V171</f>
        <v>0.21236929796298673</v>
      </c>
      <c r="W174" s="2"/>
      <c r="X174" s="2"/>
      <c r="Z174" s="2">
        <f>Z156*Z173+Z171</f>
        <v>0.23692629455487663</v>
      </c>
      <c r="AA174" s="2"/>
      <c r="AB174" s="2"/>
      <c r="AC174" s="2"/>
    </row>
    <row r="175" spans="1:29" x14ac:dyDescent="0.3">
      <c r="B175" s="2">
        <f>B174*64+0.5</f>
        <v>17.633453556424254</v>
      </c>
      <c r="C175" s="2">
        <f>LOOKUP(TRUNC(ABS(B175)),Sheet2!$B:$B,Sheet2!$C:$C)*SIGN(B175)</f>
        <v>0.25954921480882681</v>
      </c>
      <c r="E175"/>
      <c r="F175" s="2">
        <f>F174*64+0.5</f>
        <v>17.053134969920563</v>
      </c>
      <c r="G175" s="2">
        <f>LOOKUP(TRUNC(ABS(F175)),Sheet2!$B:$B,Sheet2!$C:$C)*SIGN(F175)</f>
        <v>0.25954921480882681</v>
      </c>
      <c r="J175" s="2">
        <f>J174*64+0.5</f>
        <v>16.302487491640132</v>
      </c>
      <c r="K175" s="2">
        <f>LOOKUP(TRUNC(ABS(J175)),Sheet2!$B:$B,Sheet2!$C:$C)*SIGN(J175)</f>
        <v>0.24491866240370913</v>
      </c>
      <c r="L175" s="2"/>
      <c r="N175" s="2">
        <f>N174*64+0.5</f>
        <v>15.39223590345561</v>
      </c>
      <c r="O175" s="2">
        <f>LOOKUP(TRUNC(ABS(N175)),Sheet2!$B:$B,Sheet2!$C:$C)*SIGN(N175)</f>
        <v>0.230175711032133</v>
      </c>
      <c r="P175" s="2"/>
      <c r="R175" s="2">
        <f>R174*64+0.5</f>
        <v>14.571235130793132</v>
      </c>
      <c r="S175" s="2">
        <f>LOOKUP(TRUNC(ABS(R175)),Sheet2!$B:$B,Sheet2!$C:$C)*SIGN(R175)</f>
        <v>0.21532633966578327</v>
      </c>
      <c r="V175" s="2">
        <f>V174*64+0.5</f>
        <v>14.091635069631151</v>
      </c>
      <c r="W175" s="2">
        <f>LOOKUP(TRUNC(ABS(V175)),Sheet2!$B:$B,Sheet2!$C:$C)*SIGN(V175)</f>
        <v>0.21532633966578327</v>
      </c>
      <c r="X175" s="2"/>
      <c r="Z175" s="2">
        <f>Z174*64+0.5</f>
        <v>15.663282851512104</v>
      </c>
      <c r="AA175" s="2">
        <f>LOOKUP(TRUNC(ABS(Z175)),Sheet2!$B:$B,Sheet2!$C:$C)*SIGN(Z175)</f>
        <v>0.230175711032133</v>
      </c>
      <c r="AB175" s="2"/>
      <c r="AC175" s="2">
        <f>TANH(Z175/2)</f>
        <v>0.99999968482437962</v>
      </c>
    </row>
    <row r="176" spans="1:29" x14ac:dyDescent="0.3">
      <c r="B176" s="2">
        <f>C172*0.5+0.5</f>
        <v>0.95531912972734978</v>
      </c>
      <c r="E176"/>
      <c r="F176" s="2">
        <f>G172*0.5+0.5</f>
        <v>0.95396609760075957</v>
      </c>
      <c r="G176" s="2"/>
      <c r="J176" s="2">
        <f>K172*0.5+0.5</f>
        <v>0.95257412682243325</v>
      </c>
      <c r="K176" s="2"/>
      <c r="L176" s="2"/>
      <c r="N176" s="2">
        <f>O172*0.5+0.5</f>
        <v>0.95257412682243325</v>
      </c>
      <c r="O176" s="2"/>
      <c r="P176" s="2"/>
      <c r="R176" s="2">
        <f>S172*0.5+0.5</f>
        <v>0.95114222137782511</v>
      </c>
      <c r="S176" s="2"/>
      <c r="V176" s="2">
        <f>W172*0.5+0.5</f>
        <v>0.95114222137782511</v>
      </c>
      <c r="W176" s="2"/>
      <c r="X176" s="2"/>
      <c r="Z176" s="2">
        <f>AA172*0.5+0.5</f>
        <v>0.95396609760075957</v>
      </c>
      <c r="AA176" s="2"/>
      <c r="AB176" s="2"/>
      <c r="AC176" s="2"/>
    </row>
    <row r="177" spans="1:29" x14ac:dyDescent="0.3">
      <c r="B177" s="2">
        <f>B176*C175</f>
        <v>0.2479523300125854</v>
      </c>
      <c r="E177"/>
      <c r="F177" s="2">
        <f>F176*G175</f>
        <v>0.2476011515865178</v>
      </c>
      <c r="G177" s="2"/>
      <c r="J177" s="2">
        <f>J176*K175</f>
        <v>0.23330318098173153</v>
      </c>
      <c r="K177" s="2"/>
      <c r="L177" s="2"/>
      <c r="N177" s="2">
        <f>N176*O175</f>
        <v>0.2192594269521668</v>
      </c>
      <c r="O177" s="2"/>
      <c r="P177" s="2"/>
      <c r="R177" s="2">
        <f>R176*S175</f>
        <v>0.2048059730308692</v>
      </c>
      <c r="S177" s="2"/>
      <c r="V177" s="2">
        <f>V176*W175</f>
        <v>0.2048059730308692</v>
      </c>
      <c r="W177" s="2"/>
      <c r="X177" s="2"/>
      <c r="Z177" s="2">
        <f>Z176*AA175</f>
        <v>0.21957982481580401</v>
      </c>
      <c r="AA177" s="2"/>
      <c r="AB177" s="2"/>
      <c r="AC177" s="2">
        <f>TANH(Z177)</f>
        <v>0.21611754773790467</v>
      </c>
    </row>
    <row r="178" spans="1:29" x14ac:dyDescent="0.3">
      <c r="A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3">
      <c r="A179" t="s">
        <v>0</v>
      </c>
      <c r="B179" s="2">
        <f>B174</f>
        <v>0.26771021181912896</v>
      </c>
      <c r="C179" s="1">
        <v>7</v>
      </c>
      <c r="E179" t="s">
        <v>0</v>
      </c>
      <c r="F179" s="2">
        <f>F174</f>
        <v>0.2586427339050088</v>
      </c>
      <c r="G179" s="1">
        <v>7</v>
      </c>
      <c r="I179" t="s">
        <v>0</v>
      </c>
      <c r="J179" s="2">
        <f>J174</f>
        <v>0.24691386705687707</v>
      </c>
      <c r="K179" s="1">
        <v>7</v>
      </c>
      <c r="L179" s="2"/>
      <c r="M179" t="s">
        <v>0</v>
      </c>
      <c r="N179" s="2">
        <f>N174</f>
        <v>0.23269118599149391</v>
      </c>
      <c r="O179" s="1">
        <v>7</v>
      </c>
      <c r="P179" s="2"/>
      <c r="Q179" t="s">
        <v>0</v>
      </c>
      <c r="R179" s="2">
        <f>R174</f>
        <v>0.2198630489186427</v>
      </c>
      <c r="S179" s="1">
        <v>7</v>
      </c>
      <c r="U179" t="s">
        <v>0</v>
      </c>
      <c r="V179" s="2">
        <f>V174</f>
        <v>0.21236929796298673</v>
      </c>
      <c r="W179" s="1">
        <v>7</v>
      </c>
      <c r="X179" s="2"/>
      <c r="Y179" t="s">
        <v>0</v>
      </c>
      <c r="Z179" s="2">
        <f>Z174</f>
        <v>0.23692629455487663</v>
      </c>
      <c r="AA179" s="1">
        <v>7</v>
      </c>
      <c r="AB179" s="2"/>
      <c r="AC179" s="2"/>
    </row>
    <row r="180" spans="1:29" x14ac:dyDescent="0.3">
      <c r="A180" t="s">
        <v>1</v>
      </c>
      <c r="B180" s="2">
        <f>LOOKUP(C179,$I$1:$I$10,J$1:J$10)</f>
        <v>2.66319E-2</v>
      </c>
      <c r="E180" t="s">
        <v>1</v>
      </c>
      <c r="F180" s="2">
        <f>LOOKUP(G179,$I$1:$I$10,K$1:K$10)</f>
        <v>-3.33981E-2</v>
      </c>
      <c r="G180" s="2"/>
      <c r="I180" t="s">
        <v>1</v>
      </c>
      <c r="J180" s="2">
        <f>LOOKUP(K179,$I$1:$I$10,L$1:L$10)</f>
        <v>-6.4613699999999996E-2</v>
      </c>
      <c r="K180" s="2"/>
      <c r="L180" s="2"/>
      <c r="M180" t="s">
        <v>1</v>
      </c>
      <c r="N180" s="2">
        <f>LOOKUP(O179,$I$1:$I$10,M$1:M$10)</f>
        <v>-0.13905100000000001</v>
      </c>
      <c r="O180" s="2"/>
      <c r="P180" s="2"/>
      <c r="Q180" t="s">
        <v>1</v>
      </c>
      <c r="R180" s="2">
        <f>LOOKUP(S179,$I$1:$I$10,N$1:N$10)</f>
        <v>-0.13424800000000001</v>
      </c>
      <c r="S180" s="2"/>
      <c r="U180" t="s">
        <v>1</v>
      </c>
      <c r="V180" s="2">
        <f>LOOKUP(W179,$I$1:$I$10,O$1:O$10)</f>
        <v>0.181509</v>
      </c>
      <c r="W180" s="2"/>
      <c r="X180" s="2"/>
      <c r="Y180" t="s">
        <v>1</v>
      </c>
      <c r="Z180" s="2">
        <f>LOOKUP(AA179,$I$1:$I$10,S$1:S$10)</f>
        <v>0</v>
      </c>
      <c r="AA180" s="2"/>
      <c r="AB180" s="2"/>
      <c r="AC180" s="2"/>
    </row>
    <row r="181" spans="1:29" x14ac:dyDescent="0.3">
      <c r="A181" t="s">
        <v>2</v>
      </c>
      <c r="B181" s="2">
        <f>B177</f>
        <v>0.2479523300125854</v>
      </c>
      <c r="E181" t="s">
        <v>2</v>
      </c>
      <c r="F181" s="2">
        <f>F177</f>
        <v>0.2476011515865178</v>
      </c>
      <c r="G181" s="2"/>
      <c r="I181" t="s">
        <v>2</v>
      </c>
      <c r="J181" s="2">
        <f>J177</f>
        <v>0.23330318098173153</v>
      </c>
      <c r="K181" s="2"/>
      <c r="L181" s="2"/>
      <c r="M181" t="s">
        <v>2</v>
      </c>
      <c r="N181" s="2">
        <f>N177</f>
        <v>0.2192594269521668</v>
      </c>
      <c r="O181" s="2"/>
      <c r="Q181" t="s">
        <v>2</v>
      </c>
      <c r="R181" s="2">
        <f>R177</f>
        <v>0.2048059730308692</v>
      </c>
      <c r="S181" s="2"/>
      <c r="U181" t="s">
        <v>2</v>
      </c>
      <c r="V181" s="2">
        <f>V177</f>
        <v>0.2048059730308692</v>
      </c>
      <c r="W181" s="2"/>
      <c r="X181" s="2"/>
      <c r="Y181" t="s">
        <v>2</v>
      </c>
      <c r="Z181" s="2">
        <f>Z177</f>
        <v>0.21957982481580401</v>
      </c>
      <c r="AA181" s="2"/>
      <c r="AB181" s="2"/>
      <c r="AC181" s="2"/>
    </row>
    <row r="182" spans="1:29" x14ac:dyDescent="0.3">
      <c r="A182" s="2">
        <f>B180*$B$2+$B$10</f>
        <v>0.8180555240663463</v>
      </c>
      <c r="B182" s="2">
        <f>B180*$C$2+$C$10</f>
        <v>26.677776770123081</v>
      </c>
      <c r="E182" s="2">
        <f>F180*$B$2+$B$10</f>
        <v>0.81287270500327891</v>
      </c>
      <c r="F182" s="2">
        <f>F180*$C$2+$C$10</f>
        <v>26.511926560104925</v>
      </c>
      <c r="G182" s="2"/>
      <c r="I182" s="2">
        <f>J180*$B$2+$B$10</f>
        <v>0.81017763909048379</v>
      </c>
      <c r="J182" s="2">
        <f>J180*$C$2+$C$10</f>
        <v>26.425684450895481</v>
      </c>
      <c r="K182" s="2"/>
      <c r="L182" s="2"/>
      <c r="M182" s="2">
        <f>N180*$B$2+$B$10</f>
        <v>0.8037509348185653</v>
      </c>
      <c r="N182" s="2">
        <f>N180*$C$2+$C$10</f>
        <v>26.22002991419409</v>
      </c>
      <c r="O182" s="2"/>
      <c r="P182" s="2"/>
      <c r="Q182" s="2">
        <f>R180*$B$2+$B$10</f>
        <v>0.80416561214590021</v>
      </c>
      <c r="R182" s="2">
        <f>R180*$C$2+$C$10</f>
        <v>26.233299588668807</v>
      </c>
      <c r="S182" s="2"/>
      <c r="U182" s="2">
        <f>V180*$B$2+$B$10</f>
        <v>0.83142717134791555</v>
      </c>
      <c r="V182" s="2">
        <f>V180*$C$2+$C$10</f>
        <v>27.105669483133298</v>
      </c>
      <c r="W182" s="2"/>
      <c r="X182" s="2"/>
      <c r="Y182" s="2">
        <f>Z180*$B$2+$B$10</f>
        <v>0.81575620174407903</v>
      </c>
      <c r="Z182" s="2">
        <f>Z180*$C$2+$C$10</f>
        <v>26.604198455810529</v>
      </c>
      <c r="AA182" s="2"/>
      <c r="AB182" s="2"/>
      <c r="AC182" s="2">
        <f>TANH(Z182/2)</f>
        <v>0.99999999999441547</v>
      </c>
    </row>
    <row r="183" spans="1:29" x14ac:dyDescent="0.3">
      <c r="A183" s="2">
        <f>B181*$B$6+$B$14</f>
        <v>-2.6318445122417988E-3</v>
      </c>
      <c r="B183" s="2">
        <f>B181*$C$6+$C$14</f>
        <v>-8.4219024391737562E-2</v>
      </c>
      <c r="E183" s="2">
        <f>F181*$B$6+$B$14</f>
        <v>-2.4212426936474074E-3</v>
      </c>
      <c r="F183" s="2">
        <f>F181*$C$6+$C$14</f>
        <v>-7.7479766196717037E-2</v>
      </c>
      <c r="G183" s="2"/>
      <c r="I183" s="2">
        <f>J181*$B$6+$B$14</f>
        <v>6.1532550205071479E-3</v>
      </c>
      <c r="J183" s="2">
        <f>J181*$C$6+$C$14</f>
        <v>0.19690416065622873</v>
      </c>
      <c r="K183" s="2"/>
      <c r="L183" s="2"/>
      <c r="M183" s="2">
        <f>N181*$B$6+$B$14</f>
        <v>1.4575298970180783E-2</v>
      </c>
      <c r="N183" s="2">
        <f>N181*$C$6+$C$14</f>
        <v>0.46640956704578507</v>
      </c>
      <c r="O183" s="2"/>
      <c r="Q183" s="2">
        <f>R181*$B$6+$B$14</f>
        <v>2.3243040080819108E-2</v>
      </c>
      <c r="R183" s="2">
        <f>R181*$C$6+$C$14</f>
        <v>0.74377728258621145</v>
      </c>
      <c r="S183" s="2"/>
      <c r="U183" s="2">
        <f>V181*$B$6+$B$14</f>
        <v>2.3243040080819108E-2</v>
      </c>
      <c r="V183" s="2">
        <f>V181*$C$6+$C$14</f>
        <v>0.74377728258621145</v>
      </c>
      <c r="W183" s="2"/>
      <c r="X183" s="2"/>
      <c r="Y183" s="2">
        <f>Z181*$B$6+$B$14</f>
        <v>1.4383156265085434E-2</v>
      </c>
      <c r="Z183" s="2">
        <f>Z181*$C$6+$C$14</f>
        <v>0.46026100048273388</v>
      </c>
      <c r="AA183" s="2"/>
      <c r="AB183" s="2"/>
      <c r="AC183" s="2"/>
    </row>
    <row r="184" spans="1:29" x14ac:dyDescent="0.3">
      <c r="A184" s="2">
        <f>B180*$B$3+$B$11</f>
        <v>0.13692817367836232</v>
      </c>
      <c r="B184" s="2">
        <f>B180*$C$3+$C$11</f>
        <v>9.2634031154151888</v>
      </c>
      <c r="E184" s="2">
        <f>F180*$B$3+$B$11</f>
        <v>0.11079452460452317</v>
      </c>
      <c r="F184" s="2">
        <f>F180*$C$3+$C$11</f>
        <v>7.5908495746894831</v>
      </c>
      <c r="G184" s="2"/>
      <c r="I184" s="2">
        <f>J180*$B$3+$B$11</f>
        <v>9.7205027086126827E-2</v>
      </c>
      <c r="J184" s="2">
        <f>J180*$C$3+$C$11</f>
        <v>6.7211217335121169</v>
      </c>
      <c r="K184" s="2"/>
      <c r="L184" s="2"/>
      <c r="M184" s="2">
        <f>N180*$B$3+$B$11</f>
        <v>6.4799258700251647E-2</v>
      </c>
      <c r="N184" s="2">
        <f>N180*$C$3+$C$11</f>
        <v>4.6471525568161054</v>
      </c>
      <c r="O184" s="2"/>
      <c r="P184" s="2"/>
      <c r="Q184" s="2">
        <f>R180*$B$3+$B$11</f>
        <v>6.6890211832046576E-2</v>
      </c>
      <c r="R184" s="2">
        <f>R180*$C$3+$C$11</f>
        <v>4.7809735572509808</v>
      </c>
      <c r="S184" s="2"/>
      <c r="U184" s="2">
        <f>V180*$B$3+$B$11</f>
        <v>0.20435285768592343</v>
      </c>
      <c r="V184" s="2">
        <f>V180*$C$3+$C$11</f>
        <v>13.578582891899099</v>
      </c>
      <c r="W184" s="2"/>
      <c r="X184" s="2"/>
      <c r="Y184" s="2">
        <f>Z180*$B$3+$B$11</f>
        <v>0.12533415853977201</v>
      </c>
      <c r="Z184" s="2">
        <f>Z180*$C$3+$C$11</f>
        <v>8.5213861465454084</v>
      </c>
      <c r="AA184" s="2"/>
      <c r="AB184" s="2"/>
      <c r="AC184" s="2">
        <f>TANH(Z184/2)</f>
        <v>0.99960175298692167</v>
      </c>
    </row>
    <row r="185" spans="1:29" x14ac:dyDescent="0.3">
      <c r="A185" s="2">
        <f>B181*$B$7+$B$15</f>
        <v>-7.250183452977782E-2</v>
      </c>
      <c r="B185" s="2">
        <f>B181*$C$7+$C$15</f>
        <v>-4.6401174099057805</v>
      </c>
      <c r="E185" s="2">
        <f>F181*$B$7+$B$15</f>
        <v>-7.1914078091413092E-2</v>
      </c>
      <c r="F185" s="2">
        <f>F181*$C$7+$C$15</f>
        <v>-4.6025009978504379</v>
      </c>
      <c r="G185" s="2"/>
      <c r="I185" s="2">
        <f>J181*$B$7+$B$15</f>
        <v>-4.7984008204673967E-2</v>
      </c>
      <c r="J185" s="2">
        <f>J181*$C$7+$C$15</f>
        <v>-3.0709765250991339</v>
      </c>
      <c r="K185" s="2"/>
      <c r="L185" s="2"/>
      <c r="M185" s="2">
        <f>N181*$B$7+$B$15</f>
        <v>-2.4479412714237148E-2</v>
      </c>
      <c r="N185" s="2">
        <f>N181*$C$7+$C$15</f>
        <v>-1.5666824137111774</v>
      </c>
      <c r="O185" s="2"/>
      <c r="Q185" s="2">
        <f>R181*$B$7+$B$15</f>
        <v>-2.8911522365243636E-4</v>
      </c>
      <c r="R185" s="2">
        <f>R181*$C$7+$C$15</f>
        <v>-1.8503374313755927E-2</v>
      </c>
      <c r="S185" s="2"/>
      <c r="U185" s="2">
        <f>V181*$B$7+$B$15</f>
        <v>-2.8911522365243636E-4</v>
      </c>
      <c r="V185" s="2">
        <f>V181*$C$7+$C$15</f>
        <v>-1.8503374313755927E-2</v>
      </c>
      <c r="W185" s="2"/>
      <c r="X185" s="2"/>
      <c r="Y185" s="2">
        <f>Z181*$B$7+$B$15</f>
        <v>-2.5015652680056732E-2</v>
      </c>
      <c r="Z185" s="2">
        <f>Z181*$C$7+$C$15</f>
        <v>-1.6010017715236309</v>
      </c>
      <c r="AA185" s="2"/>
      <c r="AB185" s="2"/>
      <c r="AC185" s="2"/>
    </row>
    <row r="186" spans="1:29" x14ac:dyDescent="0.3">
      <c r="A186" s="2">
        <f>A182+A183</f>
        <v>0.81542367955410455</v>
      </c>
      <c r="B186" s="2">
        <f>B182+B183</f>
        <v>26.593557745731346</v>
      </c>
      <c r="C186" s="2">
        <f>LOOKUP(TRUNC(ABS(B186)),Sheet2!$B:$B,Sheet2!$C:$C)*SIGN(B186)</f>
        <v>0.38528396626947231</v>
      </c>
      <c r="E186" s="2">
        <f>E182+E183</f>
        <v>0.8104514623096315</v>
      </c>
      <c r="F186" s="2">
        <f>F182+F183</f>
        <v>26.434446793908208</v>
      </c>
      <c r="G186" s="2">
        <f>LOOKUP(TRUNC(ABS(F186)),Sheet2!$B:$B,Sheet2!$C:$C)*SIGN(F186)</f>
        <v>0.38528396626947231</v>
      </c>
      <c r="I186" s="2">
        <f>I182+I183</f>
        <v>0.81633089411099091</v>
      </c>
      <c r="J186" s="2">
        <f>J182+J183</f>
        <v>26.622588611551709</v>
      </c>
      <c r="K186" s="2">
        <f>LOOKUP(TRUNC(ABS(J186)),Sheet2!$B:$B,Sheet2!$C:$C)*SIGN(J186)</f>
        <v>0.38528396626947231</v>
      </c>
      <c r="L186" s="2"/>
      <c r="M186" s="2">
        <f>M182+M183</f>
        <v>0.81832623378874603</v>
      </c>
      <c r="N186" s="2">
        <f>N182+N183</f>
        <v>26.686439481239873</v>
      </c>
      <c r="O186" s="2">
        <f>LOOKUP(TRUNC(ABS(N186)),Sheet2!$B:$B,Sheet2!$C:$C)*SIGN(N186)</f>
        <v>0.38528396626947231</v>
      </c>
      <c r="Q186" s="2">
        <f>Q182+Q183</f>
        <v>0.82740865222671933</v>
      </c>
      <c r="R186" s="2">
        <f>R182+R183</f>
        <v>26.977076871255019</v>
      </c>
      <c r="S186" s="2">
        <f>LOOKUP(TRUNC(ABS(R186)),Sheet2!$B:$B,Sheet2!$C:$C)*SIGN(R186)</f>
        <v>0.38528396626947231</v>
      </c>
      <c r="U186" s="2">
        <f>U182+U183</f>
        <v>0.85467021142873467</v>
      </c>
      <c r="V186" s="2">
        <f>V182+V183</f>
        <v>27.84944676571951</v>
      </c>
      <c r="W186" s="2">
        <f>LOOKUP(TRUNC(ABS(V186)),Sheet2!$B:$B,Sheet2!$C:$C)*SIGN(V186)</f>
        <v>0.39850884211751703</v>
      </c>
      <c r="X186" s="2"/>
      <c r="Y186" s="2">
        <f>Y182+Y183</f>
        <v>0.8301393580091645</v>
      </c>
      <c r="Z186" s="2">
        <f>Z182+Z183</f>
        <v>27.064459456293264</v>
      </c>
      <c r="AA186" s="2">
        <f>LOOKUP(TRUNC(ABS(Z186)),Sheet2!$B:$B,Sheet2!$C:$C)*SIGN(Z186)</f>
        <v>0.39850884211751703</v>
      </c>
      <c r="AB186" s="2"/>
      <c r="AC186" s="2"/>
    </row>
    <row r="187" spans="1:29" x14ac:dyDescent="0.3">
      <c r="A187" s="2">
        <f>B180*$B$1+$B$9</f>
        <v>0.54265600214977983</v>
      </c>
      <c r="B187" s="2">
        <f>B180*$C$1+$C$9</f>
        <v>17.864992068792954</v>
      </c>
      <c r="E187" s="2">
        <f>F180*$B$1+$B$9</f>
        <v>0.53365921520953308</v>
      </c>
      <c r="F187" s="2">
        <f>F180*$C$1+$C$9</f>
        <v>17.577094886705058</v>
      </c>
      <c r="G187" s="2"/>
      <c r="I187" s="2">
        <f>J180*$B$1+$B$9</f>
        <v>0.52898088600060478</v>
      </c>
      <c r="J187" s="2">
        <f>J180*$C$1+$C$9</f>
        <v>17.427388352019353</v>
      </c>
      <c r="K187" s="2"/>
      <c r="L187" s="2"/>
      <c r="M187" s="2">
        <f>N180*$B$1+$B$9</f>
        <v>0.5178248552075474</v>
      </c>
      <c r="N187" s="2">
        <f>N180*$C$1+$C$9</f>
        <v>17.070395366641517</v>
      </c>
      <c r="O187" s="2"/>
      <c r="Q187" s="2">
        <f>R180*$B$1+$B$9</f>
        <v>0.51854468808567511</v>
      </c>
      <c r="R187" s="2">
        <f>R180*$C$1+$C$9</f>
        <v>17.093430018741604</v>
      </c>
      <c r="S187" s="2"/>
      <c r="U187" s="2">
        <f>V180*$B$1+$B$9</f>
        <v>0.56586766749416251</v>
      </c>
      <c r="V187" s="2">
        <f>V180*$C$1+$C$9</f>
        <v>18.6077653598132</v>
      </c>
      <c r="W187" s="2"/>
      <c r="X187" s="2"/>
      <c r="Y187" s="2">
        <f>Z180*$B$1+$B$9</f>
        <v>0.53866463899612405</v>
      </c>
      <c r="Z187" s="2">
        <f>Z180*$C$1+$C$9</f>
        <v>17.737268447875969</v>
      </c>
      <c r="AA187" s="2"/>
      <c r="AB187" s="2"/>
      <c r="AC187" s="2"/>
    </row>
    <row r="188" spans="1:29" x14ac:dyDescent="0.3">
      <c r="A188" s="2">
        <f>A184+A185</f>
        <v>6.4426339148584505E-2</v>
      </c>
      <c r="B188" s="2">
        <f>B184+B185</f>
        <v>4.6232857055094083</v>
      </c>
      <c r="C188" s="2">
        <f>LOOKUP(TRUNC(ABS(B188)),Sheet2!$B:$B,Sheet2!$C:$C)*SIGN(B188)</f>
        <v>6.2418746747512514E-2</v>
      </c>
      <c r="E188" s="2">
        <f>E184+E185</f>
        <v>3.8880446513110081E-2</v>
      </c>
      <c r="F188" s="2">
        <f>F184+F185</f>
        <v>2.9883485768390452</v>
      </c>
      <c r="G188" s="2">
        <f>LOOKUP(TRUNC(ABS(F188)),Sheet2!$B:$B,Sheet2!$C:$C)*SIGN(F188)</f>
        <v>3.1239831446031267E-2</v>
      </c>
      <c r="H188"/>
      <c r="I188" s="2">
        <f>I184+I185</f>
        <v>4.922101888145286E-2</v>
      </c>
      <c r="J188" s="2">
        <f>J184+J185</f>
        <v>3.6501452084129831</v>
      </c>
      <c r="K188" s="2">
        <f>LOOKUP(TRUNC(ABS(J188)),Sheet2!$B:$B,Sheet2!$C:$C)*SIGN(J188)</f>
        <v>4.6840697872648079E-2</v>
      </c>
      <c r="L188" s="2"/>
      <c r="M188" s="2">
        <f>M184+M185</f>
        <v>4.0319845986014499E-2</v>
      </c>
      <c r="N188" s="2">
        <f>N184+N185</f>
        <v>3.0804701431049279</v>
      </c>
      <c r="O188" s="2">
        <f>LOOKUP(TRUNC(ABS(N188)),Sheet2!$B:$B,Sheet2!$C:$C)*SIGN(N188)</f>
        <v>4.6840697872648079E-2</v>
      </c>
      <c r="P188" s="2"/>
      <c r="Q188" s="2">
        <f>Q184+Q185</f>
        <v>6.6601096608394139E-2</v>
      </c>
      <c r="R188" s="2">
        <f>R184+R185</f>
        <v>4.7624701829372249</v>
      </c>
      <c r="S188" s="2">
        <f>LOOKUP(TRUNC(ABS(R188)),Sheet2!$B:$B,Sheet2!$C:$C)*SIGN(R188)</f>
        <v>6.2418746747512514E-2</v>
      </c>
      <c r="U188" s="2">
        <f>U184+U185</f>
        <v>0.20406374246227099</v>
      </c>
      <c r="V188" s="2">
        <f>V184+V185</f>
        <v>13.560079517585343</v>
      </c>
      <c r="W188" s="2">
        <f>LOOKUP(TRUNC(ABS(V188)),Sheet2!$B:$B,Sheet2!$C:$C)*SIGN(V188)</f>
        <v>0.20037671852040992</v>
      </c>
      <c r="Y188" s="2">
        <f>Y184+Y185</f>
        <v>0.10031850585971527</v>
      </c>
      <c r="Z188" s="2">
        <f>Z184+Z185</f>
        <v>6.9203843750217775</v>
      </c>
      <c r="AA188" s="2">
        <f>LOOKUP(TRUNC(ABS(Z188)),Sheet2!$B:$B,Sheet2!$C:$C)*SIGN(Z188)</f>
        <v>9.3476303969227736E-2</v>
      </c>
    </row>
    <row r="189" spans="1:29" x14ac:dyDescent="0.3">
      <c r="A189" s="2">
        <f>B181*$B$5+$B$13</f>
        <v>0.80749804433585193</v>
      </c>
      <c r="B189" s="2">
        <f>B181*$C$5+$C$13</f>
        <v>25.839937418747262</v>
      </c>
      <c r="E189" s="2">
        <f>F181*$B$5+$B$13</f>
        <v>0.80722817969681449</v>
      </c>
      <c r="F189" s="2">
        <f>F181*$C$5+$C$13</f>
        <v>25.831301750298064</v>
      </c>
      <c r="G189" s="2"/>
      <c r="I189" s="2">
        <f>J181*$B$5+$B$13</f>
        <v>0.79624083995776518</v>
      </c>
      <c r="J189" s="2">
        <f>J181*$C$5+$C$13</f>
        <v>25.479706878648486</v>
      </c>
      <c r="K189" s="2"/>
      <c r="L189" s="2"/>
      <c r="M189" s="2">
        <f>N181*$B$5+$B$13</f>
        <v>0.78544885408790921</v>
      </c>
      <c r="N189" s="2">
        <f>N181*$C$5+$C$13</f>
        <v>25.134363330813095</v>
      </c>
      <c r="O189" s="2"/>
      <c r="Q189" s="2">
        <f>R181*$B$5+$B$13</f>
        <v>0.77434203249584144</v>
      </c>
      <c r="R189" s="2">
        <f>R181*$C$5+$C$13</f>
        <v>24.778945039866926</v>
      </c>
      <c r="S189" s="2"/>
      <c r="U189" s="2">
        <f>V181*$B$5+$B$13</f>
        <v>0.77434203249584144</v>
      </c>
      <c r="V189" s="2">
        <f>V181*$C$5+$C$13</f>
        <v>24.778945039866926</v>
      </c>
      <c r="W189" s="2"/>
      <c r="X189" s="2"/>
      <c r="Y189" s="2">
        <f>Z181*$B$5+$B$13</f>
        <v>0.78569506526547794</v>
      </c>
      <c r="Z189" s="2">
        <f>Z181*$C$5+$C$13</f>
        <v>25.142242088495294</v>
      </c>
      <c r="AA189" s="2"/>
      <c r="AB189" s="2"/>
      <c r="AC189" s="2">
        <f>X189</f>
        <v>0</v>
      </c>
    </row>
    <row r="190" spans="1:29" x14ac:dyDescent="0.3">
      <c r="A190" s="2">
        <f>B180*$B$4+$B$12</f>
        <v>1.3390653955296676</v>
      </c>
      <c r="B190" s="2">
        <f>B180*$C$4+$C$12</f>
        <v>43.350092656949364</v>
      </c>
      <c r="E190" s="2">
        <f>F180*$B$4+$B$12</f>
        <v>1.328537603887568</v>
      </c>
      <c r="F190" s="2">
        <f>F180*$C$4+$C$12</f>
        <v>43.013203324402177</v>
      </c>
      <c r="G190" s="2"/>
      <c r="I190" s="2">
        <f>J180*$B$4+$B$12</f>
        <v>1.3230631522336762</v>
      </c>
      <c r="J190" s="2">
        <f>J180*$C$4+$C$12</f>
        <v>42.838020871477639</v>
      </c>
      <c r="K190" s="2"/>
      <c r="L190" s="2"/>
      <c r="M190" s="2">
        <f>N180*$B$4+$B$12</f>
        <v>1.3100086730599223</v>
      </c>
      <c r="N190" s="2">
        <f>N180*$C$4+$C$12</f>
        <v>42.420277537917514</v>
      </c>
      <c r="O190" s="2"/>
      <c r="Q190" s="2">
        <f>R180*$B$4+$B$12</f>
        <v>1.310851001616594</v>
      </c>
      <c r="R190" s="2">
        <f>R180*$C$4+$C$12</f>
        <v>42.447232051731007</v>
      </c>
      <c r="S190" s="2"/>
      <c r="U190" s="2">
        <f>V180*$B$4+$B$12</f>
        <v>1.3662270453536327</v>
      </c>
      <c r="V190" s="2">
        <f>V180*$C$4+$C$12</f>
        <v>44.219265451316247</v>
      </c>
      <c r="W190" s="2"/>
      <c r="X190" s="2"/>
      <c r="Y190" s="2">
        <f>Z180*$B$4+$B$12</f>
        <v>1.33439481258392</v>
      </c>
      <c r="Z190" s="2">
        <f>Z180*$C$4+$C$12</f>
        <v>43.20063400268544</v>
      </c>
      <c r="AA190" s="2"/>
      <c r="AB190" s="2"/>
      <c r="AC190" s="2"/>
    </row>
    <row r="191" spans="1:29" x14ac:dyDescent="0.3">
      <c r="A191" s="2">
        <f>B181*$B$8+$B$16</f>
        <v>1.7017517774510951</v>
      </c>
      <c r="B191" s="2">
        <f>B181*$C$8+$C$16</f>
        <v>54.456056878435042</v>
      </c>
      <c r="E191" s="2">
        <f>F181*$B$8+$B$16</f>
        <v>1.7012732840520219</v>
      </c>
      <c r="F191" s="2">
        <f>F181*$C$8+$C$16</f>
        <v>54.440745089664702</v>
      </c>
      <c r="G191" s="2"/>
      <c r="I191" s="2">
        <f>J181*$B$8+$B$16</f>
        <v>1.6817917782228002</v>
      </c>
      <c r="J191" s="2">
        <f>J181*$C$8+$C$16</f>
        <v>53.817336903129608</v>
      </c>
      <c r="K191" s="2"/>
      <c r="L191" s="2"/>
      <c r="M191" s="2">
        <f>N181*$B$8+$B$16</f>
        <v>1.6626566517385191</v>
      </c>
      <c r="N191" s="2">
        <f>N181*$C$8+$C$16</f>
        <v>53.20501285563261</v>
      </c>
      <c r="O191" s="2"/>
      <c r="Q191" s="2">
        <f>R181*$B$8+$B$16</f>
        <v>1.6429632942262375</v>
      </c>
      <c r="R191" s="2">
        <f>R181*$C$8+$C$16</f>
        <v>52.574825415239602</v>
      </c>
      <c r="S191" s="2"/>
      <c r="U191" s="2">
        <f>V181*$B$8+$B$16</f>
        <v>1.6429632942262375</v>
      </c>
      <c r="V191" s="2">
        <f>V181*$C$8+$C$16</f>
        <v>52.574825415239602</v>
      </c>
      <c r="W191" s="2"/>
      <c r="X191" s="2"/>
      <c r="Y191" s="2">
        <f>Z181*$B$8+$B$16</f>
        <v>1.6630932054999339</v>
      </c>
      <c r="Z191" s="2">
        <f>Z181*$C$8+$C$16</f>
        <v>53.218982575997885</v>
      </c>
      <c r="AA191" s="2"/>
      <c r="AB191" s="2"/>
      <c r="AC191" s="2"/>
    </row>
    <row r="192" spans="1:29" x14ac:dyDescent="0.3">
      <c r="B192" s="2">
        <f>C186*0.5+0.5</f>
        <v>0.69264198313473613</v>
      </c>
      <c r="E192"/>
      <c r="F192" s="2">
        <f>G186*0.5+0.5</f>
        <v>0.69264198313473613</v>
      </c>
      <c r="G192" s="2"/>
      <c r="J192" s="2">
        <f>K186*0.5+0.5</f>
        <v>0.69264198313473613</v>
      </c>
      <c r="K192" s="2"/>
      <c r="L192" s="2"/>
      <c r="N192" s="2">
        <f>O186*0.5+0.5</f>
        <v>0.69264198313473613</v>
      </c>
      <c r="O192" s="2"/>
      <c r="P192" s="2"/>
      <c r="R192" s="2">
        <f>S186*0.5+0.5</f>
        <v>0.69264198313473613</v>
      </c>
      <c r="S192" s="2"/>
      <c r="V192" s="2">
        <f>W186*0.5+0.5</f>
        <v>0.69925442105875857</v>
      </c>
      <c r="W192" s="2"/>
      <c r="X192" s="2"/>
      <c r="Z192" s="2">
        <f>AA186*0.5+0.5</f>
        <v>0.69925442105875857</v>
      </c>
      <c r="AA192" s="2"/>
      <c r="AB192" s="2"/>
      <c r="AC192" s="2"/>
    </row>
    <row r="193" spans="1:29" x14ac:dyDescent="0.3">
      <c r="A193" s="2">
        <f>A187+A189</f>
        <v>1.3501540464856316</v>
      </c>
      <c r="B193" s="2">
        <f>B187+B189</f>
        <v>43.704929487540213</v>
      </c>
      <c r="C193" s="2">
        <f>LOOKUP(TRUNC(ABS(B193)),Sheet2!$B:$B,Sheet2!$C:$C)*SIGN(B193)</f>
        <v>0.58621190236822385</v>
      </c>
      <c r="E193" s="2">
        <f>E187+E189</f>
        <v>1.3408873949063476</v>
      </c>
      <c r="F193" s="2">
        <f>F187+F189</f>
        <v>43.408396637003122</v>
      </c>
      <c r="G193" s="2">
        <f>LOOKUP(TRUNC(ABS(F193)),Sheet2!$B:$B,Sheet2!$C:$C)*SIGN(F193)</f>
        <v>0.58621190236822385</v>
      </c>
      <c r="I193" s="2">
        <f>I187+I189</f>
        <v>1.3252217259583698</v>
      </c>
      <c r="J193" s="2">
        <f>J187+J189</f>
        <v>42.907095230667835</v>
      </c>
      <c r="K193" s="2">
        <f>LOOKUP(TRUNC(ABS(J193)),Sheet2!$B:$B,Sheet2!$C:$C)*SIGN(J193)</f>
        <v>0.57586239128578931</v>
      </c>
      <c r="L193" s="2"/>
      <c r="M193" s="2">
        <f>M187+M189</f>
        <v>1.3032737092954565</v>
      </c>
      <c r="N193" s="2">
        <f>N187+N189</f>
        <v>42.204758697454608</v>
      </c>
      <c r="O193" s="2">
        <f>LOOKUP(TRUNC(ABS(N193)),Sheet2!$B:$B,Sheet2!$C:$C)*SIGN(N193)</f>
        <v>0.57586239128578931</v>
      </c>
      <c r="P193" s="2"/>
      <c r="Q193" s="2">
        <f>Q187+Q189</f>
        <v>1.2928867205815164</v>
      </c>
      <c r="R193" s="2">
        <f>R187+R189</f>
        <v>41.872375058608526</v>
      </c>
      <c r="S193" s="2">
        <f>LOOKUP(TRUNC(ABS(R193)),Sheet2!$B:$B,Sheet2!$C:$C)*SIGN(R193)</f>
        <v>0.565324957905875</v>
      </c>
      <c r="U193" s="2">
        <f>U187+U189</f>
        <v>1.3402096999900039</v>
      </c>
      <c r="V193" s="2">
        <f>V187+V189</f>
        <v>43.386710399680126</v>
      </c>
      <c r="W193" s="2">
        <f>LOOKUP(TRUNC(ABS(V193)),Sheet2!$B:$B,Sheet2!$C:$C)*SIGN(V193)</f>
        <v>0.58621190236822385</v>
      </c>
      <c r="X193" s="2"/>
      <c r="Y193" s="2">
        <f>Y187+Y189</f>
        <v>1.324359704261602</v>
      </c>
      <c r="Z193" s="2">
        <f>Z187+Z189</f>
        <v>42.879510536371264</v>
      </c>
      <c r="AA193" s="2">
        <f>LOOKUP(TRUNC(ABS(Z193)),Sheet2!$B:$B,Sheet2!$C:$C)*SIGN(Z193)</f>
        <v>0.57586239128578931</v>
      </c>
      <c r="AB193" s="2"/>
      <c r="AC193" s="2"/>
    </row>
    <row r="194" spans="1:29" x14ac:dyDescent="0.3">
      <c r="B194" s="2">
        <f>B192*C188</f>
        <v>4.3233844531981931E-2</v>
      </c>
      <c r="E194"/>
      <c r="F194" s="2">
        <f>F192*G188</f>
        <v>2.1638018805573988E-2</v>
      </c>
      <c r="G194" s="2"/>
      <c r="J194" s="2">
        <f>J192*K188</f>
        <v>3.2443833865925982E-2</v>
      </c>
      <c r="K194" s="2"/>
      <c r="L194" s="2"/>
      <c r="N194" s="2">
        <f>N192*O188</f>
        <v>3.2443833865925982E-2</v>
      </c>
      <c r="O194" s="2"/>
      <c r="P194" s="2"/>
      <c r="R194" s="2">
        <f>R192*S188</f>
        <v>4.3233844531981931E-2</v>
      </c>
      <c r="S194" s="2"/>
      <c r="V194" s="2">
        <f>V192*W188</f>
        <v>0.14011430630264307</v>
      </c>
      <c r="W194" s="2"/>
      <c r="X194" s="2"/>
      <c r="Z194" s="2">
        <f>Z192*AA188</f>
        <v>6.536371881471488E-2</v>
      </c>
      <c r="AA194" s="2"/>
      <c r="AB194" s="2"/>
      <c r="AC194" s="2"/>
    </row>
    <row r="195" spans="1:29" x14ac:dyDescent="0.3">
      <c r="A195" s="2">
        <f>A190+A191</f>
        <v>3.0408171729807627</v>
      </c>
      <c r="B195" s="2">
        <f>B190+B191</f>
        <v>97.806149535384407</v>
      </c>
      <c r="C195" s="2">
        <f>LOOKUP(TRUNC(ABS(B195)),Sheet2!$B:$B,Sheet2!$C:$C)*SIGN(B195)</f>
        <v>0.90793219520151913</v>
      </c>
      <c r="E195" s="2">
        <f>E190+E191</f>
        <v>3.0298108879395897</v>
      </c>
      <c r="F195" s="2">
        <f>F190+F191</f>
        <v>97.453948414066872</v>
      </c>
      <c r="G195" s="2">
        <f>LOOKUP(TRUNC(ABS(F195)),Sheet2!$B:$B,Sheet2!$C:$C)*SIGN(F195)</f>
        <v>0.90793219520151913</v>
      </c>
      <c r="I195" s="2">
        <f>I190+I191</f>
        <v>3.0048549304564762</v>
      </c>
      <c r="J195" s="2">
        <f>J190+J191</f>
        <v>96.655357774607239</v>
      </c>
      <c r="K195" s="2">
        <f>LOOKUP(TRUNC(ABS(J195)),Sheet2!$B:$B,Sheet2!$C:$C)*SIGN(J195)</f>
        <v>0.9051482536448664</v>
      </c>
      <c r="L195" s="2"/>
      <c r="M195" s="2">
        <f>M190+M191</f>
        <v>2.9726653247984416</v>
      </c>
      <c r="N195" s="2">
        <f>N190+N191</f>
        <v>95.625290393550131</v>
      </c>
      <c r="O195" s="2">
        <f>LOOKUP(TRUNC(ABS(N195)),Sheet2!$B:$B,Sheet2!$C:$C)*SIGN(N195)</f>
        <v>0.90228444275565034</v>
      </c>
      <c r="P195" s="2"/>
      <c r="Q195" s="2">
        <f>Q190+Q191</f>
        <v>2.9538142958428315</v>
      </c>
      <c r="R195" s="2">
        <f>R190+R191</f>
        <v>95.022057466970608</v>
      </c>
      <c r="S195" s="2">
        <f>LOOKUP(TRUNC(ABS(R195)),Sheet2!$B:$B,Sheet2!$C:$C)*SIGN(R195)</f>
        <v>0.90228444275565034</v>
      </c>
      <c r="U195" s="2">
        <f>U190+U191</f>
        <v>3.0091903395798703</v>
      </c>
      <c r="V195" s="2">
        <f>V190+V191</f>
        <v>96.794090866555848</v>
      </c>
      <c r="W195" s="2">
        <f>LOOKUP(TRUNC(ABS(V195)),Sheet2!$B:$B,Sheet2!$C:$C)*SIGN(V195)</f>
        <v>0.9051482536448664</v>
      </c>
      <c r="X195" s="2"/>
      <c r="Y195" s="2">
        <f>Y190+Y191</f>
        <v>2.9974880180838541</v>
      </c>
      <c r="Z195" s="2">
        <f>Z190+Z191</f>
        <v>96.419616578683332</v>
      </c>
      <c r="AA195" s="2">
        <f>LOOKUP(TRUNC(ABS(Z195)),Sheet2!$B:$B,Sheet2!$C:$C)*SIGN(Z195)</f>
        <v>0.9051482536448664</v>
      </c>
      <c r="AB195" s="2"/>
      <c r="AC195" s="2"/>
    </row>
    <row r="196" spans="1:29" x14ac:dyDescent="0.3">
      <c r="B196" s="2">
        <f>C193*0.5+0.5</f>
        <v>0.79310595118411187</v>
      </c>
      <c r="E196"/>
      <c r="F196" s="2">
        <f>G193*0.5+0.5</f>
        <v>0.79310595118411187</v>
      </c>
      <c r="G196" s="2"/>
      <c r="J196" s="2">
        <f>K193*0.5+0.5</f>
        <v>0.78793119564289471</v>
      </c>
      <c r="K196" s="2"/>
      <c r="L196" s="2"/>
      <c r="N196" s="2">
        <f>O193*0.5+0.5</f>
        <v>0.78793119564289471</v>
      </c>
      <c r="O196" s="2"/>
      <c r="P196" s="2"/>
      <c r="R196" s="2">
        <f>S193*0.5+0.5</f>
        <v>0.7826624789529375</v>
      </c>
      <c r="S196" s="2"/>
      <c r="V196" s="2">
        <f>W193*0.5+0.5</f>
        <v>0.79310595118411187</v>
      </c>
      <c r="W196" s="2"/>
      <c r="X196" s="2"/>
      <c r="Z196" s="2">
        <f>AA193*0.5+0.5</f>
        <v>0.78793119564289471</v>
      </c>
      <c r="AA196" s="2"/>
      <c r="AB196" s="2"/>
      <c r="AC196" s="2">
        <f>TANH(Z196/2)</f>
        <v>0.37477389129454597</v>
      </c>
    </row>
    <row r="197" spans="1:29" x14ac:dyDescent="0.3">
      <c r="B197" s="2">
        <f>B179*B196+B194</f>
        <v>0.25555640671849228</v>
      </c>
      <c r="E197"/>
      <c r="F197" s="2">
        <f>F179*F196+F194</f>
        <v>0.22676911029616512</v>
      </c>
      <c r="G197" s="2"/>
      <c r="J197" s="2">
        <f>J179*J196+J194</f>
        <v>0.22699497235686186</v>
      </c>
      <c r="K197" s="2"/>
      <c r="L197" s="2"/>
      <c r="N197" s="2">
        <f>N179*N196+N194</f>
        <v>0.21578847825976696</v>
      </c>
      <c r="O197" s="2"/>
      <c r="P197" s="2"/>
      <c r="R197" s="2">
        <f>R179*R196+R194</f>
        <v>0.21531240342879779</v>
      </c>
      <c r="S197" s="2"/>
      <c r="V197" s="2">
        <f>V179*V196+V194</f>
        <v>0.30854566036587971</v>
      </c>
      <c r="W197" s="2"/>
      <c r="X197" s="2"/>
      <c r="Z197" s="2">
        <f>Z179*Z196+Z194</f>
        <v>0.2520453373625795</v>
      </c>
      <c r="AA197" s="2"/>
      <c r="AB197" s="2"/>
      <c r="AC197" s="2"/>
    </row>
    <row r="198" spans="1:29" x14ac:dyDescent="0.3">
      <c r="B198" s="2">
        <f>B197*64+0.5</f>
        <v>16.855610029983506</v>
      </c>
      <c r="C198" s="2">
        <f>LOOKUP(TRUNC(ABS(B198)),Sheet2!$B:$B,Sheet2!$C:$C)*SIGN(B198)</f>
        <v>0.24491866240370913</v>
      </c>
      <c r="E198"/>
      <c r="F198" s="2">
        <f>F197*64+0.5</f>
        <v>15.013223058954567</v>
      </c>
      <c r="G198" s="2">
        <f>LOOKUP(TRUNC(ABS(F198)),Sheet2!$B:$B,Sheet2!$C:$C)*SIGN(F198)</f>
        <v>0.230175711032133</v>
      </c>
      <c r="J198" s="2">
        <f>J197*64+0.5</f>
        <v>15.027678230839159</v>
      </c>
      <c r="K198" s="2">
        <f>LOOKUP(TRUNC(ABS(J198)),Sheet2!$B:$B,Sheet2!$C:$C)*SIGN(J198)</f>
        <v>0.230175711032133</v>
      </c>
      <c r="L198" s="2"/>
      <c r="N198" s="2">
        <f>N197*64+0.5</f>
        <v>14.310462608625086</v>
      </c>
      <c r="O198" s="2">
        <f>LOOKUP(TRUNC(ABS(N198)),Sheet2!$B:$B,Sheet2!$C:$C)*SIGN(N198)</f>
        <v>0.21532633966578327</v>
      </c>
      <c r="P198" s="2"/>
      <c r="R198" s="2">
        <f>R197*64+0.5</f>
        <v>14.279993819443058</v>
      </c>
      <c r="S198" s="2">
        <f>LOOKUP(TRUNC(ABS(R198)),Sheet2!$B:$B,Sheet2!$C:$C)*SIGN(R198)</f>
        <v>0.21532633966578327</v>
      </c>
      <c r="V198" s="2">
        <f>V197*64+0.5</f>
        <v>20.246922263416302</v>
      </c>
      <c r="W198" s="2">
        <f>LOOKUP(TRUNC(ABS(V198)),Sheet2!$B:$B,Sheet2!$C:$C)*SIGN(V198)</f>
        <v>0.30270972933210849</v>
      </c>
      <c r="X198" s="2"/>
      <c r="Z198" s="2">
        <f>Z197*64+0.5</f>
        <v>16.630901591205088</v>
      </c>
      <c r="AA198" s="2">
        <f>LOOKUP(TRUNC(ABS(Z198)),Sheet2!$B:$B,Sheet2!$C:$C)*SIGN(Z198)</f>
        <v>0.24491866240370913</v>
      </c>
      <c r="AB198" s="2"/>
      <c r="AC198" s="2">
        <f>TANH(Z198)</f>
        <v>0.99999999999999289</v>
      </c>
    </row>
    <row r="199" spans="1:29" x14ac:dyDescent="0.3">
      <c r="B199" s="2">
        <f>C195*0.5+0.5</f>
        <v>0.95396609760075957</v>
      </c>
      <c r="E199"/>
      <c r="F199" s="2">
        <f>G195*0.5+0.5</f>
        <v>0.95396609760075957</v>
      </c>
      <c r="G199" s="2"/>
      <c r="J199" s="2">
        <f>K195*0.5+0.5</f>
        <v>0.95257412682243325</v>
      </c>
      <c r="K199" s="2"/>
      <c r="L199" s="2"/>
      <c r="N199" s="2">
        <f>O195*0.5+0.5</f>
        <v>0.95114222137782511</v>
      </c>
      <c r="O199" s="2"/>
      <c r="P199" s="2"/>
      <c r="R199" s="2">
        <f>S195*0.5+0.5</f>
        <v>0.95114222137782511</v>
      </c>
      <c r="S199" s="2"/>
      <c r="V199" s="2">
        <f>W195*0.5+0.5</f>
        <v>0.95257412682243325</v>
      </c>
      <c r="W199" s="2"/>
      <c r="X199" s="2"/>
      <c r="Z199" s="2">
        <f>AA195*0.5+0.5</f>
        <v>0.95257412682243325</v>
      </c>
      <c r="AA199" s="2"/>
      <c r="AB199" s="2"/>
      <c r="AC199" s="2"/>
    </row>
    <row r="200" spans="1:29" x14ac:dyDescent="0.3">
      <c r="B200" s="2">
        <f>B199*C198</f>
        <v>0.23364410060286428</v>
      </c>
      <c r="E200"/>
      <c r="F200" s="2">
        <f>F199*G198</f>
        <v>0.21957982481580401</v>
      </c>
      <c r="G200" s="2"/>
      <c r="J200" s="2">
        <f>J199*K198</f>
        <v>0.2192594269521668</v>
      </c>
      <c r="K200" s="2"/>
      <c r="L200" s="2"/>
      <c r="N200" s="2">
        <f>N199*O198</f>
        <v>0.2048059730308692</v>
      </c>
      <c r="O200" s="2"/>
      <c r="P200" s="2"/>
      <c r="R200" s="2">
        <f>R199*S198</f>
        <v>0.2048059730308692</v>
      </c>
      <c r="S200" s="2"/>
      <c r="V200" s="2">
        <f>V199*W198</f>
        <v>0.28835345609918833</v>
      </c>
      <c r="W200" s="2"/>
      <c r="X200" s="2"/>
      <c r="Z200" s="2">
        <f>Z199*AA198</f>
        <v>0.23330318098173153</v>
      </c>
      <c r="AA200" s="2"/>
      <c r="AB200" s="2"/>
      <c r="AC200" s="2"/>
    </row>
    <row r="201" spans="1:29" x14ac:dyDescent="0.3">
      <c r="A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3">
      <c r="A202" t="s">
        <v>0</v>
      </c>
      <c r="B202" s="2">
        <f>B197</f>
        <v>0.25555640671849228</v>
      </c>
      <c r="C202" s="1">
        <v>8</v>
      </c>
      <c r="E202" t="s">
        <v>0</v>
      </c>
      <c r="F202" s="2">
        <f>F197</f>
        <v>0.22676911029616512</v>
      </c>
      <c r="G202" s="1">
        <v>8</v>
      </c>
      <c r="I202" t="s">
        <v>0</v>
      </c>
      <c r="J202" s="2">
        <f>J197</f>
        <v>0.22699497235686186</v>
      </c>
      <c r="K202" s="1">
        <v>8</v>
      </c>
      <c r="L202" s="2"/>
      <c r="M202" t="s">
        <v>0</v>
      </c>
      <c r="N202" s="2">
        <f>N197</f>
        <v>0.21578847825976696</v>
      </c>
      <c r="O202" s="1">
        <v>8</v>
      </c>
      <c r="Q202" t="s">
        <v>0</v>
      </c>
      <c r="R202" s="2">
        <f>R197</f>
        <v>0.21531240342879779</v>
      </c>
      <c r="S202" s="1">
        <v>8</v>
      </c>
      <c r="U202" t="s">
        <v>0</v>
      </c>
      <c r="V202" s="2">
        <f>V197</f>
        <v>0.30854566036587971</v>
      </c>
      <c r="W202" s="1">
        <v>8</v>
      </c>
      <c r="X202" s="2"/>
      <c r="Y202" t="s">
        <v>0</v>
      </c>
      <c r="Z202" s="2">
        <f>Z197</f>
        <v>0.2520453373625795</v>
      </c>
      <c r="AA202" s="1">
        <v>8</v>
      </c>
      <c r="AB202" s="2"/>
      <c r="AC202" s="2"/>
    </row>
    <row r="203" spans="1:29" x14ac:dyDescent="0.3">
      <c r="A203" t="s">
        <v>1</v>
      </c>
      <c r="B203" s="2">
        <f>LOOKUP(C202,$I$1:$I$10,J$1:J$10)</f>
        <v>-3.33981E-2</v>
      </c>
      <c r="E203" t="s">
        <v>1</v>
      </c>
      <c r="F203" s="2">
        <f>LOOKUP(G202,$I$1:$I$10,K$1:K$10)</f>
        <v>-6.4613699999999996E-2</v>
      </c>
      <c r="G203" s="2"/>
      <c r="I203" t="s">
        <v>1</v>
      </c>
      <c r="J203" s="2">
        <f>LOOKUP(K202,$I$1:$I$10,L$1:L$10)</f>
        <v>-0.13905100000000001</v>
      </c>
      <c r="K203" s="2"/>
      <c r="L203" s="2"/>
      <c r="M203" t="s">
        <v>1</v>
      </c>
      <c r="N203" s="2">
        <f>LOOKUP(O202,$I$1:$I$10,M$1:M$10)</f>
        <v>-0.13424800000000001</v>
      </c>
      <c r="O203" s="2"/>
      <c r="P203" s="2"/>
      <c r="Q203" t="s">
        <v>1</v>
      </c>
      <c r="R203" s="2">
        <f>LOOKUP(S202,$I$1:$I$10,N$1:N$10)</f>
        <v>0.181509</v>
      </c>
      <c r="S203" s="2"/>
      <c r="U203" t="s">
        <v>1</v>
      </c>
      <c r="V203" s="2">
        <f>LOOKUP(W202,$I$1:$I$10,O$1:O$10)</f>
        <v>0.61972799999999995</v>
      </c>
      <c r="W203" s="2"/>
      <c r="X203" s="2"/>
      <c r="Y203" t="s">
        <v>1</v>
      </c>
      <c r="Z203" s="2">
        <f>LOOKUP(AA202,$I$1:$I$10,S$1:S$10)</f>
        <v>0</v>
      </c>
      <c r="AA203" s="2"/>
      <c r="AB203" s="2"/>
      <c r="AC203" s="2">
        <f>TANH(Z203/2)</f>
        <v>0</v>
      </c>
    </row>
    <row r="204" spans="1:29" x14ac:dyDescent="0.3">
      <c r="A204" t="s">
        <v>2</v>
      </c>
      <c r="B204" s="2">
        <f>B200</f>
        <v>0.23364410060286428</v>
      </c>
      <c r="E204" t="s">
        <v>2</v>
      </c>
      <c r="F204" s="2">
        <f>F200</f>
        <v>0.21957982481580401</v>
      </c>
      <c r="G204" s="2"/>
      <c r="I204" t="s">
        <v>2</v>
      </c>
      <c r="J204" s="2">
        <f>J200</f>
        <v>0.2192594269521668</v>
      </c>
      <c r="K204" s="2"/>
      <c r="L204" s="2"/>
      <c r="M204" t="s">
        <v>2</v>
      </c>
      <c r="N204" s="2">
        <f>N200</f>
        <v>0.2048059730308692</v>
      </c>
      <c r="O204" s="2"/>
      <c r="Q204" t="s">
        <v>2</v>
      </c>
      <c r="R204" s="2">
        <f>R200</f>
        <v>0.2048059730308692</v>
      </c>
      <c r="S204" s="2"/>
      <c r="U204" t="s">
        <v>2</v>
      </c>
      <c r="V204" s="2">
        <f>V200</f>
        <v>0.28835345609918833</v>
      </c>
      <c r="W204" s="2"/>
      <c r="X204" s="2"/>
      <c r="Y204" t="s">
        <v>2</v>
      </c>
      <c r="Z204" s="2">
        <f>Z200</f>
        <v>0.23330318098173153</v>
      </c>
      <c r="AA204" s="2"/>
      <c r="AB204" s="2"/>
      <c r="AC204" s="2"/>
    </row>
    <row r="205" spans="1:29" x14ac:dyDescent="0.3">
      <c r="A205" s="2">
        <f>B203*$B$2+$B$10</f>
        <v>0.81287270500327891</v>
      </c>
      <c r="B205" s="2">
        <f>B203*$C$2+$C$10</f>
        <v>26.511926560104925</v>
      </c>
      <c r="E205" s="2">
        <f>F203*$B$2+$B$10</f>
        <v>0.81017763909048379</v>
      </c>
      <c r="F205" s="2">
        <f>F203*$C$2+$C$10</f>
        <v>26.425684450895481</v>
      </c>
      <c r="G205" s="2"/>
      <c r="I205" s="2">
        <f>J203*$B$2+$B$10</f>
        <v>0.8037509348185653</v>
      </c>
      <c r="J205" s="2">
        <f>J203*$C$2+$C$10</f>
        <v>26.22002991419409</v>
      </c>
      <c r="K205" s="2"/>
      <c r="L205" s="2"/>
      <c r="M205" s="2">
        <f>N203*$B$2+$B$10</f>
        <v>0.80416561214590021</v>
      </c>
      <c r="N205" s="2">
        <f>N203*$C$2+$C$10</f>
        <v>26.233299588668807</v>
      </c>
      <c r="O205" s="2"/>
      <c r="P205" s="2"/>
      <c r="Q205" s="2">
        <f>R203*$B$2+$B$10</f>
        <v>0.83142717134791555</v>
      </c>
      <c r="R205" s="2">
        <f>R203*$C$2+$C$10</f>
        <v>27.105669483133298</v>
      </c>
      <c r="S205" s="2"/>
      <c r="U205" s="2">
        <f>V203*$B$2+$B$10</f>
        <v>0.8692617505083079</v>
      </c>
      <c r="V205" s="2">
        <f>V203*$C$2+$C$10</f>
        <v>28.316376016265853</v>
      </c>
      <c r="W205" s="2"/>
      <c r="X205" s="2"/>
      <c r="Y205" s="2">
        <f>Z203*$B$2+$B$10</f>
        <v>0.81575620174407903</v>
      </c>
      <c r="Z205" s="2">
        <f>Z203*$C$2+$C$10</f>
        <v>26.604198455810529</v>
      </c>
      <c r="AA205" s="2"/>
      <c r="AB205" s="2"/>
      <c r="AC205" s="2">
        <f>TANH(Z205/2)</f>
        <v>0.99999999999441547</v>
      </c>
    </row>
    <row r="206" spans="1:29" x14ac:dyDescent="0.3">
      <c r="A206" s="2">
        <f>B204*$B$6+$B$14</f>
        <v>5.9488054106349164E-3</v>
      </c>
      <c r="B206" s="2">
        <f>B204*$C$6+$C$14</f>
        <v>0.19036177314031733</v>
      </c>
      <c r="E206" s="2">
        <f>F204*$B$6+$B$14</f>
        <v>1.4383156265085434E-2</v>
      </c>
      <c r="F206" s="2">
        <f>F204*$C$6+$C$14</f>
        <v>0.46026100048273388</v>
      </c>
      <c r="G206" s="2"/>
      <c r="I206" s="2">
        <f>J204*$B$6+$B$14</f>
        <v>1.4575298970180783E-2</v>
      </c>
      <c r="J206" s="2">
        <f>J204*$C$6+$C$14</f>
        <v>0.46640956704578507</v>
      </c>
      <c r="K206" s="2"/>
      <c r="L206" s="2"/>
      <c r="M206" s="2">
        <f>N204*$B$6+$B$14</f>
        <v>2.3243040080819108E-2</v>
      </c>
      <c r="N206" s="2">
        <f>N204*$C$6+$C$14</f>
        <v>0.74377728258621145</v>
      </c>
      <c r="O206" s="2"/>
      <c r="Q206" s="2">
        <f>R204*$B$6+$B$14</f>
        <v>2.3243040080819108E-2</v>
      </c>
      <c r="R206" s="2">
        <f>R204*$C$6+$C$14</f>
        <v>0.74377728258621145</v>
      </c>
      <c r="S206" s="2"/>
      <c r="U206" s="2">
        <f>V204*$B$6+$B$14</f>
        <v>-2.6860413226943325E-2</v>
      </c>
      <c r="V206" s="2">
        <f>V204*$C$6+$C$14</f>
        <v>-0.8595332232621864</v>
      </c>
      <c r="W206" s="2"/>
      <c r="X206" s="2"/>
      <c r="Y206" s="2">
        <f>Z204*$B$6+$B$14</f>
        <v>6.1532550205071479E-3</v>
      </c>
      <c r="Z206" s="2">
        <f>Z204*$C$6+$C$14</f>
        <v>0.19690416065622873</v>
      </c>
      <c r="AA206" s="2"/>
      <c r="AB206" s="2"/>
      <c r="AC206" s="2"/>
    </row>
    <row r="207" spans="1:29" x14ac:dyDescent="0.3">
      <c r="A207" s="2">
        <f>B203*$B$3+$B$11</f>
        <v>0.11079452460452317</v>
      </c>
      <c r="B207" s="2">
        <f>B203*$C$3+$C$11</f>
        <v>7.5908495746894831</v>
      </c>
      <c r="E207" s="2">
        <f>F203*$B$3+$B$11</f>
        <v>9.7205027086126827E-2</v>
      </c>
      <c r="F207" s="2">
        <f>F203*$C$3+$C$11</f>
        <v>6.7211217335121169</v>
      </c>
      <c r="G207" s="2"/>
      <c r="I207" s="2">
        <f>J203*$B$3+$B$11</f>
        <v>6.4799258700251647E-2</v>
      </c>
      <c r="J207" s="2">
        <f>J203*$C$3+$C$11</f>
        <v>4.6471525568161054</v>
      </c>
      <c r="K207" s="2"/>
      <c r="L207" s="2"/>
      <c r="M207" s="2">
        <f>N203*$B$3+$B$11</f>
        <v>6.6890211832046576E-2</v>
      </c>
      <c r="N207" s="2">
        <f>N203*$C$3+$C$11</f>
        <v>4.7809735572509808</v>
      </c>
      <c r="O207" s="2"/>
      <c r="Q207" s="2">
        <f>R203*$B$3+$B$11</f>
        <v>0.20435285768592343</v>
      </c>
      <c r="R207" s="2">
        <f>R203*$C$3+$C$11</f>
        <v>13.578582891899099</v>
      </c>
      <c r="S207" s="2"/>
      <c r="U207" s="2">
        <f>V203*$B$3+$B$11</f>
        <v>0.39512849592494914</v>
      </c>
      <c r="V207" s="2">
        <f>V203*$C$3+$C$11</f>
        <v>25.788223739196745</v>
      </c>
      <c r="W207" s="2"/>
      <c r="X207" s="2"/>
      <c r="Y207" s="2">
        <f>Z203*$B$3+$B$11</f>
        <v>0.12533415853977201</v>
      </c>
      <c r="Z207" s="2">
        <f>Z203*$C$3+$C$11</f>
        <v>8.5213861465454084</v>
      </c>
      <c r="AA207" s="2"/>
      <c r="AB207" s="2"/>
      <c r="AC207" s="2"/>
    </row>
    <row r="208" spans="1:29" x14ac:dyDescent="0.3">
      <c r="A208" s="2">
        <f>B204*$B$7+$B$15</f>
        <v>-4.8554594799441242E-2</v>
      </c>
      <c r="B208" s="2">
        <f>B204*$C$7+$C$15</f>
        <v>-3.1074940671642395</v>
      </c>
      <c r="E208" s="2">
        <f>F204*$B$7+$B$15</f>
        <v>-2.5015652680056732E-2</v>
      </c>
      <c r="F208" s="2">
        <f>F204*$C$7+$C$15</f>
        <v>-1.6010017715236309</v>
      </c>
      <c r="G208" s="2"/>
      <c r="I208" s="2">
        <f>J204*$B$7+$B$15</f>
        <v>-2.4479412714237148E-2</v>
      </c>
      <c r="J208" s="2">
        <f>J204*$C$7+$C$15</f>
        <v>-1.5666824137111774</v>
      </c>
      <c r="K208" s="2"/>
      <c r="L208" s="2"/>
      <c r="M208" s="2">
        <f>N204*$B$7+$B$15</f>
        <v>-2.8911522365243636E-4</v>
      </c>
      <c r="N208" s="2">
        <f>N204*$C$7+$C$15</f>
        <v>-1.8503374313755927E-2</v>
      </c>
      <c r="O208" s="2"/>
      <c r="Q208" s="2">
        <f>R204*$B$7+$B$15</f>
        <v>-2.8911522365243636E-4</v>
      </c>
      <c r="R208" s="2">
        <f>R204*$C$7+$C$15</f>
        <v>-1.8503374313755927E-2</v>
      </c>
      <c r="S208" s="2"/>
      <c r="U208" s="2">
        <f>V204*$B$7+$B$15</f>
        <v>-0.14011994604217154</v>
      </c>
      <c r="V208" s="2">
        <f>V204*$C$7+$C$15</f>
        <v>-8.9676765466989785</v>
      </c>
      <c r="W208" s="2"/>
      <c r="X208" s="2"/>
      <c r="Y208" s="2">
        <f>Z204*$B$7+$B$15</f>
        <v>-4.7984008204673967E-2</v>
      </c>
      <c r="Z208" s="2">
        <f>Z204*$C$7+$C$15</f>
        <v>-3.0709765250991339</v>
      </c>
      <c r="AA208" s="2"/>
      <c r="AB208" s="2"/>
      <c r="AC208" s="2"/>
    </row>
    <row r="209" spans="1:29" x14ac:dyDescent="0.3">
      <c r="A209" s="2">
        <f>A205+A206</f>
        <v>0.81882151041391382</v>
      </c>
      <c r="B209" s="2">
        <f>B205+B206</f>
        <v>26.702288333245242</v>
      </c>
      <c r="C209" s="2">
        <f>LOOKUP(TRUNC(ABS(B209)),Sheet2!$B:$B,Sheet2!$C:$C)*SIGN(B209)</f>
        <v>0.38528396626947231</v>
      </c>
      <c r="E209" s="2">
        <f>E205+E206</f>
        <v>0.82456079535556925</v>
      </c>
      <c r="F209" s="2">
        <f>F205+F206</f>
        <v>26.885945451378216</v>
      </c>
      <c r="G209" s="2">
        <f>LOOKUP(TRUNC(ABS(F209)),Sheet2!$B:$B,Sheet2!$C:$C)*SIGN(F209)</f>
        <v>0.38528396626947231</v>
      </c>
      <c r="H209"/>
      <c r="I209" s="2">
        <f>I205+I206</f>
        <v>0.81832623378874603</v>
      </c>
      <c r="J209" s="2">
        <f>J205+J206</f>
        <v>26.686439481239873</v>
      </c>
      <c r="K209" s="2">
        <f>LOOKUP(TRUNC(ABS(J209)),Sheet2!$B:$B,Sheet2!$C:$C)*SIGN(J209)</f>
        <v>0.38528396626947231</v>
      </c>
      <c r="L209" s="2"/>
      <c r="M209" s="2">
        <f>M205+M206</f>
        <v>0.82740865222671933</v>
      </c>
      <c r="N209" s="2">
        <f>N205+N206</f>
        <v>26.977076871255019</v>
      </c>
      <c r="O209" s="2">
        <f>LOOKUP(TRUNC(ABS(N209)),Sheet2!$B:$B,Sheet2!$C:$C)*SIGN(N209)</f>
        <v>0.38528396626947231</v>
      </c>
      <c r="P209" s="2"/>
      <c r="Q209" s="2">
        <f>Q205+Q206</f>
        <v>0.85467021142873467</v>
      </c>
      <c r="R209" s="2">
        <f>R205+R206</f>
        <v>27.84944676571951</v>
      </c>
      <c r="S209" s="2">
        <f>LOOKUP(TRUNC(ABS(R209)),Sheet2!$B:$B,Sheet2!$C:$C)*SIGN(R209)</f>
        <v>0.39850884211751703</v>
      </c>
      <c r="U209" s="2">
        <f>U205+U206</f>
        <v>0.84240133728136457</v>
      </c>
      <c r="V209" s="2">
        <f>V205+V206</f>
        <v>27.456842793003666</v>
      </c>
      <c r="W209" s="2">
        <f>LOOKUP(TRUNC(ABS(V209)),Sheet2!$B:$B,Sheet2!$C:$C)*SIGN(V209)</f>
        <v>0.39850884211751703</v>
      </c>
      <c r="Y209" s="2">
        <f>Y205+Y206</f>
        <v>0.82190945676458615</v>
      </c>
      <c r="Z209" s="2">
        <f>Z205+Z206</f>
        <v>26.801102616466757</v>
      </c>
      <c r="AA209" s="2">
        <f>LOOKUP(TRUNC(ABS(Z209)),Sheet2!$B:$B,Sheet2!$C:$C)*SIGN(Z209)</f>
        <v>0.38528396626947231</v>
      </c>
    </row>
    <row r="210" spans="1:29" x14ac:dyDescent="0.3">
      <c r="A210" s="2">
        <f>B203*$B$1+$B$9</f>
        <v>0.53365921520953308</v>
      </c>
      <c r="B210" s="2">
        <f>B203*$C$1+$C$9</f>
        <v>17.577094886705058</v>
      </c>
      <c r="E210" s="2">
        <f>F203*$B$1+$B$9</f>
        <v>0.52898088600060478</v>
      </c>
      <c r="F210" s="2">
        <f>F203*$C$1+$C$9</f>
        <v>17.427388352019353</v>
      </c>
      <c r="G210" s="2"/>
      <c r="I210" s="2">
        <f>J203*$B$1+$B$9</f>
        <v>0.5178248552075474</v>
      </c>
      <c r="J210" s="2">
        <f>J203*$C$1+$C$9</f>
        <v>17.070395366641517</v>
      </c>
      <c r="K210" s="2"/>
      <c r="L210" s="2"/>
      <c r="M210" s="2">
        <f>N203*$B$1+$B$9</f>
        <v>0.51854468808567511</v>
      </c>
      <c r="N210" s="2">
        <f>N203*$C$1+$C$9</f>
        <v>17.093430018741604</v>
      </c>
      <c r="O210" s="2"/>
      <c r="Q210" s="2">
        <f>R203*$B$1+$B$9</f>
        <v>0.56586766749416251</v>
      </c>
      <c r="R210" s="2">
        <f>R203*$C$1+$C$9</f>
        <v>18.6077653598132</v>
      </c>
      <c r="S210" s="2"/>
      <c r="U210" s="2">
        <f>V203*$B$1+$B$9</f>
        <v>0.63154421215796397</v>
      </c>
      <c r="V210" s="2">
        <f>V203*$C$1+$C$9</f>
        <v>20.709414789054847</v>
      </c>
      <c r="W210" s="2"/>
      <c r="X210" s="2"/>
      <c r="Y210" s="2">
        <f>Z203*$B$1+$B$9</f>
        <v>0.53866463899612405</v>
      </c>
      <c r="Z210" s="2">
        <f>Z203*$C$1+$C$9</f>
        <v>17.737268447875969</v>
      </c>
      <c r="AA210" s="2"/>
      <c r="AB210" s="2"/>
      <c r="AC210" s="2">
        <f>X210</f>
        <v>0</v>
      </c>
    </row>
    <row r="211" spans="1:29" x14ac:dyDescent="0.3">
      <c r="A211" s="2">
        <f>A207+A208</f>
        <v>6.2239929805081931E-2</v>
      </c>
      <c r="B211" s="2">
        <f>B207+B208</f>
        <v>4.4833555075252436</v>
      </c>
      <c r="C211" s="2">
        <f>LOOKUP(TRUNC(ABS(B211)),Sheet2!$B:$B,Sheet2!$C:$C)*SIGN(B211)</f>
        <v>6.2418746747512514E-2</v>
      </c>
      <c r="E211" s="2">
        <f>E207+E208</f>
        <v>7.2189374406070095E-2</v>
      </c>
      <c r="F211" s="2">
        <f>F207+F208</f>
        <v>5.1201199619884861</v>
      </c>
      <c r="G211" s="2">
        <f>LOOKUP(TRUNC(ABS(F211)),Sheet2!$B:$B,Sheet2!$C:$C)*SIGN(F211)</f>
        <v>7.7966441375368192E-2</v>
      </c>
      <c r="I211" s="2">
        <f>I207+I208</f>
        <v>4.0319845986014499E-2</v>
      </c>
      <c r="J211" s="2">
        <f>J207+J208</f>
        <v>3.0804701431049279</v>
      </c>
      <c r="K211" s="2">
        <f>LOOKUP(TRUNC(ABS(J211)),Sheet2!$B:$B,Sheet2!$C:$C)*SIGN(J211)</f>
        <v>4.6840697872648079E-2</v>
      </c>
      <c r="L211" s="2"/>
      <c r="M211" s="2">
        <f>M207+M208</f>
        <v>6.6601096608394139E-2</v>
      </c>
      <c r="N211" s="2">
        <f>N207+N208</f>
        <v>4.7624701829372249</v>
      </c>
      <c r="O211" s="2">
        <f>LOOKUP(TRUNC(ABS(N211)),Sheet2!$B:$B,Sheet2!$C:$C)*SIGN(N211)</f>
        <v>6.2418746747512514E-2</v>
      </c>
      <c r="Q211" s="2">
        <f>Q207+Q208</f>
        <v>0.20406374246227099</v>
      </c>
      <c r="R211" s="2">
        <f>R207+R208</f>
        <v>13.560079517585343</v>
      </c>
      <c r="S211" s="2">
        <f>LOOKUP(TRUNC(ABS(R211)),Sheet2!$B:$B,Sheet2!$C:$C)*SIGN(R211)</f>
        <v>0.20037671852040992</v>
      </c>
      <c r="U211" s="2">
        <f>U207+U208</f>
        <v>0.2550085498827776</v>
      </c>
      <c r="V211" s="2">
        <f>V207+V208</f>
        <v>16.820547192497767</v>
      </c>
      <c r="W211" s="2">
        <f>LOOKUP(TRUNC(ABS(V211)),Sheet2!$B:$B,Sheet2!$C:$C)*SIGN(V211)</f>
        <v>0.24491866240370913</v>
      </c>
      <c r="X211" s="2"/>
      <c r="Y211" s="2">
        <f>Y207+Y208</f>
        <v>7.7350150335098039E-2</v>
      </c>
      <c r="Z211" s="2">
        <f>Z207+Z208</f>
        <v>5.4504096214462745</v>
      </c>
      <c r="AA211" s="2">
        <f>LOOKUP(TRUNC(ABS(Z211)),Sheet2!$B:$B,Sheet2!$C:$C)*SIGN(Z211)</f>
        <v>7.7966441375368192E-2</v>
      </c>
      <c r="AB211" s="2"/>
      <c r="AC211" s="2"/>
    </row>
    <row r="212" spans="1:29" x14ac:dyDescent="0.3">
      <c r="A212" s="2">
        <f>B204*$B$5+$B$13</f>
        <v>0.79650282117206705</v>
      </c>
      <c r="B212" s="2">
        <f>B204*$C$5+$C$13</f>
        <v>25.488090277506146</v>
      </c>
      <c r="E212" s="2">
        <f>F204*$B$5+$B$13</f>
        <v>0.78569506526547794</v>
      </c>
      <c r="F212" s="2">
        <f>F204*$C$5+$C$13</f>
        <v>25.142242088495294</v>
      </c>
      <c r="G212" s="2"/>
      <c r="I212" s="2">
        <f>J204*$B$5+$B$13</f>
        <v>0.78544885408790921</v>
      </c>
      <c r="J212" s="2">
        <f>J204*$C$5+$C$13</f>
        <v>25.134363330813095</v>
      </c>
      <c r="K212" s="2"/>
      <c r="L212" s="2"/>
      <c r="M212" s="2">
        <f>N204*$B$5+$B$13</f>
        <v>0.77434203249584144</v>
      </c>
      <c r="N212" s="2">
        <f>N204*$C$5+$C$13</f>
        <v>24.778945039866926</v>
      </c>
      <c r="O212" s="2"/>
      <c r="Q212" s="2">
        <f>R204*$B$5+$B$13</f>
        <v>0.77434203249584144</v>
      </c>
      <c r="R212" s="2">
        <f>R204*$C$5+$C$13</f>
        <v>24.778945039866926</v>
      </c>
      <c r="S212" s="2"/>
      <c r="U212" s="2">
        <f>V204*$B$5+$B$13</f>
        <v>0.8385444711626826</v>
      </c>
      <c r="V212" s="2">
        <f>V204*$C$5+$C$13</f>
        <v>26.833423077205843</v>
      </c>
      <c r="W212" s="2"/>
      <c r="X212" s="2"/>
      <c r="Y212" s="2">
        <f>Z204*$B$5+$B$13</f>
        <v>0.79624083995776518</v>
      </c>
      <c r="Z212" s="2">
        <f>Z204*$C$5+$C$13</f>
        <v>25.479706878648486</v>
      </c>
      <c r="AA212" s="2"/>
      <c r="AB212" s="2"/>
      <c r="AC212" s="2"/>
    </row>
    <row r="213" spans="1:29" x14ac:dyDescent="0.3">
      <c r="A213" s="2">
        <f>B203*$B$4+$B$12</f>
        <v>1.328537603887568</v>
      </c>
      <c r="B213" s="2">
        <f>B203*$C$4+$C$12</f>
        <v>43.013203324402177</v>
      </c>
      <c r="E213" s="2">
        <f>F203*$B$4+$B$12</f>
        <v>1.3230631522336762</v>
      </c>
      <c r="F213" s="2">
        <f>F203*$C$4+$C$12</f>
        <v>42.838020871477639</v>
      </c>
      <c r="G213" s="2"/>
      <c r="I213" s="2">
        <f>J203*$B$4+$B$12</f>
        <v>1.3100086730599223</v>
      </c>
      <c r="J213" s="2">
        <f>J203*$C$4+$C$12</f>
        <v>42.420277537917514</v>
      </c>
      <c r="K213" s="2"/>
      <c r="L213" s="2"/>
      <c r="M213" s="2">
        <f>N203*$B$4+$B$12</f>
        <v>1.310851001616594</v>
      </c>
      <c r="N213" s="2">
        <f>N203*$C$4+$C$12</f>
        <v>42.447232051731007</v>
      </c>
      <c r="O213" s="2"/>
      <c r="P213" s="2"/>
      <c r="Q213" s="2">
        <f>R203*$B$4+$B$12</f>
        <v>1.3662270453536327</v>
      </c>
      <c r="R213" s="2">
        <f>R203*$C$4+$C$12</f>
        <v>44.219265451316247</v>
      </c>
      <c r="S213" s="2"/>
      <c r="U213" s="2">
        <f>V203*$B$4+$B$12</f>
        <v>1.4430799243409596</v>
      </c>
      <c r="V213" s="2">
        <f>V203*$C$4+$C$12</f>
        <v>46.678557578910706</v>
      </c>
      <c r="W213" s="2"/>
      <c r="X213" s="2"/>
      <c r="Y213" s="2">
        <f>Z203*$B$4+$B$12</f>
        <v>1.33439481258392</v>
      </c>
      <c r="Z213" s="2">
        <f>Z203*$C$4+$C$12</f>
        <v>43.20063400268544</v>
      </c>
      <c r="AA213" s="2"/>
      <c r="AB213" s="2"/>
      <c r="AC213" s="2"/>
    </row>
    <row r="214" spans="1:29" x14ac:dyDescent="0.3">
      <c r="A214" s="2">
        <f>B204*$B$8+$B$16</f>
        <v>1.6822562936264178</v>
      </c>
      <c r="B214" s="2">
        <f>B204*$C$8+$C$16</f>
        <v>53.83220139604537</v>
      </c>
      <c r="E214" s="2">
        <f>F204*$B$8+$B$16</f>
        <v>1.6630932054999339</v>
      </c>
      <c r="F214" s="2">
        <f>F204*$C$8+$C$16</f>
        <v>53.218982575997885</v>
      </c>
      <c r="G214" s="2"/>
      <c r="I214" s="2">
        <f>J204*$B$8+$B$16</f>
        <v>1.6626566517385191</v>
      </c>
      <c r="J214" s="2">
        <f>J204*$C$8+$C$16</f>
        <v>53.20501285563261</v>
      </c>
      <c r="K214" s="2"/>
      <c r="L214" s="2"/>
      <c r="M214" s="2">
        <f>N204*$B$8+$B$16</f>
        <v>1.6429632942262375</v>
      </c>
      <c r="N214" s="2">
        <f>N204*$C$8+$C$16</f>
        <v>52.574825415239602</v>
      </c>
      <c r="O214" s="2"/>
      <c r="P214" s="2"/>
      <c r="Q214" s="2">
        <f>R204*$B$8+$B$16</f>
        <v>1.6429632942262375</v>
      </c>
      <c r="R214" s="2">
        <f>R204*$C$8+$C$16</f>
        <v>52.574825415239602</v>
      </c>
      <c r="S214" s="2"/>
      <c r="U214" s="2">
        <f>V204*$B$8+$B$16</f>
        <v>1.7567997835716143</v>
      </c>
      <c r="V214" s="2">
        <f>V204*$C$8+$C$16</f>
        <v>56.217593074291656</v>
      </c>
      <c r="W214" s="2"/>
      <c r="X214" s="2"/>
      <c r="Y214" s="2">
        <f>Z204*$B$8+$B$16</f>
        <v>1.6817917782228002</v>
      </c>
      <c r="Z214" s="2">
        <f>Z204*$C$8+$C$16</f>
        <v>53.817336903129608</v>
      </c>
      <c r="AA214" s="2"/>
      <c r="AB214" s="2"/>
      <c r="AC214" s="2"/>
    </row>
    <row r="215" spans="1:29" x14ac:dyDescent="0.3">
      <c r="B215" s="2">
        <f>C209*0.5+0.5</f>
        <v>0.69264198313473613</v>
      </c>
      <c r="E215"/>
      <c r="F215" s="2">
        <f>G209*0.5+0.5</f>
        <v>0.69264198313473613</v>
      </c>
      <c r="G215" s="2"/>
      <c r="J215" s="2">
        <f>K209*0.5+0.5</f>
        <v>0.69264198313473613</v>
      </c>
      <c r="K215" s="2"/>
      <c r="L215" s="2"/>
      <c r="N215" s="2">
        <f>O209*0.5+0.5</f>
        <v>0.69264198313473613</v>
      </c>
      <c r="O215" s="2"/>
      <c r="P215" s="2"/>
      <c r="R215" s="2">
        <f>S209*0.5+0.5</f>
        <v>0.69925442105875857</v>
      </c>
      <c r="S215" s="2"/>
      <c r="V215" s="2">
        <f>W209*0.5+0.5</f>
        <v>0.69925442105875857</v>
      </c>
      <c r="W215" s="2"/>
      <c r="X215" s="2"/>
      <c r="Z215" s="2">
        <f>AA209*0.5+0.5</f>
        <v>0.69264198313473613</v>
      </c>
      <c r="AA215" s="2"/>
      <c r="AB215" s="2"/>
      <c r="AC215" s="2"/>
    </row>
    <row r="216" spans="1:29" x14ac:dyDescent="0.3">
      <c r="A216" s="2">
        <f>A210+A212</f>
        <v>1.3301620363816</v>
      </c>
      <c r="B216" s="2">
        <f>B210+B212</f>
        <v>43.065185164211201</v>
      </c>
      <c r="C216" s="2">
        <f>LOOKUP(TRUNC(ABS(B216)),Sheet2!$B:$B,Sheet2!$C:$C)*SIGN(B216)</f>
        <v>0.58621190236822385</v>
      </c>
      <c r="E216" s="2">
        <f>E210+E212</f>
        <v>1.3146759512660826</v>
      </c>
      <c r="F216" s="2">
        <f>F210+F212</f>
        <v>42.569630440514644</v>
      </c>
      <c r="G216" s="2">
        <f>LOOKUP(TRUNC(ABS(F216)),Sheet2!$B:$B,Sheet2!$C:$C)*SIGN(F216)</f>
        <v>0.57586239128578931</v>
      </c>
      <c r="I216" s="2">
        <f>I210+I212</f>
        <v>1.3032737092954565</v>
      </c>
      <c r="J216" s="2">
        <f>J210+J212</f>
        <v>42.204758697454608</v>
      </c>
      <c r="K216" s="2">
        <f>LOOKUP(TRUNC(ABS(J216)),Sheet2!$B:$B,Sheet2!$C:$C)*SIGN(J216)</f>
        <v>0.57586239128578931</v>
      </c>
      <c r="L216" s="2"/>
      <c r="M216" s="2">
        <f>M210+M212</f>
        <v>1.2928867205815164</v>
      </c>
      <c r="N216" s="2">
        <f>N210+N212</f>
        <v>41.872375058608526</v>
      </c>
      <c r="O216" s="2">
        <f>LOOKUP(TRUNC(ABS(N216)),Sheet2!$B:$B,Sheet2!$C:$C)*SIGN(N216)</f>
        <v>0.565324957905875</v>
      </c>
      <c r="P216" s="2"/>
      <c r="Q216" s="2">
        <f>Q210+Q212</f>
        <v>1.3402096999900039</v>
      </c>
      <c r="R216" s="2">
        <f>R210+R212</f>
        <v>43.386710399680126</v>
      </c>
      <c r="S216" s="2">
        <f>LOOKUP(TRUNC(ABS(R216)),Sheet2!$B:$B,Sheet2!$C:$C)*SIGN(R216)</f>
        <v>0.58621190236822385</v>
      </c>
      <c r="U216" s="2">
        <f>U210+U212</f>
        <v>1.4700886833206466</v>
      </c>
      <c r="V216" s="2">
        <f>V210+V212</f>
        <v>47.54283786626069</v>
      </c>
      <c r="W216" s="2">
        <f>LOOKUP(TRUNC(ABS(V216)),Sheet2!$B:$B,Sheet2!$C:$C)*SIGN(V216)</f>
        <v>0.62573463567514687</v>
      </c>
      <c r="X216" s="2"/>
      <c r="Y216" s="2">
        <f>Y210+Y212</f>
        <v>1.3349054789538892</v>
      </c>
      <c r="Z216" s="2">
        <f>Z210+Z212</f>
        <v>43.216975326524455</v>
      </c>
      <c r="AA216" s="2">
        <f>LOOKUP(TRUNC(ABS(Z216)),Sheet2!$B:$B,Sheet2!$C:$C)*SIGN(Z216)</f>
        <v>0.58621190236822385</v>
      </c>
      <c r="AB216" s="2"/>
      <c r="AC216" s="2"/>
    </row>
    <row r="217" spans="1:29" x14ac:dyDescent="0.3">
      <c r="B217" s="2">
        <f>B215*C211</f>
        <v>4.3233844531981931E-2</v>
      </c>
      <c r="E217"/>
      <c r="F217" s="2">
        <f>F215*G211</f>
        <v>5.400283057219317E-2</v>
      </c>
      <c r="G217" s="2"/>
      <c r="J217" s="2">
        <f>J215*K211</f>
        <v>3.2443833865925982E-2</v>
      </c>
      <c r="K217" s="2"/>
      <c r="L217" s="2"/>
      <c r="N217" s="2">
        <f>N215*O211</f>
        <v>4.3233844531981931E-2</v>
      </c>
      <c r="O217" s="2"/>
      <c r="P217" s="2"/>
      <c r="R217" s="2">
        <f>R215*S211</f>
        <v>0.14011430630264307</v>
      </c>
      <c r="S217" s="2"/>
      <c r="V217" s="2">
        <f>V215*W211</f>
        <v>0.17126045748559116</v>
      </c>
      <c r="W217" s="2"/>
      <c r="X217" s="2"/>
      <c r="Z217" s="2">
        <f>Z215*AA211</f>
        <v>5.400283057219317E-2</v>
      </c>
      <c r="AA217" s="2"/>
      <c r="AB217" s="2"/>
      <c r="AC217" s="2">
        <f>TANH(Z217/2)</f>
        <v>2.6994855167423452E-2</v>
      </c>
    </row>
    <row r="218" spans="1:29" x14ac:dyDescent="0.3">
      <c r="A218" s="2">
        <f>A213+A214</f>
        <v>3.0107938975139859</v>
      </c>
      <c r="B218" s="2">
        <f>B213+B214</f>
        <v>96.845404720447547</v>
      </c>
      <c r="C218" s="2">
        <f>LOOKUP(TRUNC(ABS(B218)),Sheet2!$B:$B,Sheet2!$C:$C)*SIGN(B218)</f>
        <v>0.9051482536448664</v>
      </c>
      <c r="E218" s="2">
        <f>E213+E214</f>
        <v>2.9861563577336101</v>
      </c>
      <c r="F218" s="2">
        <f>F213+F214</f>
        <v>96.057003447475523</v>
      </c>
      <c r="G218" s="2">
        <f>LOOKUP(TRUNC(ABS(F218)),Sheet2!$B:$B,Sheet2!$C:$C)*SIGN(F218)</f>
        <v>0.9051482536448664</v>
      </c>
      <c r="I218" s="2">
        <f>I213+I214</f>
        <v>2.9726653247984416</v>
      </c>
      <c r="J218" s="2">
        <f>J213+J214</f>
        <v>95.625290393550131</v>
      </c>
      <c r="K218" s="2">
        <f>LOOKUP(TRUNC(ABS(J218)),Sheet2!$B:$B,Sheet2!$C:$C)*SIGN(J218)</f>
        <v>0.90228444275565034</v>
      </c>
      <c r="L218" s="2"/>
      <c r="M218" s="2">
        <f>M213+M214</f>
        <v>2.9538142958428315</v>
      </c>
      <c r="N218" s="2">
        <f>N213+N214</f>
        <v>95.022057466970608</v>
      </c>
      <c r="O218" s="2">
        <f>LOOKUP(TRUNC(ABS(N218)),Sheet2!$B:$B,Sheet2!$C:$C)*SIGN(N218)</f>
        <v>0.90228444275565034</v>
      </c>
      <c r="P218" s="2"/>
      <c r="Q218" s="2">
        <f>Q213+Q214</f>
        <v>3.0091903395798703</v>
      </c>
      <c r="R218" s="2">
        <f>R213+R214</f>
        <v>96.794090866555848</v>
      </c>
      <c r="S218" s="2">
        <f>LOOKUP(TRUNC(ABS(R218)),Sheet2!$B:$B,Sheet2!$C:$C)*SIGN(R218)</f>
        <v>0.9051482536448664</v>
      </c>
      <c r="U218" s="2">
        <f>U213+U214</f>
        <v>3.199879707912574</v>
      </c>
      <c r="V218" s="2">
        <f>V213+V214</f>
        <v>102.89615065320237</v>
      </c>
      <c r="W218" s="2">
        <f>LOOKUP(TRUNC(ABS(V218)),Sheet2!$B:$B,Sheet2!$C:$C)*SIGN(V218)</f>
        <v>0.92072232179805991</v>
      </c>
      <c r="X218" s="2"/>
      <c r="Y218" s="2">
        <f>Y213+Y214</f>
        <v>3.0161865908067202</v>
      </c>
      <c r="Z218" s="2">
        <f>Z213+Z214</f>
        <v>97.017970905815048</v>
      </c>
      <c r="AA218" s="2">
        <f>LOOKUP(TRUNC(ABS(Z218)),Sheet2!$B:$B,Sheet2!$C:$C)*SIGN(Z218)</f>
        <v>0.90793219520151913</v>
      </c>
      <c r="AB218" s="2"/>
      <c r="AC218" s="2"/>
    </row>
    <row r="219" spans="1:29" x14ac:dyDescent="0.3">
      <c r="B219" s="2">
        <f>C216*0.5+0.5</f>
        <v>0.79310595118411187</v>
      </c>
      <c r="E219"/>
      <c r="F219" s="2">
        <f>G216*0.5+0.5</f>
        <v>0.78793119564289471</v>
      </c>
      <c r="G219" s="2"/>
      <c r="J219" s="2">
        <f>K216*0.5+0.5</f>
        <v>0.78793119564289471</v>
      </c>
      <c r="K219" s="2"/>
      <c r="L219" s="2"/>
      <c r="N219" s="2">
        <f>O216*0.5+0.5</f>
        <v>0.7826624789529375</v>
      </c>
      <c r="O219" s="2"/>
      <c r="P219" s="2"/>
      <c r="R219" s="2">
        <f>S216*0.5+0.5</f>
        <v>0.79310595118411187</v>
      </c>
      <c r="S219" s="2"/>
      <c r="V219" s="2">
        <f>W216*0.5+0.5</f>
        <v>0.81286731783757338</v>
      </c>
      <c r="W219" s="2"/>
      <c r="X219" s="2"/>
      <c r="Z219" s="2">
        <f>AA216*0.5+0.5</f>
        <v>0.79310595118411187</v>
      </c>
      <c r="AA219" s="2"/>
      <c r="AB219" s="2"/>
      <c r="AC219" s="2">
        <f>TANH(Z219)</f>
        <v>0.66016495319153601</v>
      </c>
    </row>
    <row r="220" spans="1:29" x14ac:dyDescent="0.3">
      <c r="B220" s="2">
        <f>B202*B219+B217</f>
        <v>0.24591715156364549</v>
      </c>
      <c r="E220"/>
      <c r="F220" s="2">
        <f>F202*F219+F217</f>
        <v>0.23268128678272604</v>
      </c>
      <c r="G220" s="2"/>
      <c r="J220" s="2">
        <f>J202*J219+J217</f>
        <v>0.21130025383999398</v>
      </c>
      <c r="K220" s="2"/>
      <c r="L220" s="2"/>
      <c r="N220" s="2">
        <f>N202*N219+N217</f>
        <v>0.2121233898562532</v>
      </c>
      <c r="O220" s="2"/>
      <c r="P220" s="2"/>
      <c r="R220" s="2">
        <f>R202*R219+R217</f>
        <v>0.31087985482577696</v>
      </c>
      <c r="S220" s="2"/>
      <c r="V220" s="2">
        <f>V202*V219+V217</f>
        <v>0.42206714085762664</v>
      </c>
      <c r="W220" s="2"/>
      <c r="X220" s="2"/>
      <c r="Z220" s="2">
        <f>Z202*Z219+Z217</f>
        <v>0.25390148760266218</v>
      </c>
      <c r="AA220" s="2"/>
      <c r="AB220" s="2"/>
      <c r="AC220" s="2"/>
    </row>
    <row r="221" spans="1:29" x14ac:dyDescent="0.3">
      <c r="B221" s="2">
        <f>B220*64+0.5</f>
        <v>16.23869770007331</v>
      </c>
      <c r="C221" s="2">
        <f>LOOKUP(TRUNC(ABS(B221)),Sheet2!$B:$B,Sheet2!$C:$C)*SIGN(B221)</f>
        <v>0.24491866240370913</v>
      </c>
      <c r="E221"/>
      <c r="F221" s="2">
        <f>F220*64+0.5</f>
        <v>15.391602354094466</v>
      </c>
      <c r="G221" s="2">
        <f>LOOKUP(TRUNC(ABS(F221)),Sheet2!$B:$B,Sheet2!$C:$C)*SIGN(F221)</f>
        <v>0.230175711032133</v>
      </c>
      <c r="J221" s="2">
        <f>J220*64+0.5</f>
        <v>14.023216245759615</v>
      </c>
      <c r="K221" s="2">
        <f>LOOKUP(TRUNC(ABS(J221)),Sheet2!$B:$B,Sheet2!$C:$C)*SIGN(J221)</f>
        <v>0.21532633966578327</v>
      </c>
      <c r="L221" s="2"/>
      <c r="N221" s="2">
        <f>N220*64+0.5</f>
        <v>14.075896950800205</v>
      </c>
      <c r="O221" s="2">
        <f>LOOKUP(TRUNC(ABS(N221)),Sheet2!$B:$B,Sheet2!$C:$C)*SIGN(N221)</f>
        <v>0.21532633966578327</v>
      </c>
      <c r="P221" s="2"/>
      <c r="R221" s="2">
        <f>R220*64+0.5</f>
        <v>20.396310708849725</v>
      </c>
      <c r="S221" s="2">
        <f>LOOKUP(TRUNC(ABS(R221)),Sheet2!$B:$B,Sheet2!$C:$C)*SIGN(R221)</f>
        <v>0.30270972933210849</v>
      </c>
      <c r="V221" s="2">
        <f>V220*64+0.5</f>
        <v>27.512297014888105</v>
      </c>
      <c r="W221" s="2">
        <f>LOOKUP(TRUNC(ABS(V221)),Sheet2!$B:$B,Sheet2!$C:$C)*SIGN(V221)</f>
        <v>0.39850884211751703</v>
      </c>
      <c r="X221" s="2"/>
      <c r="Z221" s="2">
        <f>Z220*64+0.5</f>
        <v>16.749695206570379</v>
      </c>
      <c r="AA221" s="2">
        <f>LOOKUP(TRUNC(ABS(Z221)),Sheet2!$B:$B,Sheet2!$C:$C)*SIGN(Z221)</f>
        <v>0.24491866240370913</v>
      </c>
      <c r="AB221" s="2"/>
      <c r="AC221" s="2"/>
    </row>
    <row r="222" spans="1:29" x14ac:dyDescent="0.3">
      <c r="B222" s="2">
        <f>C218*0.5+0.5</f>
        <v>0.95257412682243325</v>
      </c>
      <c r="E222"/>
      <c r="F222" s="2">
        <f>G218*0.5+0.5</f>
        <v>0.95257412682243325</v>
      </c>
      <c r="G222" s="2"/>
      <c r="J222" s="2">
        <f>K218*0.5+0.5</f>
        <v>0.95114222137782511</v>
      </c>
      <c r="K222" s="2"/>
      <c r="L222" s="2"/>
      <c r="N222" s="2">
        <f>O218*0.5+0.5</f>
        <v>0.95114222137782511</v>
      </c>
      <c r="O222" s="2"/>
      <c r="P222" s="2"/>
      <c r="R222" s="2">
        <f>S218*0.5+0.5</f>
        <v>0.95257412682243325</v>
      </c>
      <c r="S222" s="2"/>
      <c r="V222" s="2">
        <f>W218*0.5+0.5</f>
        <v>0.9603611608990299</v>
      </c>
      <c r="W222" s="2"/>
      <c r="X222" s="2"/>
      <c r="Z222" s="2">
        <f>AA218*0.5+0.5</f>
        <v>0.95396609760075957</v>
      </c>
      <c r="AA222" s="2"/>
      <c r="AB222" s="2"/>
      <c r="AC222" s="2"/>
    </row>
    <row r="223" spans="1:29" x14ac:dyDescent="0.3">
      <c r="B223" s="2">
        <f>B222*C221</f>
        <v>0.23330318098173153</v>
      </c>
      <c r="E223"/>
      <c r="F223" s="2">
        <f>F222*G221</f>
        <v>0.2192594269521668</v>
      </c>
      <c r="G223" s="2"/>
      <c r="J223" s="2">
        <f>J222*K221</f>
        <v>0.2048059730308692</v>
      </c>
      <c r="K223" s="2"/>
      <c r="L223" s="2"/>
      <c r="N223" s="2">
        <f>N222*O221</f>
        <v>0.2048059730308692</v>
      </c>
      <c r="O223" s="2"/>
      <c r="R223" s="2">
        <f>R222*S221</f>
        <v>0.28835345609918833</v>
      </c>
      <c r="S223" s="2"/>
      <c r="V223" s="2">
        <f>V222*W221</f>
        <v>0.38271241424450686</v>
      </c>
      <c r="W223" s="2"/>
      <c r="X223" s="2"/>
      <c r="Z223" s="2">
        <f>Z222*AA221</f>
        <v>0.23364410060286428</v>
      </c>
      <c r="AA223" s="2"/>
      <c r="AB223" s="2"/>
      <c r="AC223" s="2"/>
    </row>
    <row r="224" spans="1:29" x14ac:dyDescent="0.3">
      <c r="A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U224" s="2"/>
      <c r="V224" s="2"/>
      <c r="W224" s="2"/>
      <c r="X224" s="2"/>
      <c r="Y224" s="2"/>
      <c r="Z224" s="2"/>
      <c r="AA224" s="2"/>
      <c r="AB224" s="2"/>
      <c r="AC224" s="2">
        <f>TANH(Z224/2)</f>
        <v>0</v>
      </c>
    </row>
    <row r="225" spans="1:29" x14ac:dyDescent="0.3">
      <c r="A225" t="s">
        <v>0</v>
      </c>
      <c r="B225" s="2">
        <f>B220</f>
        <v>0.24591715156364549</v>
      </c>
      <c r="C225" s="1">
        <v>9</v>
      </c>
      <c r="E225" t="s">
        <v>0</v>
      </c>
      <c r="F225" s="2">
        <f>F220</f>
        <v>0.23268128678272604</v>
      </c>
      <c r="G225" s="1">
        <v>9</v>
      </c>
      <c r="I225" t="s">
        <v>0</v>
      </c>
      <c r="J225" s="2">
        <f>J220</f>
        <v>0.21130025383999398</v>
      </c>
      <c r="K225" s="1">
        <v>9</v>
      </c>
      <c r="L225" s="2"/>
      <c r="M225" t="s">
        <v>0</v>
      </c>
      <c r="N225" s="2">
        <f>N220</f>
        <v>0.2121233898562532</v>
      </c>
      <c r="O225" s="1">
        <v>9</v>
      </c>
      <c r="Q225" t="s">
        <v>0</v>
      </c>
      <c r="R225" s="2">
        <f>R220</f>
        <v>0.31087985482577696</v>
      </c>
      <c r="S225" s="1">
        <v>9</v>
      </c>
      <c r="U225" t="s">
        <v>0</v>
      </c>
      <c r="V225" s="2">
        <f>V220</f>
        <v>0.42206714085762664</v>
      </c>
      <c r="W225" s="1">
        <v>9</v>
      </c>
      <c r="X225" s="2"/>
      <c r="Y225" t="s">
        <v>0</v>
      </c>
      <c r="Z225" s="2">
        <f>Z220</f>
        <v>0.25390148760266218</v>
      </c>
      <c r="AA225" s="1">
        <v>9</v>
      </c>
      <c r="AB225" s="2"/>
      <c r="AC225" s="2"/>
    </row>
    <row r="226" spans="1:29" x14ac:dyDescent="0.3">
      <c r="A226" t="s">
        <v>1</v>
      </c>
      <c r="B226" s="2">
        <f>LOOKUP(C225,$I$1:$I$10,J$1:J$10)</f>
        <v>-6.4613699999999996E-2</v>
      </c>
      <c r="E226" t="s">
        <v>1</v>
      </c>
      <c r="F226" s="2">
        <f>LOOKUP(G225,$I$1:$I$10,K$1:K$10)</f>
        <v>-0.13905100000000001</v>
      </c>
      <c r="G226" s="2"/>
      <c r="I226" t="s">
        <v>1</v>
      </c>
      <c r="J226" s="2">
        <f>LOOKUP(K225,$I$1:$I$10,L$1:L$10)</f>
        <v>-0.13424800000000001</v>
      </c>
      <c r="K226" s="2"/>
      <c r="L226" s="2"/>
      <c r="M226" t="s">
        <v>1</v>
      </c>
      <c r="N226" s="2">
        <f>LOOKUP(O225,$I$1:$I$10,M$1:M$10)</f>
        <v>0.181509</v>
      </c>
      <c r="O226" s="2"/>
      <c r="P226" s="2"/>
      <c r="Q226" t="s">
        <v>1</v>
      </c>
      <c r="R226" s="2">
        <f>LOOKUP(S225,$I$1:$I$10,N$1:N$10)</f>
        <v>0.61972799999999995</v>
      </c>
      <c r="S226" s="2"/>
      <c r="U226" t="s">
        <v>1</v>
      </c>
      <c r="V226" s="2">
        <f>LOOKUP(W225,$I$1:$I$10,O$1:O$10)</f>
        <v>0.76980300000000002</v>
      </c>
      <c r="W226" s="2"/>
      <c r="X226" s="2"/>
      <c r="Y226" t="s">
        <v>1</v>
      </c>
      <c r="Z226" s="2">
        <f>LOOKUP(AA225,$I$1:$I$10,S$1:S$10)</f>
        <v>0</v>
      </c>
      <c r="AA226" s="2"/>
      <c r="AB226" s="2"/>
      <c r="AC226" s="2">
        <f>TANH(Z226/2)</f>
        <v>0</v>
      </c>
    </row>
    <row r="227" spans="1:29" x14ac:dyDescent="0.3">
      <c r="A227" t="s">
        <v>2</v>
      </c>
      <c r="B227" s="2">
        <f>B223</f>
        <v>0.23330318098173153</v>
      </c>
      <c r="E227" t="s">
        <v>2</v>
      </c>
      <c r="F227" s="2">
        <f>F223</f>
        <v>0.2192594269521668</v>
      </c>
      <c r="G227" s="2"/>
      <c r="I227" t="s">
        <v>2</v>
      </c>
      <c r="J227" s="2">
        <f>J223</f>
        <v>0.2048059730308692</v>
      </c>
      <c r="K227" s="2"/>
      <c r="L227" s="2"/>
      <c r="M227" t="s">
        <v>2</v>
      </c>
      <c r="N227" s="2">
        <f>N223</f>
        <v>0.2048059730308692</v>
      </c>
      <c r="O227" s="2"/>
      <c r="Q227" t="s">
        <v>2</v>
      </c>
      <c r="R227" s="2">
        <f>R223</f>
        <v>0.28835345609918833</v>
      </c>
      <c r="S227" s="2"/>
      <c r="U227" t="s">
        <v>2</v>
      </c>
      <c r="V227" s="2">
        <f>V223</f>
        <v>0.38271241424450686</v>
      </c>
      <c r="W227" s="2"/>
      <c r="X227" s="2"/>
      <c r="Y227" t="s">
        <v>2</v>
      </c>
      <c r="Z227" s="2">
        <f>Z223</f>
        <v>0.23364410060286428</v>
      </c>
      <c r="AA227" s="2"/>
      <c r="AB227" s="2"/>
      <c r="AC227" s="2"/>
    </row>
    <row r="228" spans="1:29" x14ac:dyDescent="0.3">
      <c r="A228" s="2">
        <f>B226*$B$2+$B$10</f>
        <v>0.81017763909048379</v>
      </c>
      <c r="B228" s="2">
        <f>B226*$C$2+$C$10</f>
        <v>26.425684450895481</v>
      </c>
      <c r="E228" s="2">
        <f>F226*$B$2+$B$10</f>
        <v>0.8037509348185653</v>
      </c>
      <c r="F228" s="2">
        <f>F226*$C$2+$C$10</f>
        <v>26.22002991419409</v>
      </c>
      <c r="G228" s="2"/>
      <c r="I228" s="2">
        <f>J226*$B$2+$B$10</f>
        <v>0.80416561214590021</v>
      </c>
      <c r="J228" s="2">
        <f>J226*$C$2+$C$10</f>
        <v>26.233299588668807</v>
      </c>
      <c r="K228" s="2"/>
      <c r="L228" s="2"/>
      <c r="M228" s="2">
        <f>N226*$B$2+$B$10</f>
        <v>0.83142717134791555</v>
      </c>
      <c r="N228" s="2">
        <f>N226*$C$2+$C$10</f>
        <v>27.105669483133298</v>
      </c>
      <c r="O228" s="2"/>
      <c r="Q228" s="2">
        <f>R226*$B$2+$B$10</f>
        <v>0.8692617505083079</v>
      </c>
      <c r="R228" s="2">
        <f>R226*$C$2+$C$10</f>
        <v>28.316376016265853</v>
      </c>
      <c r="S228" s="2"/>
      <c r="U228" s="2">
        <f>V226*$B$2+$B$10</f>
        <v>0.88221879816597648</v>
      </c>
      <c r="V228" s="2">
        <f>V226*$C$2+$C$10</f>
        <v>28.731001541311247</v>
      </c>
      <c r="W228" s="2"/>
      <c r="X228" s="2"/>
      <c r="Y228" s="2">
        <f>Z226*$B$2+$B$10</f>
        <v>0.81575620174407903</v>
      </c>
      <c r="Z228" s="2">
        <f>Z226*$C$2+$C$10</f>
        <v>26.604198455810529</v>
      </c>
      <c r="AA228" s="2"/>
      <c r="AB228" s="2"/>
      <c r="AC228" s="2"/>
    </row>
    <row r="229" spans="1:29" x14ac:dyDescent="0.3">
      <c r="A229" s="2">
        <f>B227*$B$6+$B$14</f>
        <v>6.1532550205071479E-3</v>
      </c>
      <c r="B229" s="2">
        <f>B227*$C$6+$C$14</f>
        <v>0.19690416065622873</v>
      </c>
      <c r="E229" s="2">
        <f>F227*$B$6+$B$14</f>
        <v>1.4575298970180783E-2</v>
      </c>
      <c r="F229" s="2">
        <f>F227*$C$6+$C$14</f>
        <v>0.46640956704578507</v>
      </c>
      <c r="G229" s="2"/>
      <c r="I229" s="2">
        <f>J227*$B$6+$B$14</f>
        <v>2.3243040080819108E-2</v>
      </c>
      <c r="J229" s="2">
        <f>J227*$C$6+$C$14</f>
        <v>0.74377728258621145</v>
      </c>
      <c r="K229" s="2"/>
      <c r="L229" s="2"/>
      <c r="M229" s="2">
        <f>N227*$B$6+$B$14</f>
        <v>2.3243040080819108E-2</v>
      </c>
      <c r="N229" s="2">
        <f>N227*$C$6+$C$14</f>
        <v>0.74377728258621145</v>
      </c>
      <c r="O229" s="2"/>
      <c r="Q229" s="2">
        <f>R227*$B$6+$B$14</f>
        <v>-2.6860413226943325E-2</v>
      </c>
      <c r="R229" s="2">
        <f>R227*$C$6+$C$14</f>
        <v>-0.8595332232621864</v>
      </c>
      <c r="S229" s="2"/>
      <c r="U229" s="2">
        <f>V227*$B$6+$B$14</f>
        <v>-8.3447511724418083E-2</v>
      </c>
      <c r="V229" s="2">
        <f>V227*$C$6+$C$14</f>
        <v>-2.6703203751813787</v>
      </c>
      <c r="W229" s="2"/>
      <c r="X229" s="2"/>
      <c r="Y229" s="2">
        <f>Z227*$B$6+$B$14</f>
        <v>5.9488054106349164E-3</v>
      </c>
      <c r="Z229" s="2">
        <f>Z227*$C$6+$C$14</f>
        <v>0.19036177314031733</v>
      </c>
      <c r="AA229" s="2"/>
      <c r="AB229" s="2"/>
      <c r="AC229" s="2"/>
    </row>
    <row r="230" spans="1:29" x14ac:dyDescent="0.3">
      <c r="A230" s="2">
        <f>B226*$B$3+$B$11</f>
        <v>9.7205027086126827E-2</v>
      </c>
      <c r="B230" s="2">
        <f>B226*$C$3+$C$11</f>
        <v>6.7211217335121169</v>
      </c>
      <c r="E230" s="2">
        <f>F226*$B$3+$B$11</f>
        <v>6.4799258700251647E-2</v>
      </c>
      <c r="F230" s="2">
        <f>F226*$C$3+$C$11</f>
        <v>4.6471525568161054</v>
      </c>
      <c r="G230" s="2"/>
      <c r="I230" s="2">
        <f>J226*$B$3+$B$11</f>
        <v>6.6890211832046576E-2</v>
      </c>
      <c r="J230" s="2">
        <f>J226*$C$3+$C$11</f>
        <v>4.7809735572509808</v>
      </c>
      <c r="K230" s="2"/>
      <c r="M230" s="2">
        <f>N226*$B$3+$B$11</f>
        <v>0.20435285768592343</v>
      </c>
      <c r="N230" s="2">
        <f>N226*$C$3+$C$11</f>
        <v>13.578582891899099</v>
      </c>
      <c r="O230" s="2"/>
      <c r="Q230" s="2">
        <f>R226*$B$3+$B$11</f>
        <v>0.39512849592494914</v>
      </c>
      <c r="R230" s="2">
        <f>R226*$C$3+$C$11</f>
        <v>25.788223739196745</v>
      </c>
      <c r="S230" s="2"/>
      <c r="U230" s="2">
        <f>V226*$B$3+$B$11</f>
        <v>0.46046261860954707</v>
      </c>
      <c r="V230" s="2">
        <f>V226*$C$3+$C$11</f>
        <v>29.969607591011012</v>
      </c>
      <c r="W230" s="2"/>
      <c r="Y230" s="2">
        <f>Z226*$B$3+$B$11</f>
        <v>0.12533415853977201</v>
      </c>
      <c r="Z230" s="2">
        <f>Z226*$C$3+$C$11</f>
        <v>8.5213861465454084</v>
      </c>
      <c r="AA230" s="2"/>
      <c r="AB230" s="2"/>
    </row>
    <row r="231" spans="1:29" x14ac:dyDescent="0.3">
      <c r="A231" s="2">
        <f>B227*$B$7+$B$15</f>
        <v>-4.7984008204673967E-2</v>
      </c>
      <c r="B231" s="2">
        <f>B227*$C$7+$C$15</f>
        <v>-3.0709765250991339</v>
      </c>
      <c r="E231" s="2">
        <f>F227*$B$7+$B$15</f>
        <v>-2.4479412714237148E-2</v>
      </c>
      <c r="F231" s="2">
        <f>F227*$C$7+$C$15</f>
        <v>-1.5666824137111774</v>
      </c>
      <c r="G231" s="2"/>
      <c r="I231" s="2">
        <f>J227*$B$7+$B$15</f>
        <v>-2.8911522365243636E-4</v>
      </c>
      <c r="J231" s="2">
        <f>J227*$C$7+$C$15</f>
        <v>-1.8503374313755927E-2</v>
      </c>
      <c r="K231" s="2"/>
      <c r="L231" s="2"/>
      <c r="M231" s="2">
        <f>N227*$B$7+$B$15</f>
        <v>-2.8911522365243636E-4</v>
      </c>
      <c r="N231" s="2">
        <f>N227*$C$7+$C$15</f>
        <v>-1.8503374313755927E-2</v>
      </c>
      <c r="O231" s="2"/>
      <c r="Q231" s="2">
        <f>R227*$B$7+$B$15</f>
        <v>-0.14011994604217154</v>
      </c>
      <c r="R231" s="2">
        <f>R227*$C$7+$C$15</f>
        <v>-8.9676765466989785</v>
      </c>
      <c r="S231" s="2"/>
      <c r="U231" s="2">
        <f>V227*$B$7+$B$15</f>
        <v>-0.2980456073315777</v>
      </c>
      <c r="V231" s="2">
        <f>V227*$C$7+$C$15</f>
        <v>-19.074918869220973</v>
      </c>
      <c r="W231" s="2"/>
      <c r="Y231" s="2">
        <f>Z227*$B$7+$B$15</f>
        <v>-4.8554594799441242E-2</v>
      </c>
      <c r="Z231" s="2">
        <f>Z227*$C$7+$C$15</f>
        <v>-3.1074940671642395</v>
      </c>
      <c r="AA231" s="2"/>
      <c r="AB231" s="2"/>
    </row>
    <row r="232" spans="1:29" x14ac:dyDescent="0.3">
      <c r="A232" s="2">
        <f>A228+A229</f>
        <v>0.81633089411099091</v>
      </c>
      <c r="B232" s="2">
        <f>B228+B229</f>
        <v>26.622588611551709</v>
      </c>
      <c r="C232" s="2">
        <f>LOOKUP(TRUNC(ABS(B232)),Sheet2!$B:$B,Sheet2!$C:$C)*SIGN(B232)</f>
        <v>0.38528396626947231</v>
      </c>
      <c r="E232" s="2">
        <f>E228+E229</f>
        <v>0.81832623378874603</v>
      </c>
      <c r="F232" s="2">
        <f>F228+F229</f>
        <v>26.686439481239873</v>
      </c>
      <c r="G232" s="2">
        <f>LOOKUP(TRUNC(ABS(F232)),Sheet2!$B:$B,Sheet2!$C:$C)*SIGN(F232)</f>
        <v>0.38528396626947231</v>
      </c>
      <c r="I232" s="2">
        <f>I228+I229</f>
        <v>0.82740865222671933</v>
      </c>
      <c r="J232" s="2">
        <f>J228+J229</f>
        <v>26.977076871255019</v>
      </c>
      <c r="K232" s="2">
        <f>LOOKUP(TRUNC(ABS(J232)),Sheet2!$B:$B,Sheet2!$C:$C)*SIGN(J232)</f>
        <v>0.38528396626947231</v>
      </c>
      <c r="L232" s="2"/>
      <c r="M232" s="2">
        <f>M228+M229</f>
        <v>0.85467021142873467</v>
      </c>
      <c r="N232" s="2">
        <f>N228+N229</f>
        <v>27.84944676571951</v>
      </c>
      <c r="O232" s="2">
        <f>LOOKUP(TRUNC(ABS(N232)),Sheet2!$B:$B,Sheet2!$C:$C)*SIGN(N232)</f>
        <v>0.39850884211751703</v>
      </c>
      <c r="Q232" s="2">
        <f>Q228+Q229</f>
        <v>0.84240133728136457</v>
      </c>
      <c r="R232" s="2">
        <f>R228+R229</f>
        <v>27.456842793003666</v>
      </c>
      <c r="S232" s="2">
        <f>LOOKUP(TRUNC(ABS(R232)),Sheet2!$B:$B,Sheet2!$C:$C)*SIGN(R232)</f>
        <v>0.39850884211751703</v>
      </c>
      <c r="U232" s="2">
        <f>U228+U229</f>
        <v>0.79877128644155837</v>
      </c>
      <c r="V232" s="2">
        <f>V228+V229</f>
        <v>26.060681166129868</v>
      </c>
      <c r="W232" s="2">
        <f>LOOKUP(TRUNC(ABS(V232)),Sheet2!$B:$B,Sheet2!$C:$C)*SIGN(V232)</f>
        <v>0.38528396626947231</v>
      </c>
      <c r="Y232" s="2">
        <f>Y228+Y229</f>
        <v>0.82170500715471395</v>
      </c>
      <c r="Z232" s="2">
        <f>Z228+Z229</f>
        <v>26.794560228950846</v>
      </c>
      <c r="AA232" s="2">
        <f>LOOKUP(TRUNC(ABS(Z232)),Sheet2!$B:$B,Sheet2!$C:$C)*SIGN(Z232)</f>
        <v>0.38528396626947231</v>
      </c>
      <c r="AB232" s="2"/>
    </row>
    <row r="233" spans="1:29" x14ac:dyDescent="0.3">
      <c r="A233" s="2">
        <f>B226*$B$1+$B$9</f>
        <v>0.52898088600060478</v>
      </c>
      <c r="B233" s="2">
        <f>B226*$C$1+$C$9</f>
        <v>17.427388352019353</v>
      </c>
      <c r="E233" s="2">
        <f>F226*$B$1+$B$9</f>
        <v>0.5178248552075474</v>
      </c>
      <c r="F233" s="2">
        <f>F226*$C$1+$C$9</f>
        <v>17.070395366641517</v>
      </c>
      <c r="G233" s="2"/>
      <c r="I233" s="2">
        <f>J226*$B$1+$B$9</f>
        <v>0.51854468808567511</v>
      </c>
      <c r="J233" s="2">
        <f>J226*$C$1+$C$9</f>
        <v>17.093430018741604</v>
      </c>
      <c r="K233" s="2"/>
      <c r="L233" s="2"/>
      <c r="M233" s="2">
        <f>N226*$B$1+$B$9</f>
        <v>0.56586766749416251</v>
      </c>
      <c r="N233" s="2">
        <f>N226*$C$1+$C$9</f>
        <v>18.6077653598132</v>
      </c>
      <c r="O233" s="2"/>
      <c r="Q233" s="2">
        <f>R226*$B$1+$B$9</f>
        <v>0.63154421215796397</v>
      </c>
      <c r="R233" s="2">
        <f>R226*$C$1+$C$9</f>
        <v>20.709414789054847</v>
      </c>
      <c r="S233" s="2"/>
      <c r="U233" s="2">
        <f>V226*$B$1+$B$9</f>
        <v>0.65403617950858084</v>
      </c>
      <c r="V233" s="2">
        <f>V226*$C$1+$C$9</f>
        <v>21.429157744274587</v>
      </c>
      <c r="W233" s="2"/>
      <c r="Y233" s="2">
        <f>Z226*$B$1+$B$9</f>
        <v>0.53866463899612405</v>
      </c>
      <c r="Z233" s="2">
        <f>Z226*$C$1+$C$9</f>
        <v>17.737268447875969</v>
      </c>
      <c r="AA233" s="2"/>
      <c r="AB233" s="2"/>
    </row>
    <row r="234" spans="1:29" x14ac:dyDescent="0.3">
      <c r="A234" s="2">
        <f>A230+A231</f>
        <v>4.922101888145286E-2</v>
      </c>
      <c r="B234" s="2">
        <f>B230+B231</f>
        <v>3.6501452084129831</v>
      </c>
      <c r="C234" s="2">
        <f>LOOKUP(TRUNC(ABS(B234)),Sheet2!$B:$B,Sheet2!$C:$C)*SIGN(B234)</f>
        <v>4.6840697872648079E-2</v>
      </c>
      <c r="E234" s="2">
        <f>E230+E231</f>
        <v>4.0319845986014499E-2</v>
      </c>
      <c r="F234" s="2">
        <f>F230+F231</f>
        <v>3.0804701431049279</v>
      </c>
      <c r="G234" s="2">
        <f>LOOKUP(TRUNC(ABS(F234)),Sheet2!$B:$B,Sheet2!$C:$C)*SIGN(F234)</f>
        <v>4.6840697872648079E-2</v>
      </c>
      <c r="I234" s="2">
        <f>I230+I231</f>
        <v>6.6601096608394139E-2</v>
      </c>
      <c r="J234" s="2">
        <f>J230+J231</f>
        <v>4.7624701829372249</v>
      </c>
      <c r="K234" s="2">
        <f>LOOKUP(TRUNC(ABS(J234)),Sheet2!$B:$B,Sheet2!$C:$C)*SIGN(J234)</f>
        <v>6.2418746747512514E-2</v>
      </c>
      <c r="L234" s="2"/>
      <c r="M234" s="2">
        <f>M230+M231</f>
        <v>0.20406374246227099</v>
      </c>
      <c r="N234" s="2">
        <f>N230+N231</f>
        <v>13.560079517585343</v>
      </c>
      <c r="O234" s="2">
        <f>LOOKUP(TRUNC(ABS(N234)),Sheet2!$B:$B,Sheet2!$C:$C)*SIGN(N234)</f>
        <v>0.20037671852040992</v>
      </c>
      <c r="Q234" s="2">
        <f>Q230+Q231</f>
        <v>0.2550085498827776</v>
      </c>
      <c r="R234" s="2">
        <f>R230+R231</f>
        <v>16.820547192497767</v>
      </c>
      <c r="S234" s="2">
        <f>LOOKUP(TRUNC(ABS(R234)),Sheet2!$B:$B,Sheet2!$C:$C)*SIGN(R234)</f>
        <v>0.24491866240370913</v>
      </c>
      <c r="U234" s="2">
        <f>U230+U231</f>
        <v>0.16241701127796937</v>
      </c>
      <c r="V234" s="2">
        <f>V230+V231</f>
        <v>10.89468872179004</v>
      </c>
      <c r="W234" s="2">
        <f>LOOKUP(TRUNC(ABS(V234)),Sheet2!$B:$B,Sheet2!$C:$C)*SIGN(V234)</f>
        <v>0.15499073037162348</v>
      </c>
      <c r="Y234" s="2">
        <f>Y230+Y231</f>
        <v>7.6779563740330764E-2</v>
      </c>
      <c r="Z234" s="2">
        <f>Z230+Z231</f>
        <v>5.4138920793811689</v>
      </c>
      <c r="AA234" s="2">
        <f>LOOKUP(TRUNC(ABS(Z234)),Sheet2!$B:$B,Sheet2!$C:$C)*SIGN(Z234)</f>
        <v>7.7966441375368192E-2</v>
      </c>
      <c r="AB234" s="2"/>
    </row>
    <row r="235" spans="1:29" x14ac:dyDescent="0.3">
      <c r="A235" s="2">
        <f>B227*$B$5+$B$13</f>
        <v>0.79624083995776518</v>
      </c>
      <c r="B235" s="2">
        <f>B227*$C$5+$C$13</f>
        <v>25.479706878648486</v>
      </c>
      <c r="E235" s="2">
        <f>F227*$B$5+$B$13</f>
        <v>0.78544885408790921</v>
      </c>
      <c r="F235" s="2">
        <f>F227*$C$5+$C$13</f>
        <v>25.134363330813095</v>
      </c>
      <c r="G235" s="2"/>
      <c r="I235" s="2">
        <f>J227*$B$5+$B$13</f>
        <v>0.77434203249584144</v>
      </c>
      <c r="J235" s="2">
        <f>J227*$C$5+$C$13</f>
        <v>24.778945039866926</v>
      </c>
      <c r="K235" s="2"/>
      <c r="L235" s="2"/>
      <c r="M235" s="2">
        <f>N227*$B$5+$B$13</f>
        <v>0.77434203249584144</v>
      </c>
      <c r="N235" s="2">
        <f>N227*$C$5+$C$13</f>
        <v>24.778945039866926</v>
      </c>
      <c r="O235" s="2"/>
      <c r="Q235" s="2">
        <f>R227*$B$5+$B$13</f>
        <v>0.8385444711626826</v>
      </c>
      <c r="R235" s="2">
        <f>R227*$C$5+$C$13</f>
        <v>26.833423077205843</v>
      </c>
      <c r="S235" s="2"/>
      <c r="U235" s="2">
        <f>V227*$B$5+$B$13</f>
        <v>0.91105503641858609</v>
      </c>
      <c r="V235" s="2">
        <f>V227*$C$5+$C$13</f>
        <v>29.153761165394755</v>
      </c>
      <c r="W235" s="2"/>
      <c r="Y235" s="2">
        <f>Z227*$B$5+$B$13</f>
        <v>0.79650282117206705</v>
      </c>
      <c r="Z235" s="2">
        <f>Z227*$C$5+$C$13</f>
        <v>25.488090277506146</v>
      </c>
      <c r="AA235" s="2"/>
      <c r="AB235" s="2"/>
    </row>
    <row r="236" spans="1:29" x14ac:dyDescent="0.3">
      <c r="A236" s="2">
        <f>B226*$B$4+$B$12</f>
        <v>1.3230631522336762</v>
      </c>
      <c r="B236" s="2">
        <f>B226*$C$4+$C$12</f>
        <v>42.838020871477639</v>
      </c>
      <c r="E236" s="2">
        <f>F226*$B$4+$B$12</f>
        <v>1.3100086730599223</v>
      </c>
      <c r="F236" s="2">
        <f>F226*$C$4+$C$12</f>
        <v>42.420277537917514</v>
      </c>
      <c r="G236" s="2"/>
      <c r="I236" s="2">
        <f>J226*$B$4+$B$12</f>
        <v>1.310851001616594</v>
      </c>
      <c r="J236" s="2">
        <f>J226*$C$4+$C$12</f>
        <v>42.447232051731007</v>
      </c>
      <c r="K236" s="2"/>
      <c r="L236" s="2"/>
      <c r="M236" s="2">
        <f>N226*$B$4+$B$12</f>
        <v>1.3662270453536327</v>
      </c>
      <c r="N236" s="2">
        <f>N226*$C$4+$C$12</f>
        <v>44.219265451316247</v>
      </c>
      <c r="O236" s="2"/>
      <c r="Q236" s="2">
        <f>R226*$B$4+$B$12</f>
        <v>1.4430799243409596</v>
      </c>
      <c r="R236" s="2">
        <f>R226*$C$4+$C$12</f>
        <v>46.678557578910706</v>
      </c>
      <c r="S236" s="2"/>
      <c r="U236" s="2">
        <f>V226*$B$4+$B$12</f>
        <v>1.4693994034462086</v>
      </c>
      <c r="V236" s="2">
        <f>V226*$C$4+$C$12</f>
        <v>47.520780910278674</v>
      </c>
      <c r="W236" s="2"/>
      <c r="Y236" s="2">
        <f>Z226*$B$4+$B$12</f>
        <v>1.33439481258392</v>
      </c>
      <c r="Z236" s="2">
        <f>Z226*$C$4+$C$12</f>
        <v>43.20063400268544</v>
      </c>
      <c r="AA236" s="2"/>
      <c r="AB236" s="2"/>
    </row>
    <row r="237" spans="1:29" x14ac:dyDescent="0.3">
      <c r="A237" s="2">
        <f>B227*$B$8+$B$16</f>
        <v>1.6817917782228002</v>
      </c>
      <c r="B237" s="2">
        <f>B227*$C$8+$C$16</f>
        <v>53.817336903129608</v>
      </c>
      <c r="E237" s="2">
        <f>F227*$B$8+$B$16</f>
        <v>1.6626566517385191</v>
      </c>
      <c r="F237" s="2">
        <f>F227*$C$8+$C$16</f>
        <v>53.20501285563261</v>
      </c>
      <c r="G237" s="2"/>
      <c r="I237" s="2">
        <f>J227*$B$8+$B$16</f>
        <v>1.6429632942262375</v>
      </c>
      <c r="J237" s="2">
        <f>J227*$C$8+$C$16</f>
        <v>52.574825415239602</v>
      </c>
      <c r="K237" s="2"/>
      <c r="L237" s="2"/>
      <c r="M237" s="2">
        <f>N227*$B$8+$B$16</f>
        <v>1.6429632942262375</v>
      </c>
      <c r="N237" s="2">
        <f>N227*$C$8+$C$16</f>
        <v>52.574825415239602</v>
      </c>
      <c r="O237" s="2"/>
      <c r="Q237" s="2">
        <f>R227*$B$8+$B$16</f>
        <v>1.7567997835716143</v>
      </c>
      <c r="R237" s="2">
        <f>R227*$C$8+$C$16</f>
        <v>56.217593074291656</v>
      </c>
      <c r="S237" s="2"/>
      <c r="U237" s="2">
        <f>V227*$B$8+$B$16</f>
        <v>1.8853673015753194</v>
      </c>
      <c r="V237" s="2">
        <f>V227*$C$8+$C$16</f>
        <v>60.331753650410221</v>
      </c>
      <c r="W237" s="2"/>
      <c r="Y237" s="2">
        <f>Z227*$B$8+$B$16</f>
        <v>1.6822562936264178</v>
      </c>
      <c r="Z237" s="2">
        <f>Z227*$C$8+$C$16</f>
        <v>53.83220139604537</v>
      </c>
      <c r="AA237" s="2"/>
      <c r="AB237" s="2"/>
    </row>
    <row r="238" spans="1:29" x14ac:dyDescent="0.3">
      <c r="B238" s="2">
        <f>C232*0.5+0.5</f>
        <v>0.69264198313473613</v>
      </c>
      <c r="E238"/>
      <c r="F238" s="2">
        <f>G232*0.5+0.5</f>
        <v>0.69264198313473613</v>
      </c>
      <c r="G238" s="2"/>
      <c r="J238" s="2">
        <f>K232*0.5+0.5</f>
        <v>0.69264198313473613</v>
      </c>
      <c r="K238" s="2"/>
      <c r="L238" s="2"/>
      <c r="N238" s="2">
        <f>O232*0.5+0.5</f>
        <v>0.69925442105875857</v>
      </c>
      <c r="O238" s="2"/>
      <c r="R238" s="2">
        <f>S232*0.5+0.5</f>
        <v>0.69925442105875857</v>
      </c>
      <c r="S238" s="2"/>
      <c r="V238" s="2">
        <f>W232*0.5+0.5</f>
        <v>0.69264198313473613</v>
      </c>
      <c r="W238" s="2"/>
      <c r="Z238" s="2">
        <f>AA232*0.5+0.5</f>
        <v>0.69264198313473613</v>
      </c>
      <c r="AA238" s="2"/>
      <c r="AB238" s="2"/>
    </row>
    <row r="239" spans="1:29" x14ac:dyDescent="0.3">
      <c r="A239" s="2">
        <f>A233+A235</f>
        <v>1.3252217259583698</v>
      </c>
      <c r="B239" s="2">
        <f>B233+B235</f>
        <v>42.907095230667835</v>
      </c>
      <c r="C239" s="2">
        <f>LOOKUP(TRUNC(ABS(B239)),Sheet2!$B:$B,Sheet2!$C:$C)*SIGN(B239)</f>
        <v>0.57586239128578931</v>
      </c>
      <c r="E239" s="2">
        <f>E233+E235</f>
        <v>1.3032737092954565</v>
      </c>
      <c r="F239" s="2">
        <f>F233+F235</f>
        <v>42.204758697454608</v>
      </c>
      <c r="G239" s="2">
        <f>LOOKUP(TRUNC(ABS(F239)),Sheet2!$B:$B,Sheet2!$C:$C)*SIGN(F239)</f>
        <v>0.57586239128578931</v>
      </c>
      <c r="I239" s="2">
        <f>I233+I235</f>
        <v>1.2928867205815164</v>
      </c>
      <c r="J239" s="2">
        <f>J233+J235</f>
        <v>41.872375058608526</v>
      </c>
      <c r="K239" s="2">
        <f>LOOKUP(TRUNC(ABS(J239)),Sheet2!$B:$B,Sheet2!$C:$C)*SIGN(J239)</f>
        <v>0.565324957905875</v>
      </c>
      <c r="L239" s="2"/>
      <c r="M239" s="2">
        <f>M233+M235</f>
        <v>1.3402096999900039</v>
      </c>
      <c r="N239" s="2">
        <f>N233+N235</f>
        <v>43.386710399680126</v>
      </c>
      <c r="O239" s="2">
        <f>LOOKUP(TRUNC(ABS(N239)),Sheet2!$B:$B,Sheet2!$C:$C)*SIGN(N239)</f>
        <v>0.58621190236822385</v>
      </c>
      <c r="Q239" s="2">
        <f>Q233+Q235</f>
        <v>1.4700886833206466</v>
      </c>
      <c r="R239" s="2">
        <f>R233+R235</f>
        <v>47.54283786626069</v>
      </c>
      <c r="S239" s="2">
        <f>LOOKUP(TRUNC(ABS(R239)),Sheet2!$B:$B,Sheet2!$C:$C)*SIGN(R239)</f>
        <v>0.62573463567514687</v>
      </c>
      <c r="U239" s="2">
        <f>U233+U235</f>
        <v>1.565091215927167</v>
      </c>
      <c r="V239" s="2">
        <f>V233+V235</f>
        <v>50.582918909669345</v>
      </c>
      <c r="W239" s="2">
        <f>LOOKUP(TRUNC(ABS(V239)),Sheet2!$B:$B,Sheet2!$C:$C)*SIGN(V239)</f>
        <v>0.65342358814134671</v>
      </c>
      <c r="Y239" s="2">
        <f>Y233+Y235</f>
        <v>1.3351674601681911</v>
      </c>
      <c r="Z239" s="2">
        <f>Z233+Z235</f>
        <v>43.225358725382115</v>
      </c>
      <c r="AA239" s="2">
        <f>LOOKUP(TRUNC(ABS(Z239)),Sheet2!$B:$B,Sheet2!$C:$C)*SIGN(Z239)</f>
        <v>0.58621190236822385</v>
      </c>
      <c r="AB239" s="2"/>
    </row>
    <row r="240" spans="1:29" x14ac:dyDescent="0.3">
      <c r="B240" s="2">
        <f>B238*C234</f>
        <v>3.2443833865925982E-2</v>
      </c>
      <c r="E240"/>
      <c r="F240" s="2">
        <f>F238*G234</f>
        <v>3.2443833865925982E-2</v>
      </c>
      <c r="G240" s="2"/>
      <c r="J240" s="2">
        <f>J238*K234</f>
        <v>4.3233844531981931E-2</v>
      </c>
      <c r="K240" s="2"/>
      <c r="L240" s="2"/>
      <c r="N240" s="2">
        <f>N238*O234</f>
        <v>0.14011430630264307</v>
      </c>
      <c r="O240" s="2"/>
      <c r="R240" s="2">
        <f>R238*S234</f>
        <v>0.17126045748559116</v>
      </c>
      <c r="S240" s="2"/>
      <c r="V240" s="2">
        <f>V238*W234</f>
        <v>0.10735308685210246</v>
      </c>
      <c r="W240" s="2"/>
      <c r="Z240" s="2">
        <f>Z238*AA234</f>
        <v>5.400283057219317E-2</v>
      </c>
      <c r="AA240" s="2"/>
      <c r="AB240" s="2"/>
    </row>
    <row r="241" spans="1:28" x14ac:dyDescent="0.3">
      <c r="A241" s="2">
        <f>A236+A237</f>
        <v>3.0048549304564762</v>
      </c>
      <c r="B241" s="2">
        <f>B236+B237</f>
        <v>96.655357774607239</v>
      </c>
      <c r="C241" s="2">
        <f>LOOKUP(TRUNC(ABS(B241)),Sheet2!$B:$B,Sheet2!$C:$C)*SIGN(B241)</f>
        <v>0.9051482536448664</v>
      </c>
      <c r="E241" s="2">
        <f>E236+E237</f>
        <v>2.9726653247984416</v>
      </c>
      <c r="F241" s="2">
        <f>F236+F237</f>
        <v>95.625290393550131</v>
      </c>
      <c r="G241" s="2">
        <f>LOOKUP(TRUNC(ABS(F241)),Sheet2!$B:$B,Sheet2!$C:$C)*SIGN(F241)</f>
        <v>0.90228444275565034</v>
      </c>
      <c r="I241" s="2">
        <f>I236+I237</f>
        <v>2.9538142958428315</v>
      </c>
      <c r="J241" s="2">
        <f>J236+J237</f>
        <v>95.022057466970608</v>
      </c>
      <c r="K241" s="2">
        <f>LOOKUP(TRUNC(ABS(J241)),Sheet2!$B:$B,Sheet2!$C:$C)*SIGN(J241)</f>
        <v>0.90228444275565034</v>
      </c>
      <c r="L241" s="2"/>
      <c r="M241" s="2">
        <f>M236+M237</f>
        <v>3.0091903395798703</v>
      </c>
      <c r="N241" s="2">
        <f>N236+N237</f>
        <v>96.794090866555848</v>
      </c>
      <c r="O241" s="2">
        <f>LOOKUP(TRUNC(ABS(N241)),Sheet2!$B:$B,Sheet2!$C:$C)*SIGN(N241)</f>
        <v>0.9051482536448664</v>
      </c>
      <c r="Q241" s="2">
        <f>Q236+Q237</f>
        <v>3.199879707912574</v>
      </c>
      <c r="R241" s="2">
        <f>R236+R237</f>
        <v>102.89615065320237</v>
      </c>
      <c r="S241" s="2">
        <f>LOOKUP(TRUNC(ABS(R241)),Sheet2!$B:$B,Sheet2!$C:$C)*SIGN(R241)</f>
        <v>0.92072232179805991</v>
      </c>
      <c r="U241" s="2">
        <f>U236+U237</f>
        <v>3.354766705021528</v>
      </c>
      <c r="V241" s="2">
        <f>V236+V237</f>
        <v>107.85253456068889</v>
      </c>
      <c r="W241" s="2">
        <f>LOOKUP(TRUNC(ABS(V241)),Sheet2!$B:$B,Sheet2!$C:$C)*SIGN(V241)</f>
        <v>0.93179914857537693</v>
      </c>
      <c r="Y241" s="2">
        <f>Y236+Y237</f>
        <v>3.0166511062103378</v>
      </c>
      <c r="Z241" s="2">
        <f>Z236+Z237</f>
        <v>97.032835398730811</v>
      </c>
      <c r="AA241" s="2">
        <f>LOOKUP(TRUNC(ABS(Z241)),Sheet2!$B:$B,Sheet2!$C:$C)*SIGN(Z241)</f>
        <v>0.90793219520151913</v>
      </c>
      <c r="AB241" s="2"/>
    </row>
    <row r="242" spans="1:28" x14ac:dyDescent="0.3">
      <c r="B242" s="2">
        <f>C239*0.5+0.5</f>
        <v>0.78793119564289471</v>
      </c>
      <c r="E242"/>
      <c r="F242" s="2">
        <f>G239*0.5+0.5</f>
        <v>0.78793119564289471</v>
      </c>
      <c r="G242" s="2"/>
      <c r="J242" s="2">
        <f>K239*0.5+0.5</f>
        <v>0.7826624789529375</v>
      </c>
      <c r="K242" s="2"/>
      <c r="L242" s="2"/>
      <c r="N242" s="2">
        <f>O239*0.5+0.5</f>
        <v>0.79310595118411187</v>
      </c>
      <c r="O242" s="2"/>
      <c r="R242" s="2">
        <f>S239*0.5+0.5</f>
        <v>0.81286731783757338</v>
      </c>
      <c r="S242" s="2"/>
      <c r="V242" s="2">
        <f>W239*0.5+0.5</f>
        <v>0.82671179407067341</v>
      </c>
      <c r="W242" s="2"/>
      <c r="Z242" s="2">
        <f>AA239*0.5+0.5</f>
        <v>0.79310595118411187</v>
      </c>
      <c r="AA242" s="2"/>
      <c r="AB242" s="2"/>
    </row>
    <row r="243" spans="1:28" x14ac:dyDescent="0.3">
      <c r="B243" s="2">
        <f>B225*B242+B240</f>
        <v>0.22620962912656412</v>
      </c>
      <c r="E243"/>
      <c r="F243" s="2">
        <f>F225*F242+F240</f>
        <v>0.21578067836436657</v>
      </c>
      <c r="G243" s="2"/>
      <c r="J243" s="2">
        <f>J225*J242+J240</f>
        <v>0.20861062500577657</v>
      </c>
      <c r="K243" s="2"/>
      <c r="L243" s="2"/>
      <c r="N243" s="2">
        <f>N225*N242+N240</f>
        <v>0.30835062918298495</v>
      </c>
      <c r="O243" s="2"/>
      <c r="R243" s="2">
        <f>R225*R242+R240</f>
        <v>0.42396453124755468</v>
      </c>
      <c r="S243" s="2"/>
      <c r="V243" s="2">
        <f>V225*V242+V240</f>
        <v>0.45628097008879065</v>
      </c>
      <c r="W243" s="2"/>
      <c r="Z243" s="2">
        <f>Z225*Z242+Z240</f>
        <v>0.25537361140436354</v>
      </c>
      <c r="AA243" s="2"/>
      <c r="AB243" s="2"/>
    </row>
    <row r="244" spans="1:28" x14ac:dyDescent="0.3">
      <c r="B244" s="2">
        <f>B243*64+0.5</f>
        <v>14.977416264100103</v>
      </c>
      <c r="C244" s="2">
        <f>LOOKUP(TRUNC(ABS(B244)),Sheet2!$B:$B,Sheet2!$C:$C)*SIGN(B244)</f>
        <v>0.21532633966578327</v>
      </c>
      <c r="E244"/>
      <c r="F244" s="2">
        <f>F243*64+0.5</f>
        <v>14.30996341531946</v>
      </c>
      <c r="G244" s="2">
        <f>LOOKUP(TRUNC(ABS(F244)),Sheet2!$B:$B,Sheet2!$C:$C)*SIGN(F244)</f>
        <v>0.21532633966578327</v>
      </c>
      <c r="J244" s="2">
        <f>J243*64+0.5</f>
        <v>13.8510800003697</v>
      </c>
      <c r="K244" s="2">
        <f>LOOKUP(TRUNC(ABS(J244)),Sheet2!$B:$B,Sheet2!$C:$C)*SIGN(J244)</f>
        <v>0.20037671852040992</v>
      </c>
      <c r="L244" s="2"/>
      <c r="N244" s="2">
        <f>N243*64+0.5</f>
        <v>20.234440267711037</v>
      </c>
      <c r="O244" s="2">
        <f>LOOKUP(TRUNC(ABS(N244)),Sheet2!$B:$B,Sheet2!$C:$C)*SIGN(N244)</f>
        <v>0.30270972933210849</v>
      </c>
      <c r="R244" s="2">
        <f>R243*64+0.5</f>
        <v>27.633729999843499</v>
      </c>
      <c r="S244" s="2">
        <f>LOOKUP(TRUNC(ABS(R244)),Sheet2!$B:$B,Sheet2!$C:$C)*SIGN(R244)</f>
        <v>0.39850884211751703</v>
      </c>
      <c r="V244" s="2">
        <f>V243*64+0.5</f>
        <v>29.701982085682602</v>
      </c>
      <c r="W244" s="2">
        <f>LOOKUP(TRUNC(ABS(V244)),Sheet2!$B:$B,Sheet2!$C:$C)*SIGN(V244)</f>
        <v>0.42446436847789382</v>
      </c>
      <c r="Z244" s="2">
        <f>Z243*64+0.5</f>
        <v>16.843911129879267</v>
      </c>
      <c r="AA244" s="2">
        <f>LOOKUP(TRUNC(ABS(Z244)),Sheet2!$B:$B,Sheet2!$C:$C)*SIGN(Z244)</f>
        <v>0.24491866240370913</v>
      </c>
      <c r="AB244" s="2"/>
    </row>
    <row r="245" spans="1:28" x14ac:dyDescent="0.3">
      <c r="B245" s="2">
        <f>C241*0.5+0.5</f>
        <v>0.95257412682243325</v>
      </c>
      <c r="E245"/>
      <c r="F245" s="2">
        <f>G241*0.5+0.5</f>
        <v>0.95114222137782511</v>
      </c>
      <c r="G245" s="2"/>
      <c r="J245" s="2">
        <f>K241*0.5+0.5</f>
        <v>0.95114222137782511</v>
      </c>
      <c r="K245" s="2"/>
      <c r="L245" s="2"/>
      <c r="N245" s="2">
        <f>O241*0.5+0.5</f>
        <v>0.95257412682243325</v>
      </c>
      <c r="O245" s="2"/>
      <c r="R245" s="2">
        <f>S241*0.5+0.5</f>
        <v>0.9603611608990299</v>
      </c>
      <c r="S245" s="2"/>
      <c r="V245" s="2">
        <f>W241*0.5+0.5</f>
        <v>0.96589957428768847</v>
      </c>
      <c r="W245" s="2"/>
      <c r="Z245" s="2">
        <f>AA241*0.5+0.5</f>
        <v>0.95396609760075957</v>
      </c>
      <c r="AA245" s="2"/>
      <c r="AB245" s="2"/>
    </row>
    <row r="246" spans="1:28" x14ac:dyDescent="0.3">
      <c r="B246" s="2">
        <f>B245*C244</f>
        <v>0.20511429998900416</v>
      </c>
      <c r="E246"/>
      <c r="F246" s="2">
        <f>F245*G244</f>
        <v>0.2048059730308692</v>
      </c>
      <c r="G246" s="2"/>
      <c r="J246" s="2">
        <f>J245*K244</f>
        <v>0.19058675716590187</v>
      </c>
      <c r="K246" s="2"/>
      <c r="L246" s="2"/>
      <c r="N246" s="2">
        <f>N245*O244</f>
        <v>0.28835345609918833</v>
      </c>
      <c r="O246" s="2"/>
      <c r="R246" s="2">
        <f>R245*S244</f>
        <v>0.38271241424450686</v>
      </c>
      <c r="S246" s="2"/>
      <c r="V246" s="2">
        <f>V245*W244</f>
        <v>0.40998995281309014</v>
      </c>
      <c r="W246" s="2"/>
      <c r="Z246" s="2">
        <f>Z245*AA244</f>
        <v>0.23364410060286428</v>
      </c>
      <c r="AA246" s="2"/>
      <c r="AB246" s="2"/>
    </row>
    <row r="247" spans="1:28" x14ac:dyDescent="0.3">
      <c r="E247"/>
      <c r="F247" s="2"/>
      <c r="G247" s="2"/>
      <c r="J247" s="2"/>
      <c r="K247" s="2"/>
      <c r="L247" s="2"/>
      <c r="N247" s="2"/>
      <c r="O247" s="2"/>
      <c r="R247" s="2"/>
      <c r="S247" s="2"/>
      <c r="V247" s="2"/>
      <c r="W247" s="2"/>
      <c r="Z247" s="2"/>
      <c r="AA247" s="2"/>
      <c r="AB247" s="2"/>
    </row>
    <row r="248" spans="1:28" x14ac:dyDescent="0.3">
      <c r="B248" s="2">
        <f>B246*$G$1+$G$6</f>
        <v>0.99076711793919103</v>
      </c>
      <c r="E248"/>
      <c r="F248" s="2">
        <f>F246*$G$1+$G$6</f>
        <v>0.99016630260259308</v>
      </c>
      <c r="G248" s="2"/>
      <c r="J248" s="2">
        <f>J246*$G$1+$G$6</f>
        <v>0.9624583038672746</v>
      </c>
      <c r="K248" s="2"/>
      <c r="L248" s="2"/>
      <c r="N248" s="2">
        <f>N246*$G$1+$G$6</f>
        <v>1.1529694822701488</v>
      </c>
      <c r="O248" s="2"/>
      <c r="R248" s="2">
        <f>R246*$G$1+$G$6</f>
        <v>1.3368402327942999</v>
      </c>
      <c r="S248" s="2"/>
      <c r="V248" s="2">
        <f>V246*$G$1+$G$6</f>
        <v>1.3899940783606386</v>
      </c>
      <c r="W248" s="2"/>
      <c r="Z248" s="2">
        <f>Z246*$G$1+$G$6</f>
        <v>1.0463611596103168</v>
      </c>
      <c r="AA248" s="2"/>
      <c r="AB248" s="2"/>
    </row>
    <row r="249" spans="1:28" x14ac:dyDescent="0.3">
      <c r="B249" s="2">
        <f>B246*$G$2+$G$7</f>
        <v>-0.41545439129334633</v>
      </c>
      <c r="E249"/>
      <c r="F249" s="2">
        <f>F246*$G$2+$G$7</f>
        <v>-0.41554698720905958</v>
      </c>
      <c r="G249" s="2"/>
      <c r="J249" s="2">
        <f>J246*$G$2+$G$7</f>
        <v>-0.41981726354722249</v>
      </c>
      <c r="K249" s="2"/>
      <c r="N249" s="2">
        <f>N246*$G$2+$G$7</f>
        <v>-0.39045623372111926</v>
      </c>
      <c r="O249" s="2"/>
      <c r="R249" s="2">
        <f>R246*$G$2+$G$7</f>
        <v>-0.36211860736477447</v>
      </c>
      <c r="S249" s="2"/>
      <c r="V249" s="2">
        <f>V246*$G$2+$G$7</f>
        <v>-0.35392669097367935</v>
      </c>
      <c r="W249" s="2"/>
      <c r="Z249" s="2">
        <f>Z246*$G$2+$G$7</f>
        <v>-0.40688639896164319</v>
      </c>
      <c r="AA249" s="2"/>
      <c r="AB249" s="2"/>
    </row>
    <row r="250" spans="1:28" x14ac:dyDescent="0.3">
      <c r="B250" s="2">
        <f>B246*$G$3+$G$8</f>
        <v>-1.1004510235355973</v>
      </c>
      <c r="E250"/>
      <c r="F250" s="2">
        <f>F246*$G$3+$G$8</f>
        <v>-1.1001776200873241</v>
      </c>
      <c r="G250" s="2"/>
      <c r="J250" s="2">
        <f>J246*$G$3+$G$8</f>
        <v>-1.087568983227484</v>
      </c>
      <c r="K250" s="2"/>
      <c r="N250" s="2">
        <f>N246*$G$3+$G$8</f>
        <v>-1.1742618652781895</v>
      </c>
      <c r="O250" s="2"/>
      <c r="R250" s="2">
        <f>R246*$G$3+$G$8</f>
        <v>-1.2579329937725818</v>
      </c>
      <c r="S250" s="2"/>
      <c r="V250" s="2">
        <f>V246*$G$3+$G$8</f>
        <v>-1.2821208661213599</v>
      </c>
      <c r="W250" s="2"/>
      <c r="Z250" s="2">
        <f>Z246*$G$3+$G$8</f>
        <v>-1.1257493169886192</v>
      </c>
      <c r="AA250" s="2"/>
      <c r="AB250" s="2"/>
    </row>
    <row r="251" spans="1:28" x14ac:dyDescent="0.3">
      <c r="B251" s="2">
        <f>B246*$G$4+$G$9</f>
        <v>0.9610827481575086</v>
      </c>
      <c r="E251"/>
      <c r="F251" s="2">
        <f>F246*$G$4+$G$9</f>
        <v>0.9605017147812196</v>
      </c>
      <c r="G251" s="2"/>
      <c r="J251" s="2">
        <f>J246*$G$4+$G$9</f>
        <v>0.93370600722396124</v>
      </c>
      <c r="K251" s="2"/>
      <c r="N251" s="2">
        <f>N246*$G$4+$G$9</f>
        <v>1.1179445685013969</v>
      </c>
      <c r="O251" s="2"/>
      <c r="R251" s="2">
        <f>R246*$G$4+$G$9</f>
        <v>1.2957613392629219</v>
      </c>
      <c r="S251" s="2"/>
      <c r="V251" s="2">
        <f>V246*$G$4+$G$9</f>
        <v>1.3471650842589034</v>
      </c>
      <c r="W251" s="2"/>
      <c r="Z251" s="2">
        <f>Z246*$G$4+$G$9</f>
        <v>1.0148463453330299</v>
      </c>
      <c r="AA251" s="2"/>
    </row>
    <row r="252" spans="1:28" x14ac:dyDescent="0.3">
      <c r="E252"/>
      <c r="F252" s="2"/>
      <c r="G252" s="2"/>
      <c r="J252" s="2"/>
      <c r="K252" s="2"/>
      <c r="L252" s="2"/>
      <c r="N252" s="2"/>
      <c r="O252" s="2"/>
      <c r="R252" s="2"/>
      <c r="S252" s="2"/>
      <c r="V252" s="2"/>
      <c r="W252" s="2"/>
      <c r="Z252" s="2"/>
      <c r="AA252" s="2"/>
    </row>
    <row r="253" spans="1:28" x14ac:dyDescent="0.3">
      <c r="B253" s="2">
        <f>$G$12*MAX(0,B248)+$G$11</f>
        <v>-1.1271611996269277</v>
      </c>
      <c r="E253"/>
      <c r="F253" s="2">
        <f>$G$12*MAX(0,F248)+$G$11</f>
        <v>-1.12801476075855</v>
      </c>
      <c r="G253" s="2"/>
      <c r="J253" s="2">
        <f>$G$12*MAX(0,J248)+$G$11</f>
        <v>-1.1673787205559578</v>
      </c>
      <c r="K253" s="2"/>
      <c r="N253" s="2">
        <f>$G$12*MAX(0,N248)+$G$11</f>
        <v>-0.89672494872477726</v>
      </c>
      <c r="O253" s="2"/>
      <c r="R253" s="2">
        <f>$G$12*MAX(0,R248)+$G$11</f>
        <v>-0.63550504249149187</v>
      </c>
      <c r="S253" s="2"/>
      <c r="V253" s="2">
        <f>$G$12*MAX(0,V248)+$G$11</f>
        <v>-0.559990897282443</v>
      </c>
      <c r="W253" s="2"/>
      <c r="Z253" s="2">
        <f>$G$12*MAX(0,Z248)+$G$11</f>
        <v>-1.0481803377385472</v>
      </c>
      <c r="AA253" s="2"/>
    </row>
    <row r="254" spans="1:28" x14ac:dyDescent="0.3">
      <c r="B254" s="2">
        <f>$G$13*MAX(0,B249)</f>
        <v>0</v>
      </c>
      <c r="E254"/>
      <c r="F254" s="2">
        <f>$G$13*MAX(0,F249)</f>
        <v>0</v>
      </c>
      <c r="G254" s="2"/>
      <c r="J254" s="2">
        <f>$G$13*MAX(0,J249)</f>
        <v>0</v>
      </c>
      <c r="K254" s="2"/>
      <c r="N254" s="2">
        <f>$G$13*MAX(0,N249)</f>
        <v>0</v>
      </c>
      <c r="O254" s="2"/>
      <c r="R254" s="2">
        <f>$G$13*MAX(0,R249)</f>
        <v>0</v>
      </c>
      <c r="S254" s="2"/>
      <c r="V254" s="2">
        <f>$G$13*MAX(0,V249)</f>
        <v>0</v>
      </c>
      <c r="W254" s="2"/>
      <c r="Z254" s="2">
        <f>$G$13*MAX(0,Z249)</f>
        <v>0</v>
      </c>
      <c r="AA254" s="2"/>
    </row>
    <row r="255" spans="1:28" x14ac:dyDescent="0.3">
      <c r="B255" s="2">
        <f>$G$14*MAX(0,B250)</f>
        <v>0</v>
      </c>
      <c r="E255"/>
      <c r="F255" s="2">
        <f>$G$14*MAX(0,F250)</f>
        <v>0</v>
      </c>
      <c r="G255" s="2"/>
      <c r="J255" s="2">
        <f>$G$14*MAX(0,J250)</f>
        <v>0</v>
      </c>
      <c r="K255" s="2"/>
      <c r="N255" s="2">
        <f>$G$14*MAX(0,N250)</f>
        <v>0</v>
      </c>
      <c r="O255" s="2"/>
      <c r="R255" s="2">
        <f>$G$14*MAX(0,R250)</f>
        <v>0</v>
      </c>
      <c r="S255" s="2"/>
      <c r="V255" s="2">
        <f>$G$14*MAX(0,V250)</f>
        <v>0</v>
      </c>
      <c r="W255" s="2"/>
      <c r="Z255" s="2">
        <f>$G$14*MAX(0,Z250)</f>
        <v>0</v>
      </c>
      <c r="AA255" s="2"/>
    </row>
    <row r="256" spans="1:28" x14ac:dyDescent="0.3">
      <c r="B256" s="2">
        <f>$G$15*MAX(0,B251)+B253</f>
        <v>-8.2973618647126379E-2</v>
      </c>
      <c r="E256"/>
      <c r="F256" s="2">
        <f>$G$15*MAX(0,F251)+F253</f>
        <v>-8.4458455115673292E-2</v>
      </c>
      <c r="G256" s="2"/>
      <c r="J256" s="2">
        <f>$G$15*MAX(0,J251)+J253</f>
        <v>-0.15293514751440584</v>
      </c>
      <c r="K256" s="2"/>
      <c r="N256" s="2">
        <f>$G$15*MAX(0,N251)+N253</f>
        <v>0.31788829544269537</v>
      </c>
      <c r="O256" s="2"/>
      <c r="R256" s="2">
        <f>$G$15*MAX(0,R251)+R253</f>
        <v>0.77230079000937057</v>
      </c>
      <c r="S256" s="2"/>
      <c r="V256" s="2">
        <f>$G$15*MAX(0,V251)+V253</f>
        <v>0.90366356245010904</v>
      </c>
      <c r="W256" s="2"/>
      <c r="Z256" s="2">
        <f>$G$15*MAX(0,Z251)+Z253</f>
        <v>5.4419779089082798E-2</v>
      </c>
      <c r="AA256" s="2"/>
    </row>
    <row r="257" spans="2:27" x14ac:dyDescent="0.3">
      <c r="E257"/>
      <c r="F257" s="2"/>
      <c r="G257" s="2"/>
      <c r="J257" s="2"/>
      <c r="K257" s="2"/>
      <c r="N257" s="2"/>
      <c r="O257" s="2"/>
      <c r="R257" s="2"/>
      <c r="S257" s="2"/>
      <c r="V257" s="2"/>
      <c r="W257" s="2"/>
      <c r="Z257" s="2"/>
      <c r="AA257" s="2"/>
    </row>
    <row r="258" spans="2:27" x14ac:dyDescent="0.3">
      <c r="B258" s="2">
        <f>B254+B255</f>
        <v>0</v>
      </c>
      <c r="E258"/>
      <c r="F258" s="2">
        <f>F254+F255</f>
        <v>0</v>
      </c>
      <c r="G258" s="2"/>
      <c r="J258" s="2">
        <f>J254+J255</f>
        <v>0</v>
      </c>
      <c r="K258" s="2"/>
      <c r="N258" s="2">
        <f>N254+N255</f>
        <v>0</v>
      </c>
      <c r="O258" s="2"/>
      <c r="R258" s="2">
        <f>R254+R255</f>
        <v>0</v>
      </c>
      <c r="S258" s="2"/>
      <c r="V258" s="2">
        <f>V254+V255</f>
        <v>0</v>
      </c>
      <c r="W258" s="2"/>
      <c r="Z258" s="2">
        <f>Z254+Z255</f>
        <v>0</v>
      </c>
      <c r="AA258" s="2"/>
    </row>
    <row r="259" spans="2:27" x14ac:dyDescent="0.3">
      <c r="B259" s="2">
        <f>B258+B256</f>
        <v>-8.2973618647126379E-2</v>
      </c>
      <c r="E259"/>
      <c r="F259" s="2">
        <f>F258+F256</f>
        <v>-8.4458455115673292E-2</v>
      </c>
      <c r="G259" s="2"/>
      <c r="J259" s="2">
        <f>J258+J256</f>
        <v>-0.15293514751440584</v>
      </c>
      <c r="K259" s="2"/>
      <c r="N259" s="2">
        <f>N258+N256</f>
        <v>0.31788829544269537</v>
      </c>
      <c r="O259" s="2"/>
      <c r="R259" s="2">
        <f>R258+R256</f>
        <v>0.77230079000937057</v>
      </c>
      <c r="S259" s="2"/>
      <c r="V259" s="2">
        <f>V258+V256</f>
        <v>0.90366356245010904</v>
      </c>
      <c r="W259" s="2"/>
      <c r="Z259" s="2">
        <f>Z258+Z256</f>
        <v>5.4419779089082798E-2</v>
      </c>
      <c r="AA259" s="2"/>
    </row>
    <row r="260" spans="2:27" x14ac:dyDescent="0.3">
      <c r="E260"/>
      <c r="F260" s="2"/>
      <c r="G260" s="2"/>
    </row>
    <row r="261" spans="2:27" x14ac:dyDescent="0.3">
      <c r="E261"/>
      <c r="F261" s="2"/>
      <c r="G261" s="2"/>
    </row>
    <row r="262" spans="2:27" x14ac:dyDescent="0.3">
      <c r="E262"/>
      <c r="F262" s="2"/>
      <c r="G262" s="2"/>
    </row>
    <row r="263" spans="2:27" x14ac:dyDescent="0.3">
      <c r="E263"/>
      <c r="F263" s="2"/>
      <c r="G26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9660-7DB0-4483-9358-8D2982BA9A5D}">
  <dimension ref="A1:M256"/>
  <sheetViews>
    <sheetView workbookViewId="0">
      <selection activeCell="M8" sqref="M8"/>
    </sheetView>
  </sheetViews>
  <sheetFormatPr defaultRowHeight="14.4" x14ac:dyDescent="0.3"/>
  <cols>
    <col min="1" max="1" width="8.88671875" style="2"/>
  </cols>
  <sheetData>
    <row r="1" spans="1:13" x14ac:dyDescent="0.3">
      <c r="A1" s="2">
        <v>0</v>
      </c>
      <c r="B1">
        <v>0</v>
      </c>
      <c r="C1">
        <f>TANH(A1)</f>
        <v>0</v>
      </c>
    </row>
    <row r="2" spans="1:13" x14ac:dyDescent="0.3">
      <c r="A2" s="2">
        <f>A1+4/256</f>
        <v>1.5625E-2</v>
      </c>
      <c r="B2">
        <v>1</v>
      </c>
      <c r="C2">
        <f t="shared" ref="C2:C65" si="0">TANH(A2)</f>
        <v>1.5623728558408864E-2</v>
      </c>
    </row>
    <row r="3" spans="1:13" x14ac:dyDescent="0.3">
      <c r="A3" s="2">
        <f t="shared" ref="A3:A66" si="1">A2+4/256</f>
        <v>3.125E-2</v>
      </c>
      <c r="B3">
        <v>2</v>
      </c>
      <c r="C3">
        <f t="shared" si="0"/>
        <v>3.1239831446031267E-2</v>
      </c>
    </row>
    <row r="4" spans="1:13" x14ac:dyDescent="0.3">
      <c r="A4" s="2">
        <f t="shared" si="1"/>
        <v>4.6875E-2</v>
      </c>
      <c r="B4">
        <v>3</v>
      </c>
      <c r="C4">
        <f t="shared" si="0"/>
        <v>4.6840697872648079E-2</v>
      </c>
    </row>
    <row r="5" spans="1:13" x14ac:dyDescent="0.3">
      <c r="A5" s="2">
        <f t="shared" si="1"/>
        <v>6.25E-2</v>
      </c>
      <c r="B5">
        <v>4</v>
      </c>
      <c r="C5">
        <f t="shared" si="0"/>
        <v>6.2418746747512514E-2</v>
      </c>
    </row>
    <row r="6" spans="1:13" x14ac:dyDescent="0.3">
      <c r="A6" s="2">
        <f t="shared" si="1"/>
        <v>7.8125E-2</v>
      </c>
      <c r="B6">
        <v>5</v>
      </c>
      <c r="C6">
        <f t="shared" si="0"/>
        <v>7.7966441375368192E-2</v>
      </c>
    </row>
    <row r="7" spans="1:13" x14ac:dyDescent="0.3">
      <c r="A7" s="2">
        <f t="shared" si="1"/>
        <v>9.375E-2</v>
      </c>
      <c r="B7">
        <v>6</v>
      </c>
      <c r="C7">
        <f t="shared" si="0"/>
        <v>9.3476303969227736E-2</v>
      </c>
    </row>
    <row r="8" spans="1:13" x14ac:dyDescent="0.3">
      <c r="A8" s="2">
        <f t="shared" si="1"/>
        <v>0.109375</v>
      </c>
      <c r="B8">
        <v>7</v>
      </c>
      <c r="C8">
        <f t="shared" si="0"/>
        <v>0.10894092992085459</v>
      </c>
      <c r="M8">
        <f>TANH(4)</f>
        <v>0.99932929973906692</v>
      </c>
    </row>
    <row r="9" spans="1:13" x14ac:dyDescent="0.3">
      <c r="A9" s="2">
        <f t="shared" si="1"/>
        <v>0.125</v>
      </c>
      <c r="B9">
        <v>8</v>
      </c>
      <c r="C9">
        <f t="shared" si="0"/>
        <v>0.12435300177159621</v>
      </c>
    </row>
    <row r="10" spans="1:13" x14ac:dyDescent="0.3">
      <c r="A10" s="2">
        <f t="shared" si="1"/>
        <v>0.140625</v>
      </c>
      <c r="B10">
        <v>9</v>
      </c>
      <c r="C10">
        <f t="shared" si="0"/>
        <v>0.1397053028283142</v>
      </c>
    </row>
    <row r="11" spans="1:13" x14ac:dyDescent="0.3">
      <c r="A11" s="2">
        <f t="shared" si="1"/>
        <v>0.15625</v>
      </c>
      <c r="B11">
        <v>10</v>
      </c>
      <c r="C11">
        <f t="shared" si="0"/>
        <v>0.15499073037162348</v>
      </c>
    </row>
    <row r="12" spans="1:13" x14ac:dyDescent="0.3">
      <c r="A12" s="2">
        <f t="shared" si="1"/>
        <v>0.171875</v>
      </c>
      <c r="B12">
        <v>11</v>
      </c>
      <c r="C12">
        <f t="shared" si="0"/>
        <v>0.1702023084064623</v>
      </c>
    </row>
    <row r="13" spans="1:13" x14ac:dyDescent="0.3">
      <c r="A13" s="2">
        <f t="shared" si="1"/>
        <v>0.1875</v>
      </c>
      <c r="B13">
        <v>12</v>
      </c>
      <c r="C13">
        <f t="shared" si="0"/>
        <v>0.18533319990813948</v>
      </c>
    </row>
    <row r="14" spans="1:13" x14ac:dyDescent="0.3">
      <c r="A14" s="2">
        <f t="shared" si="1"/>
        <v>0.203125</v>
      </c>
      <c r="B14">
        <v>13</v>
      </c>
      <c r="C14">
        <f t="shared" si="0"/>
        <v>0.20037671852040992</v>
      </c>
    </row>
    <row r="15" spans="1:13" x14ac:dyDescent="0.3">
      <c r="A15" s="2">
        <f t="shared" si="1"/>
        <v>0.21875</v>
      </c>
      <c r="B15">
        <v>14</v>
      </c>
      <c r="C15">
        <f t="shared" si="0"/>
        <v>0.21532633966578327</v>
      </c>
    </row>
    <row r="16" spans="1:13" x14ac:dyDescent="0.3">
      <c r="A16" s="2">
        <f t="shared" si="1"/>
        <v>0.234375</v>
      </c>
      <c r="B16">
        <v>15</v>
      </c>
      <c r="C16">
        <f t="shared" si="0"/>
        <v>0.230175711032133</v>
      </c>
    </row>
    <row r="17" spans="1:3" x14ac:dyDescent="0.3">
      <c r="A17" s="2">
        <f t="shared" si="1"/>
        <v>0.25</v>
      </c>
      <c r="B17">
        <v>16</v>
      </c>
      <c r="C17">
        <f t="shared" si="0"/>
        <v>0.24491866240370913</v>
      </c>
    </row>
    <row r="18" spans="1:3" x14ac:dyDescent="0.3">
      <c r="A18" s="2">
        <f t="shared" si="1"/>
        <v>0.265625</v>
      </c>
      <c r="B18">
        <v>17</v>
      </c>
      <c r="C18">
        <f t="shared" si="0"/>
        <v>0.25954921480882681</v>
      </c>
    </row>
    <row r="19" spans="1:3" x14ac:dyDescent="0.3">
      <c r="A19" s="2">
        <f t="shared" si="1"/>
        <v>0.28125</v>
      </c>
      <c r="B19">
        <v>18</v>
      </c>
      <c r="C19">
        <f t="shared" si="0"/>
        <v>0.27406158896076638</v>
      </c>
    </row>
    <row r="20" spans="1:3" x14ac:dyDescent="0.3">
      <c r="A20" s="2">
        <f t="shared" si="1"/>
        <v>0.296875</v>
      </c>
      <c r="B20">
        <v>19</v>
      </c>
      <c r="C20">
        <f t="shared" si="0"/>
        <v>0.28845021297273932</v>
      </c>
    </row>
    <row r="21" spans="1:3" x14ac:dyDescent="0.3">
      <c r="A21" s="2">
        <f t="shared" si="1"/>
        <v>0.3125</v>
      </c>
      <c r="B21">
        <v>20</v>
      </c>
      <c r="C21">
        <f t="shared" si="0"/>
        <v>0.30270972933210849</v>
      </c>
    </row>
    <row r="22" spans="1:3" x14ac:dyDescent="0.3">
      <c r="A22" s="2">
        <f t="shared" si="1"/>
        <v>0.328125</v>
      </c>
      <c r="B22">
        <v>21</v>
      </c>
      <c r="C22">
        <f t="shared" si="0"/>
        <v>0.31683500112336599</v>
      </c>
    </row>
    <row r="23" spans="1:3" x14ac:dyDescent="0.3">
      <c r="A23" s="2">
        <f t="shared" si="1"/>
        <v>0.34375</v>
      </c>
      <c r="B23">
        <v>22</v>
      </c>
      <c r="C23">
        <f t="shared" si="0"/>
        <v>0.33082111749362803</v>
      </c>
    </row>
    <row r="24" spans="1:3" x14ac:dyDescent="0.3">
      <c r="A24" s="2">
        <f t="shared" si="1"/>
        <v>0.359375</v>
      </c>
      <c r="B24">
        <v>23</v>
      </c>
      <c r="C24">
        <f t="shared" si="0"/>
        <v>0.34466339835857213</v>
      </c>
    </row>
    <row r="25" spans="1:3" x14ac:dyDescent="0.3">
      <c r="A25" s="2">
        <f t="shared" si="1"/>
        <v>0.375</v>
      </c>
      <c r="B25">
        <v>24</v>
      </c>
      <c r="C25">
        <f t="shared" si="0"/>
        <v>0.35835739835078595</v>
      </c>
    </row>
    <row r="26" spans="1:3" x14ac:dyDescent="0.3">
      <c r="A26" s="2">
        <f t="shared" si="1"/>
        <v>0.390625</v>
      </c>
      <c r="B26">
        <v>25</v>
      </c>
      <c r="C26">
        <f t="shared" si="0"/>
        <v>0.37189891001638509</v>
      </c>
    </row>
    <row r="27" spans="1:3" x14ac:dyDescent="0.3">
      <c r="A27" s="2">
        <f t="shared" si="1"/>
        <v>0.40625</v>
      </c>
      <c r="B27">
        <v>26</v>
      </c>
      <c r="C27">
        <f t="shared" si="0"/>
        <v>0.38528396626947231</v>
      </c>
    </row>
    <row r="28" spans="1:3" x14ac:dyDescent="0.3">
      <c r="A28" s="2">
        <f t="shared" si="1"/>
        <v>0.421875</v>
      </c>
      <c r="B28">
        <v>27</v>
      </c>
      <c r="C28">
        <f t="shared" si="0"/>
        <v>0.39850884211751703</v>
      </c>
    </row>
    <row r="29" spans="1:3" x14ac:dyDescent="0.3">
      <c r="A29" s="2">
        <f t="shared" si="1"/>
        <v>0.4375</v>
      </c>
      <c r="B29">
        <v>28</v>
      </c>
      <c r="C29">
        <f t="shared" si="0"/>
        <v>0.41157005567402249</v>
      </c>
    </row>
    <row r="30" spans="1:3" x14ac:dyDescent="0.3">
      <c r="A30" s="2">
        <f t="shared" si="1"/>
        <v>0.453125</v>
      </c>
      <c r="B30">
        <v>29</v>
      </c>
      <c r="C30">
        <f t="shared" si="0"/>
        <v>0.42446436847789382</v>
      </c>
    </row>
    <row r="31" spans="1:3" x14ac:dyDescent="0.3">
      <c r="A31" s="2">
        <f t="shared" si="1"/>
        <v>0.46875</v>
      </c>
      <c r="B31">
        <v>30</v>
      </c>
      <c r="C31">
        <f t="shared" si="0"/>
        <v>0.43718878514171222</v>
      </c>
    </row>
    <row r="32" spans="1:3" x14ac:dyDescent="0.3">
      <c r="A32" s="2">
        <f t="shared" si="1"/>
        <v>0.484375</v>
      </c>
      <c r="B32">
        <v>31</v>
      </c>
      <c r="C32">
        <f t="shared" si="0"/>
        <v>0.44974055235364957</v>
      </c>
    </row>
    <row r="33" spans="1:3" x14ac:dyDescent="0.3">
      <c r="A33" s="2">
        <f t="shared" si="1"/>
        <v>0.5</v>
      </c>
      <c r="B33">
        <v>32</v>
      </c>
      <c r="C33">
        <f t="shared" si="0"/>
        <v>0.46211715726000979</v>
      </c>
    </row>
    <row r="34" spans="1:3" x14ac:dyDescent="0.3">
      <c r="A34" s="2">
        <f t="shared" si="1"/>
        <v>0.515625</v>
      </c>
      <c r="B34">
        <v>33</v>
      </c>
      <c r="C34">
        <f t="shared" si="0"/>
        <v>0.47431632525736661</v>
      </c>
    </row>
    <row r="35" spans="1:3" x14ac:dyDescent="0.3">
      <c r="A35" s="2">
        <f t="shared" si="1"/>
        <v>0.53125</v>
      </c>
      <c r="B35">
        <v>34</v>
      </c>
      <c r="C35">
        <f t="shared" si="0"/>
        <v>0.48633601722496234</v>
      </c>
    </row>
    <row r="36" spans="1:3" x14ac:dyDescent="0.3">
      <c r="A36" s="2">
        <f t="shared" si="1"/>
        <v>0.546875</v>
      </c>
      <c r="B36">
        <v>35</v>
      </c>
      <c r="C36">
        <f t="shared" si="0"/>
        <v>0.49817442622945513</v>
      </c>
    </row>
    <row r="37" spans="1:3" x14ac:dyDescent="0.3">
      <c r="A37" s="2">
        <f t="shared" si="1"/>
        <v>0.5625</v>
      </c>
      <c r="B37">
        <v>36</v>
      </c>
      <c r="C37">
        <f t="shared" si="0"/>
        <v>0.50982997373525651</v>
      </c>
    </row>
    <row r="38" spans="1:3" x14ac:dyDescent="0.3">
      <c r="A38" s="2">
        <f t="shared" si="1"/>
        <v>0.578125</v>
      </c>
      <c r="B38">
        <v>37</v>
      </c>
      <c r="C38">
        <f t="shared" si="0"/>
        <v>0.52130130535457664</v>
      </c>
    </row>
    <row r="39" spans="1:3" x14ac:dyDescent="0.3">
      <c r="A39" s="2">
        <f t="shared" si="1"/>
        <v>0.59375</v>
      </c>
      <c r="B39">
        <v>38</v>
      </c>
      <c r="C39">
        <f t="shared" si="0"/>
        <v>0.53258728617191942</v>
      </c>
    </row>
    <row r="40" spans="1:3" x14ac:dyDescent="0.3">
      <c r="A40" s="2">
        <f t="shared" si="1"/>
        <v>0.609375</v>
      </c>
      <c r="B40">
        <v>39</v>
      </c>
      <c r="C40">
        <f t="shared" si="0"/>
        <v>0.54368699567814927</v>
      </c>
    </row>
    <row r="41" spans="1:3" x14ac:dyDescent="0.3">
      <c r="A41" s="2">
        <f t="shared" si="1"/>
        <v>0.625</v>
      </c>
      <c r="B41">
        <v>40</v>
      </c>
      <c r="C41">
        <f t="shared" si="0"/>
        <v>0.55459972234938226</v>
      </c>
    </row>
    <row r="42" spans="1:3" x14ac:dyDescent="0.3">
      <c r="A42" s="2">
        <f t="shared" si="1"/>
        <v>0.640625</v>
      </c>
      <c r="B42">
        <v>41</v>
      </c>
      <c r="C42">
        <f t="shared" si="0"/>
        <v>0.565324957905875</v>
      </c>
    </row>
    <row r="43" spans="1:3" x14ac:dyDescent="0.3">
      <c r="A43" s="2">
        <f t="shared" si="1"/>
        <v>0.65625</v>
      </c>
      <c r="B43">
        <v>42</v>
      </c>
      <c r="C43">
        <f t="shared" si="0"/>
        <v>0.57586239128578931</v>
      </c>
    </row>
    <row r="44" spans="1:3" x14ac:dyDescent="0.3">
      <c r="A44" s="2">
        <f t="shared" si="1"/>
        <v>0.671875</v>
      </c>
      <c r="B44">
        <v>43</v>
      </c>
      <c r="C44">
        <f t="shared" si="0"/>
        <v>0.58621190236822385</v>
      </c>
    </row>
    <row r="45" spans="1:3" x14ac:dyDescent="0.3">
      <c r="A45" s="2">
        <f t="shared" si="1"/>
        <v>0.6875</v>
      </c>
      <c r="B45">
        <v>44</v>
      </c>
      <c r="C45">
        <f t="shared" si="0"/>
        <v>0.59637355547924231</v>
      </c>
    </row>
    <row r="46" spans="1:3" x14ac:dyDescent="0.3">
      <c r="A46" s="2">
        <f t="shared" si="1"/>
        <v>0.703125</v>
      </c>
      <c r="B46">
        <v>45</v>
      </c>
      <c r="C46">
        <f t="shared" si="0"/>
        <v>0.60634759271380301</v>
      </c>
    </row>
    <row r="47" spans="1:3" x14ac:dyDescent="0.3">
      <c r="A47" s="2">
        <f t="shared" si="1"/>
        <v>0.71875</v>
      </c>
      <c r="B47">
        <v>46</v>
      </c>
      <c r="C47">
        <f t="shared" si="0"/>
        <v>0.61613442710552635</v>
      </c>
    </row>
    <row r="48" spans="1:3" x14ac:dyDescent="0.3">
      <c r="A48" s="2">
        <f t="shared" si="1"/>
        <v>0.734375</v>
      </c>
      <c r="B48">
        <v>47</v>
      </c>
      <c r="C48">
        <f t="shared" si="0"/>
        <v>0.62573463567514687</v>
      </c>
    </row>
    <row r="49" spans="1:3" x14ac:dyDescent="0.3">
      <c r="A49" s="2">
        <f t="shared" si="1"/>
        <v>0.75</v>
      </c>
      <c r="B49">
        <v>48</v>
      </c>
      <c r="C49">
        <f t="shared" si="0"/>
        <v>0.6351489523872873</v>
      </c>
    </row>
    <row r="50" spans="1:3" x14ac:dyDescent="0.3">
      <c r="A50" s="2">
        <f t="shared" si="1"/>
        <v>0.765625</v>
      </c>
      <c r="B50">
        <v>49</v>
      </c>
      <c r="C50">
        <f t="shared" si="0"/>
        <v>0.64437826104390095</v>
      </c>
    </row>
    <row r="51" spans="1:3" x14ac:dyDescent="0.3">
      <c r="A51" s="2">
        <f t="shared" si="1"/>
        <v>0.78125</v>
      </c>
      <c r="B51">
        <v>50</v>
      </c>
      <c r="C51">
        <f t="shared" si="0"/>
        <v>0.65342358814134671</v>
      </c>
    </row>
    <row r="52" spans="1:3" x14ac:dyDescent="0.3">
      <c r="A52" s="2">
        <f t="shared" si="1"/>
        <v>0.796875</v>
      </c>
      <c r="B52">
        <v>51</v>
      </c>
      <c r="C52">
        <f t="shared" si="0"/>
        <v>0.66228609571663366</v>
      </c>
    </row>
    <row r="53" spans="1:3" x14ac:dyDescent="0.3">
      <c r="A53" s="2">
        <f t="shared" si="1"/>
        <v>0.8125</v>
      </c>
      <c r="B53">
        <v>52</v>
      </c>
      <c r="C53">
        <f t="shared" si="0"/>
        <v>0.67096707420687363</v>
      </c>
    </row>
    <row r="54" spans="1:3" x14ac:dyDescent="0.3">
      <c r="A54" s="2">
        <f t="shared" si="1"/>
        <v>0.828125</v>
      </c>
      <c r="B54">
        <v>53</v>
      </c>
      <c r="C54">
        <f t="shared" si="0"/>
        <v>0.67946793534447858</v>
      </c>
    </row>
    <row r="55" spans="1:3" x14ac:dyDescent="0.3">
      <c r="A55" s="2">
        <f t="shared" si="1"/>
        <v>0.84375</v>
      </c>
      <c r="B55">
        <v>54</v>
      </c>
      <c r="C55">
        <f t="shared" si="0"/>
        <v>0.68779020510908517</v>
      </c>
    </row>
    <row r="56" spans="1:3" x14ac:dyDescent="0.3">
      <c r="A56" s="2">
        <f t="shared" si="1"/>
        <v>0.859375</v>
      </c>
      <c r="B56">
        <v>55</v>
      </c>
      <c r="C56">
        <f t="shared" si="0"/>
        <v>0.69593551675565157</v>
      </c>
    </row>
    <row r="57" spans="1:3" x14ac:dyDescent="0.3">
      <c r="A57" s="2">
        <f t="shared" si="1"/>
        <v>0.875</v>
      </c>
      <c r="B57">
        <v>56</v>
      </c>
      <c r="C57">
        <f t="shared" si="0"/>
        <v>0.70390560393662105</v>
      </c>
    </row>
    <row r="58" spans="1:3" x14ac:dyDescent="0.3">
      <c r="A58" s="2">
        <f t="shared" si="1"/>
        <v>0.890625</v>
      </c>
      <c r="B58">
        <v>57</v>
      </c>
      <c r="C58">
        <f t="shared" si="0"/>
        <v>0.71170229393451878</v>
      </c>
    </row>
    <row r="59" spans="1:3" x14ac:dyDescent="0.3">
      <c r="A59" s="2">
        <f t="shared" si="1"/>
        <v>0.90625</v>
      </c>
      <c r="B59">
        <v>58</v>
      </c>
      <c r="C59">
        <f t="shared" si="0"/>
        <v>0.71932750101983356</v>
      </c>
    </row>
    <row r="60" spans="1:3" x14ac:dyDescent="0.3">
      <c r="A60" s="2">
        <f t="shared" si="1"/>
        <v>0.921875</v>
      </c>
      <c r="B60">
        <v>59</v>
      </c>
      <c r="C60">
        <f t="shared" si="0"/>
        <v>0.72678321994756134</v>
      </c>
    </row>
    <row r="61" spans="1:3" x14ac:dyDescent="0.3">
      <c r="A61" s="2">
        <f t="shared" si="1"/>
        <v>0.9375</v>
      </c>
      <c r="B61">
        <v>60</v>
      </c>
      <c r="C61">
        <f t="shared" si="0"/>
        <v>0.73407151960434147</v>
      </c>
    </row>
    <row r="62" spans="1:3" x14ac:dyDescent="0.3">
      <c r="A62" s="2">
        <f t="shared" si="1"/>
        <v>0.953125</v>
      </c>
      <c r="B62">
        <v>61</v>
      </c>
      <c r="C62">
        <f t="shared" si="0"/>
        <v>0.74119453681672187</v>
      </c>
    </row>
    <row r="63" spans="1:3" x14ac:dyDescent="0.3">
      <c r="A63" s="2">
        <f t="shared" si="1"/>
        <v>0.96875</v>
      </c>
      <c r="B63">
        <v>62</v>
      </c>
      <c r="C63">
        <f t="shared" si="0"/>
        <v>0.74815447032973537</v>
      </c>
    </row>
    <row r="64" spans="1:3" x14ac:dyDescent="0.3">
      <c r="A64" s="2">
        <f t="shared" si="1"/>
        <v>0.984375</v>
      </c>
      <c r="B64">
        <v>63</v>
      </c>
      <c r="C64">
        <f t="shared" si="0"/>
        <v>0.75495357496368165</v>
      </c>
    </row>
    <row r="65" spans="1:3" x14ac:dyDescent="0.3">
      <c r="A65" s="2">
        <f t="shared" si="1"/>
        <v>1</v>
      </c>
      <c r="B65">
        <v>64</v>
      </c>
      <c r="C65">
        <f t="shared" si="0"/>
        <v>0.76159415595576485</v>
      </c>
    </row>
    <row r="66" spans="1:3" x14ac:dyDescent="0.3">
      <c r="A66" s="2">
        <f t="shared" si="1"/>
        <v>1.015625</v>
      </c>
      <c r="B66">
        <v>65</v>
      </c>
      <c r="C66">
        <f t="shared" ref="C66:C129" si="2">TANH(A66)</f>
        <v>0.76807856349206649</v>
      </c>
    </row>
    <row r="67" spans="1:3" x14ac:dyDescent="0.3">
      <c r="A67" s="2">
        <f t="shared" ref="A67:A130" si="3">A66+4/256</f>
        <v>1.03125</v>
      </c>
      <c r="B67">
        <v>66</v>
      </c>
      <c r="C67">
        <f t="shared" si="2"/>
        <v>0.77440918743421361</v>
      </c>
    </row>
    <row r="68" spans="1:3" x14ac:dyDescent="0.3">
      <c r="A68" s="2">
        <f t="shared" si="3"/>
        <v>1.046875</v>
      </c>
      <c r="B68">
        <v>67</v>
      </c>
      <c r="C68">
        <f t="shared" si="2"/>
        <v>0.78058845224405859</v>
      </c>
    </row>
    <row r="69" spans="1:3" x14ac:dyDescent="0.3">
      <c r="A69" s="2">
        <f t="shared" si="3"/>
        <v>1.0625</v>
      </c>
      <c r="B69">
        <v>68</v>
      </c>
      <c r="C69">
        <f t="shared" si="2"/>
        <v>0.78661881210869755</v>
      </c>
    </row>
    <row r="70" spans="1:3" x14ac:dyDescent="0.3">
      <c r="A70" s="2">
        <f t="shared" si="3"/>
        <v>1.078125</v>
      </c>
      <c r="B70">
        <v>69</v>
      </c>
      <c r="C70">
        <f t="shared" si="2"/>
        <v>0.7925027462672406</v>
      </c>
    </row>
    <row r="71" spans="1:3" x14ac:dyDescent="0.3">
      <c r="A71" s="2">
        <f t="shared" si="3"/>
        <v>1.09375</v>
      </c>
      <c r="B71">
        <v>70</v>
      </c>
      <c r="C71">
        <f t="shared" si="2"/>
        <v>0.79824275453988702</v>
      </c>
    </row>
    <row r="72" spans="1:3" x14ac:dyDescent="0.3">
      <c r="A72" s="2">
        <f t="shared" si="3"/>
        <v>1.109375</v>
      </c>
      <c r="B72">
        <v>71</v>
      </c>
      <c r="C72">
        <f t="shared" si="2"/>
        <v>0.80384135305907978</v>
      </c>
    </row>
    <row r="73" spans="1:3" x14ac:dyDescent="0.3">
      <c r="A73" s="2">
        <f t="shared" si="3"/>
        <v>1.125</v>
      </c>
      <c r="B73">
        <v>72</v>
      </c>
      <c r="C73">
        <f t="shared" si="2"/>
        <v>0.80930107020178099</v>
      </c>
    </row>
    <row r="74" spans="1:3" x14ac:dyDescent="0.3">
      <c r="A74" s="2">
        <f t="shared" si="3"/>
        <v>1.140625</v>
      </c>
      <c r="B74">
        <v>73</v>
      </c>
      <c r="C74">
        <f t="shared" si="2"/>
        <v>0.8146244427212479</v>
      </c>
    </row>
    <row r="75" spans="1:3" x14ac:dyDescent="0.3">
      <c r="A75" s="2">
        <f t="shared" si="3"/>
        <v>1.15625</v>
      </c>
      <c r="B75">
        <v>74</v>
      </c>
      <c r="C75">
        <f t="shared" si="2"/>
        <v>0.81981401207609639</v>
      </c>
    </row>
    <row r="76" spans="1:3" x14ac:dyDescent="0.3">
      <c r="A76" s="2">
        <f t="shared" si="3"/>
        <v>1.171875</v>
      </c>
      <c r="B76">
        <v>75</v>
      </c>
      <c r="C76">
        <f t="shared" si="2"/>
        <v>0.82487232095388274</v>
      </c>
    </row>
    <row r="77" spans="1:3" x14ac:dyDescent="0.3">
      <c r="A77" s="2">
        <f t="shared" si="3"/>
        <v>1.1875</v>
      </c>
      <c r="B77">
        <v>76</v>
      </c>
      <c r="C77">
        <f t="shared" si="2"/>
        <v>0.8298019099859596</v>
      </c>
    </row>
    <row r="78" spans="1:3" x14ac:dyDescent="0.3">
      <c r="A78" s="2">
        <f t="shared" si="3"/>
        <v>1.203125</v>
      </c>
      <c r="B78">
        <v>77</v>
      </c>
      <c r="C78">
        <f t="shared" si="2"/>
        <v>0.83460531464992216</v>
      </c>
    </row>
    <row r="79" spans="1:3" x14ac:dyDescent="0.3">
      <c r="A79" s="2">
        <f t="shared" si="3"/>
        <v>1.21875</v>
      </c>
      <c r="B79">
        <v>78</v>
      </c>
      <c r="C79">
        <f t="shared" si="2"/>
        <v>0.83928506235558586</v>
      </c>
    </row>
    <row r="80" spans="1:3" x14ac:dyDescent="0.3">
      <c r="A80" s="2">
        <f t="shared" si="3"/>
        <v>1.234375</v>
      </c>
      <c r="B80">
        <v>79</v>
      </c>
      <c r="C80">
        <f t="shared" si="2"/>
        <v>0.84384366971009805</v>
      </c>
    </row>
    <row r="81" spans="1:3" x14ac:dyDescent="0.3">
      <c r="A81" s="2">
        <f t="shared" si="3"/>
        <v>1.25</v>
      </c>
      <c r="B81">
        <v>80</v>
      </c>
      <c r="C81">
        <f t="shared" si="2"/>
        <v>0.84828363995751288</v>
      </c>
    </row>
    <row r="82" spans="1:3" x14ac:dyDescent="0.3">
      <c r="A82" s="2">
        <f t="shared" si="3"/>
        <v>1.265625</v>
      </c>
      <c r="B82">
        <v>81</v>
      </c>
      <c r="C82">
        <f t="shared" si="2"/>
        <v>0.85260746058790304</v>
      </c>
    </row>
    <row r="83" spans="1:3" x14ac:dyDescent="0.3">
      <c r="A83" s="2">
        <f t="shared" si="3"/>
        <v>1.28125</v>
      </c>
      <c r="B83">
        <v>82</v>
      </c>
      <c r="C83">
        <f t="shared" si="2"/>
        <v>0.85681760111089511</v>
      </c>
    </row>
    <row r="84" spans="1:3" x14ac:dyDescent="0.3">
      <c r="A84" s="2">
        <f t="shared" si="3"/>
        <v>1.296875</v>
      </c>
      <c r="B84">
        <v>83</v>
      </c>
      <c r="C84">
        <f t="shared" si="2"/>
        <v>0.86091651098834376</v>
      </c>
    </row>
    <row r="85" spans="1:3" x14ac:dyDescent="0.3">
      <c r="A85" s="2">
        <f t="shared" si="3"/>
        <v>1.3125</v>
      </c>
      <c r="B85">
        <v>84</v>
      </c>
      <c r="C85">
        <f t="shared" si="2"/>
        <v>0.86490661772074184</v>
      </c>
    </row>
    <row r="86" spans="1:3" x14ac:dyDescent="0.3">
      <c r="A86" s="2">
        <f t="shared" si="3"/>
        <v>1.328125</v>
      </c>
      <c r="B86">
        <v>85</v>
      </c>
      <c r="C86">
        <f t="shared" si="2"/>
        <v>0.86879032508186149</v>
      </c>
    </row>
    <row r="87" spans="1:3" x14ac:dyDescent="0.3">
      <c r="A87" s="2">
        <f t="shared" si="3"/>
        <v>1.34375</v>
      </c>
      <c r="B87">
        <v>86</v>
      </c>
      <c r="C87">
        <f t="shared" si="2"/>
        <v>0.87257001149606939</v>
      </c>
    </row>
    <row r="88" spans="1:3" x14ac:dyDescent="0.3">
      <c r="A88" s="2">
        <f t="shared" si="3"/>
        <v>1.359375</v>
      </c>
      <c r="B88">
        <v>87</v>
      </c>
      <c r="C88">
        <f t="shared" si="2"/>
        <v>0.87624802855271455</v>
      </c>
    </row>
    <row r="89" spans="1:3" x14ac:dyDescent="0.3">
      <c r="A89" s="2">
        <f t="shared" si="3"/>
        <v>1.375</v>
      </c>
      <c r="B89">
        <v>88</v>
      </c>
      <c r="C89">
        <f t="shared" si="2"/>
        <v>0.8798266996519849</v>
      </c>
    </row>
    <row r="90" spans="1:3" x14ac:dyDescent="0.3">
      <c r="A90" s="2">
        <f t="shared" si="3"/>
        <v>1.390625</v>
      </c>
      <c r="B90">
        <v>89</v>
      </c>
      <c r="C90">
        <f t="shared" si="2"/>
        <v>0.88330831877663796</v>
      </c>
    </row>
    <row r="91" spans="1:3" x14ac:dyDescent="0.3">
      <c r="A91" s="2">
        <f t="shared" si="3"/>
        <v>1.40625</v>
      </c>
      <c r="B91">
        <v>90</v>
      </c>
      <c r="C91">
        <f t="shared" si="2"/>
        <v>0.88669514938405225</v>
      </c>
    </row>
    <row r="92" spans="1:3" x14ac:dyDescent="0.3">
      <c r="A92" s="2">
        <f t="shared" si="3"/>
        <v>1.421875</v>
      </c>
      <c r="B92">
        <v>91</v>
      </c>
      <c r="C92">
        <f t="shared" si="2"/>
        <v>0.88998942341309173</v>
      </c>
    </row>
    <row r="93" spans="1:3" x14ac:dyDescent="0.3">
      <c r="A93" s="2">
        <f t="shared" si="3"/>
        <v>1.4375</v>
      </c>
      <c r="B93">
        <v>92</v>
      </c>
      <c r="C93">
        <f t="shared" si="2"/>
        <v>0.89319334040035159</v>
      </c>
    </row>
    <row r="94" spans="1:3" x14ac:dyDescent="0.3">
      <c r="A94" s="2">
        <f t="shared" si="3"/>
        <v>1.453125</v>
      </c>
      <c r="B94">
        <v>93</v>
      </c>
      <c r="C94">
        <f t="shared" si="2"/>
        <v>0.89630906670044042</v>
      </c>
    </row>
    <row r="95" spans="1:3" x14ac:dyDescent="0.3">
      <c r="A95" s="2">
        <f t="shared" si="3"/>
        <v>1.46875</v>
      </c>
      <c r="B95">
        <v>94</v>
      </c>
      <c r="C95">
        <f t="shared" si="2"/>
        <v>0.89933873480504611</v>
      </c>
    </row>
    <row r="96" spans="1:3" x14ac:dyDescent="0.3">
      <c r="A96" s="2">
        <f t="shared" si="3"/>
        <v>1.484375</v>
      </c>
      <c r="B96">
        <v>95</v>
      </c>
      <c r="C96">
        <f t="shared" si="2"/>
        <v>0.90228444275565034</v>
      </c>
    </row>
    <row r="97" spans="1:3" x14ac:dyDescent="0.3">
      <c r="A97" s="2">
        <f t="shared" si="3"/>
        <v>1.5</v>
      </c>
      <c r="B97">
        <v>96</v>
      </c>
      <c r="C97">
        <f t="shared" si="2"/>
        <v>0.9051482536448664</v>
      </c>
    </row>
    <row r="98" spans="1:3" x14ac:dyDescent="0.3">
      <c r="A98" s="2">
        <f t="shared" si="3"/>
        <v>1.515625</v>
      </c>
      <c r="B98">
        <v>97</v>
      </c>
      <c r="C98">
        <f t="shared" si="2"/>
        <v>0.90793219520151913</v>
      </c>
    </row>
    <row r="99" spans="1:3" x14ac:dyDescent="0.3">
      <c r="A99" s="2">
        <f t="shared" si="3"/>
        <v>1.53125</v>
      </c>
      <c r="B99">
        <v>98</v>
      </c>
      <c r="C99">
        <f t="shared" si="2"/>
        <v>0.91063825945469945</v>
      </c>
    </row>
    <row r="100" spans="1:3" x14ac:dyDescent="0.3">
      <c r="A100" s="2">
        <f t="shared" si="3"/>
        <v>1.546875</v>
      </c>
      <c r="B100">
        <v>99</v>
      </c>
      <c r="C100">
        <f t="shared" si="2"/>
        <v>0.91326840247218655</v>
      </c>
    </row>
    <row r="101" spans="1:3" x14ac:dyDescent="0.3">
      <c r="A101" s="2">
        <f t="shared" si="3"/>
        <v>1.5625</v>
      </c>
      <c r="B101">
        <v>100</v>
      </c>
      <c r="C101">
        <f t="shared" si="2"/>
        <v>0.91582454416876236</v>
      </c>
    </row>
    <row r="102" spans="1:3" x14ac:dyDescent="0.3">
      <c r="A102" s="2">
        <f t="shared" si="3"/>
        <v>1.578125</v>
      </c>
      <c r="B102">
        <v>101</v>
      </c>
      <c r="C102">
        <f t="shared" si="2"/>
        <v>0.91830856818010154</v>
      </c>
    </row>
    <row r="103" spans="1:3" x14ac:dyDescent="0.3">
      <c r="A103" s="2">
        <f t="shared" si="3"/>
        <v>1.59375</v>
      </c>
      <c r="B103">
        <v>102</v>
      </c>
      <c r="C103">
        <f t="shared" si="2"/>
        <v>0.92072232179805991</v>
      </c>
    </row>
    <row r="104" spans="1:3" x14ac:dyDescent="0.3">
      <c r="A104" s="2">
        <f t="shared" si="3"/>
        <v>1.609375</v>
      </c>
      <c r="B104">
        <v>103</v>
      </c>
      <c r="C104">
        <f t="shared" si="2"/>
        <v>0.92306761596335141</v>
      </c>
    </row>
    <row r="105" spans="1:3" x14ac:dyDescent="0.3">
      <c r="A105" s="2">
        <f t="shared" si="3"/>
        <v>1.625</v>
      </c>
      <c r="B105">
        <v>104</v>
      </c>
      <c r="C105">
        <f t="shared" si="2"/>
        <v>0.92534622531174116</v>
      </c>
    </row>
    <row r="106" spans="1:3" x14ac:dyDescent="0.3">
      <c r="A106" s="2">
        <f t="shared" si="3"/>
        <v>1.640625</v>
      </c>
      <c r="B106">
        <v>105</v>
      </c>
      <c r="C106">
        <f t="shared" si="2"/>
        <v>0.92755988827005054</v>
      </c>
    </row>
    <row r="107" spans="1:3" x14ac:dyDescent="0.3">
      <c r="A107" s="2">
        <f t="shared" si="3"/>
        <v>1.65625</v>
      </c>
      <c r="B107">
        <v>106</v>
      </c>
      <c r="C107">
        <f t="shared" si="2"/>
        <v>0.92971030719841363</v>
      </c>
    </row>
    <row r="108" spans="1:3" x14ac:dyDescent="0.3">
      <c r="A108" s="2">
        <f t="shared" si="3"/>
        <v>1.671875</v>
      </c>
      <c r="B108">
        <v>107</v>
      </c>
      <c r="C108">
        <f t="shared" si="2"/>
        <v>0.93179914857537693</v>
      </c>
    </row>
    <row r="109" spans="1:3" x14ac:dyDescent="0.3">
      <c r="A109" s="2">
        <f t="shared" si="3"/>
        <v>1.6875</v>
      </c>
      <c r="B109">
        <v>108</v>
      </c>
      <c r="C109">
        <f t="shared" si="2"/>
        <v>0.93382804322259172</v>
      </c>
    </row>
    <row r="110" spans="1:3" x14ac:dyDescent="0.3">
      <c r="A110" s="2">
        <f t="shared" si="3"/>
        <v>1.703125</v>
      </c>
      <c r="B110">
        <v>109</v>
      </c>
      <c r="C110">
        <f t="shared" si="2"/>
        <v>0.93579858656598358</v>
      </c>
    </row>
    <row r="111" spans="1:3" x14ac:dyDescent="0.3">
      <c r="A111" s="2">
        <f t="shared" si="3"/>
        <v>1.71875</v>
      </c>
      <c r="B111">
        <v>110</v>
      </c>
      <c r="C111">
        <f t="shared" si="2"/>
        <v>0.93771233893044315</v>
      </c>
    </row>
    <row r="112" spans="1:3" x14ac:dyDescent="0.3">
      <c r="A112" s="2">
        <f t="shared" si="3"/>
        <v>1.734375</v>
      </c>
      <c r="B112">
        <v>111</v>
      </c>
      <c r="C112">
        <f t="shared" si="2"/>
        <v>0.93957082586521201</v>
      </c>
    </row>
    <row r="113" spans="1:3" x14ac:dyDescent="0.3">
      <c r="A113" s="2">
        <f t="shared" si="3"/>
        <v>1.75</v>
      </c>
      <c r="B113">
        <v>112</v>
      </c>
      <c r="C113">
        <f t="shared" si="2"/>
        <v>0.94137553849728728</v>
      </c>
    </row>
    <row r="114" spans="1:3" x14ac:dyDescent="0.3">
      <c r="A114" s="2">
        <f t="shared" si="3"/>
        <v>1.765625</v>
      </c>
      <c r="B114">
        <v>113</v>
      </c>
      <c r="C114">
        <f t="shared" si="2"/>
        <v>0.94312793391029459</v>
      </c>
    </row>
    <row r="115" spans="1:3" x14ac:dyDescent="0.3">
      <c r="A115" s="2">
        <f t="shared" si="3"/>
        <v>1.78125</v>
      </c>
      <c r="B115">
        <v>114</v>
      </c>
      <c r="C115">
        <f t="shared" si="2"/>
        <v>0.94482943554642018</v>
      </c>
    </row>
    <row r="116" spans="1:3" x14ac:dyDescent="0.3">
      <c r="A116" s="2">
        <f t="shared" si="3"/>
        <v>1.796875</v>
      </c>
      <c r="B116">
        <v>115</v>
      </c>
      <c r="C116">
        <f t="shared" si="2"/>
        <v>0.94648143362911374</v>
      </c>
    </row>
    <row r="117" spans="1:3" x14ac:dyDescent="0.3">
      <c r="A117" s="2">
        <f t="shared" si="3"/>
        <v>1.8125</v>
      </c>
      <c r="B117">
        <v>116</v>
      </c>
      <c r="C117">
        <f t="shared" si="2"/>
        <v>0.9480852856044063</v>
      </c>
    </row>
    <row r="118" spans="1:3" x14ac:dyDescent="0.3">
      <c r="A118" s="2">
        <f t="shared" si="3"/>
        <v>1.828125</v>
      </c>
      <c r="B118">
        <v>117</v>
      </c>
      <c r="C118">
        <f t="shared" si="2"/>
        <v>0.94964231659879628</v>
      </c>
    </row>
    <row r="119" spans="1:3" x14ac:dyDescent="0.3">
      <c r="A119" s="2">
        <f t="shared" si="3"/>
        <v>1.84375</v>
      </c>
      <c r="B119">
        <v>118</v>
      </c>
      <c r="C119">
        <f t="shared" si="2"/>
        <v>0.9511538198917856</v>
      </c>
    </row>
    <row r="120" spans="1:3" x14ac:dyDescent="0.3">
      <c r="A120" s="2">
        <f t="shared" si="3"/>
        <v>1.859375</v>
      </c>
      <c r="B120">
        <v>119</v>
      </c>
      <c r="C120">
        <f t="shared" si="2"/>
        <v>0.95262105740125114</v>
      </c>
    </row>
    <row r="121" spans="1:3" x14ac:dyDescent="0.3">
      <c r="A121" s="2">
        <f t="shared" si="3"/>
        <v>1.875</v>
      </c>
      <c r="B121">
        <v>120</v>
      </c>
      <c r="C121">
        <f t="shared" si="2"/>
        <v>0.95404526017994873</v>
      </c>
    </row>
    <row r="122" spans="1:3" x14ac:dyDescent="0.3">
      <c r="A122" s="2">
        <f t="shared" si="3"/>
        <v>1.890625</v>
      </c>
      <c r="B122">
        <v>121</v>
      </c>
      <c r="C122">
        <f t="shared" si="2"/>
        <v>0.95542762892154909</v>
      </c>
    </row>
    <row r="123" spans="1:3" x14ac:dyDescent="0.3">
      <c r="A123" s="2">
        <f t="shared" si="3"/>
        <v>1.90625</v>
      </c>
      <c r="B123">
        <v>122</v>
      </c>
      <c r="C123">
        <f t="shared" si="2"/>
        <v>0.9567693344747048</v>
      </c>
    </row>
    <row r="124" spans="1:3" x14ac:dyDescent="0.3">
      <c r="A124" s="2">
        <f t="shared" si="3"/>
        <v>1.921875</v>
      </c>
      <c r="B124">
        <v>123</v>
      </c>
      <c r="C124">
        <f t="shared" si="2"/>
        <v>0.95807151836374482</v>
      </c>
    </row>
    <row r="125" spans="1:3" x14ac:dyDescent="0.3">
      <c r="A125" s="2">
        <f t="shared" si="3"/>
        <v>1.9375</v>
      </c>
      <c r="B125">
        <v>124</v>
      </c>
      <c r="C125">
        <f t="shared" si="2"/>
        <v>0.95933529331468248</v>
      </c>
    </row>
    <row r="126" spans="1:3" x14ac:dyDescent="0.3">
      <c r="A126" s="2">
        <f t="shared" si="3"/>
        <v>1.953125</v>
      </c>
      <c r="B126">
        <v>125</v>
      </c>
      <c r="C126">
        <f t="shared" si="2"/>
        <v>0.96056174378530668</v>
      </c>
    </row>
    <row r="127" spans="1:3" x14ac:dyDescent="0.3">
      <c r="A127" s="2">
        <f t="shared" si="3"/>
        <v>1.96875</v>
      </c>
      <c r="B127">
        <v>126</v>
      </c>
      <c r="C127">
        <f t="shared" si="2"/>
        <v>0.96175192649822216</v>
      </c>
    </row>
    <row r="128" spans="1:3" x14ac:dyDescent="0.3">
      <c r="A128" s="2">
        <f t="shared" si="3"/>
        <v>1.984375</v>
      </c>
      <c r="B128">
        <v>127</v>
      </c>
      <c r="C128">
        <f t="shared" si="2"/>
        <v>0.96290687097576544</v>
      </c>
    </row>
    <row r="129" spans="1:3" x14ac:dyDescent="0.3">
      <c r="A129" s="2">
        <f t="shared" si="3"/>
        <v>2</v>
      </c>
      <c r="B129">
        <v>128</v>
      </c>
      <c r="C129">
        <f t="shared" si="2"/>
        <v>0.96402758007581701</v>
      </c>
    </row>
    <row r="130" spans="1:3" x14ac:dyDescent="0.3">
      <c r="A130" s="2">
        <f t="shared" si="3"/>
        <v>2.015625</v>
      </c>
      <c r="B130">
        <v>129</v>
      </c>
      <c r="C130">
        <f t="shared" ref="C130:C193" si="4">TANH(A130)</f>
        <v>0.9651150305275894</v>
      </c>
    </row>
    <row r="131" spans="1:3" x14ac:dyDescent="0.3">
      <c r="A131" s="2">
        <f t="shared" ref="A131:A194" si="5">A130+4/256</f>
        <v>2.03125</v>
      </c>
      <c r="B131">
        <v>130</v>
      </c>
      <c r="C131">
        <f t="shared" si="4"/>
        <v>0.96617017346654699</v>
      </c>
    </row>
    <row r="132" spans="1:3" x14ac:dyDescent="0.3">
      <c r="A132" s="2">
        <f t="shared" si="5"/>
        <v>2.046875</v>
      </c>
      <c r="B132">
        <v>131</v>
      </c>
      <c r="C132">
        <f t="shared" si="4"/>
        <v>0.96719393496767381</v>
      </c>
    </row>
    <row r="133" spans="1:3" x14ac:dyDescent="0.3">
      <c r="A133" s="2">
        <f t="shared" si="5"/>
        <v>2.0625</v>
      </c>
      <c r="B133">
        <v>132</v>
      </c>
      <c r="C133">
        <f t="shared" si="4"/>
        <v>0.96818721657637052</v>
      </c>
    </row>
    <row r="134" spans="1:3" x14ac:dyDescent="0.3">
      <c r="A134" s="2">
        <f t="shared" si="5"/>
        <v>2.078125</v>
      </c>
      <c r="B134">
        <v>133</v>
      </c>
      <c r="C134">
        <f t="shared" si="4"/>
        <v>0.96915089583631764</v>
      </c>
    </row>
    <row r="135" spans="1:3" x14ac:dyDescent="0.3">
      <c r="A135" s="2">
        <f t="shared" si="5"/>
        <v>2.09375</v>
      </c>
      <c r="B135">
        <v>134</v>
      </c>
      <c r="C135">
        <f t="shared" si="4"/>
        <v>0.97008582681369993</v>
      </c>
    </row>
    <row r="136" spans="1:3" x14ac:dyDescent="0.3">
      <c r="A136" s="2">
        <f t="shared" si="5"/>
        <v>2.109375</v>
      </c>
      <c r="B136">
        <v>135</v>
      </c>
      <c r="C136">
        <f t="shared" si="4"/>
        <v>0.9709928406172359</v>
      </c>
    </row>
    <row r="137" spans="1:3" x14ac:dyDescent="0.3">
      <c r="A137" s="2">
        <f t="shared" si="5"/>
        <v>2.125</v>
      </c>
      <c r="B137">
        <v>136</v>
      </c>
      <c r="C137">
        <f t="shared" si="4"/>
        <v>0.97187274591350903</v>
      </c>
    </row>
    <row r="138" spans="1:3" x14ac:dyDescent="0.3">
      <c r="A138" s="2">
        <f t="shared" si="5"/>
        <v>2.140625</v>
      </c>
      <c r="B138">
        <v>137</v>
      </c>
      <c r="C138">
        <f t="shared" si="4"/>
        <v>0.97272632943714032</v>
      </c>
    </row>
    <row r="139" spans="1:3" x14ac:dyDescent="0.3">
      <c r="A139" s="2">
        <f t="shared" si="5"/>
        <v>2.15625</v>
      </c>
      <c r="B139">
        <v>138</v>
      </c>
      <c r="C139">
        <f t="shared" si="4"/>
        <v>0.97355435649538968</v>
      </c>
    </row>
    <row r="140" spans="1:3" x14ac:dyDescent="0.3">
      <c r="A140" s="2">
        <f t="shared" si="5"/>
        <v>2.171875</v>
      </c>
      <c r="B140">
        <v>139</v>
      </c>
      <c r="C140">
        <f t="shared" si="4"/>
        <v>0.97435757146681168</v>
      </c>
    </row>
    <row r="141" spans="1:3" x14ac:dyDescent="0.3">
      <c r="A141" s="2">
        <f t="shared" si="5"/>
        <v>2.1875</v>
      </c>
      <c r="B141">
        <v>140</v>
      </c>
      <c r="C141">
        <f t="shared" si="4"/>
        <v>0.97513669829362815</v>
      </c>
    </row>
    <row r="142" spans="1:3" x14ac:dyDescent="0.3">
      <c r="A142" s="2">
        <f t="shared" si="5"/>
        <v>2.203125</v>
      </c>
      <c r="B142">
        <v>141</v>
      </c>
      <c r="C142">
        <f t="shared" si="4"/>
        <v>0.97589244096752725</v>
      </c>
    </row>
    <row r="143" spans="1:3" x14ac:dyDescent="0.3">
      <c r="A143" s="2">
        <f t="shared" si="5"/>
        <v>2.21875</v>
      </c>
      <c r="B143">
        <v>142</v>
      </c>
      <c r="C143">
        <f t="shared" si="4"/>
        <v>0.97662548400861127</v>
      </c>
    </row>
    <row r="144" spans="1:3" x14ac:dyDescent="0.3">
      <c r="A144" s="2">
        <f t="shared" si="5"/>
        <v>2.234375</v>
      </c>
      <c r="B144">
        <v>143</v>
      </c>
      <c r="C144">
        <f t="shared" si="4"/>
        <v>0.9773364929372772</v>
      </c>
    </row>
    <row r="145" spans="1:3" x14ac:dyDescent="0.3">
      <c r="A145" s="2">
        <f t="shared" si="5"/>
        <v>2.25</v>
      </c>
      <c r="B145">
        <v>144</v>
      </c>
      <c r="C145">
        <f t="shared" si="4"/>
        <v>0.97802611473881362</v>
      </c>
    </row>
    <row r="146" spans="1:3" x14ac:dyDescent="0.3">
      <c r="A146" s="2">
        <f t="shared" si="5"/>
        <v>2.265625</v>
      </c>
      <c r="B146">
        <v>145</v>
      </c>
      <c r="C146">
        <f t="shared" si="4"/>
        <v>0.97869497832054775</v>
      </c>
    </row>
    <row r="147" spans="1:3" x14ac:dyDescent="0.3">
      <c r="A147" s="2">
        <f t="shared" si="5"/>
        <v>2.28125</v>
      </c>
      <c r="B147">
        <v>146</v>
      </c>
      <c r="C147">
        <f t="shared" si="4"/>
        <v>0.97934369496138951</v>
      </c>
    </row>
    <row r="148" spans="1:3" x14ac:dyDescent="0.3">
      <c r="A148" s="2">
        <f t="shared" si="5"/>
        <v>2.296875</v>
      </c>
      <c r="B148">
        <v>147</v>
      </c>
      <c r="C148">
        <f t="shared" si="4"/>
        <v>0.9799728587536537</v>
      </c>
    </row>
    <row r="149" spans="1:3" x14ac:dyDescent="0.3">
      <c r="A149" s="2">
        <f t="shared" si="5"/>
        <v>2.3125</v>
      </c>
      <c r="B149">
        <v>148</v>
      </c>
      <c r="C149">
        <f t="shared" si="4"/>
        <v>0.98058304703705201</v>
      </c>
    </row>
    <row r="150" spans="1:3" x14ac:dyDescent="0.3">
      <c r="A150" s="2">
        <f t="shared" si="5"/>
        <v>2.328125</v>
      </c>
      <c r="B150">
        <v>149</v>
      </c>
      <c r="C150">
        <f t="shared" si="4"/>
        <v>0.98117482082478036</v>
      </c>
    </row>
    <row r="151" spans="1:3" x14ac:dyDescent="0.3">
      <c r="A151" s="2">
        <f t="shared" si="5"/>
        <v>2.34375</v>
      </c>
      <c r="B151">
        <v>150</v>
      </c>
      <c r="C151">
        <f t="shared" si="4"/>
        <v>0.98174872522163892</v>
      </c>
    </row>
    <row r="152" spans="1:3" x14ac:dyDescent="0.3">
      <c r="A152" s="2">
        <f t="shared" si="5"/>
        <v>2.359375</v>
      </c>
      <c r="B152">
        <v>151</v>
      </c>
      <c r="C152">
        <f t="shared" si="4"/>
        <v>0.98230528983413934</v>
      </c>
    </row>
    <row r="153" spans="1:3" x14ac:dyDescent="0.3">
      <c r="A153" s="2">
        <f t="shared" si="5"/>
        <v>2.375</v>
      </c>
      <c r="B153">
        <v>152</v>
      </c>
      <c r="C153">
        <f t="shared" si="4"/>
        <v>0.9828450291725761</v>
      </c>
    </row>
    <row r="154" spans="1:3" x14ac:dyDescent="0.3">
      <c r="A154" s="2">
        <f t="shared" si="5"/>
        <v>2.390625</v>
      </c>
      <c r="B154">
        <v>153</v>
      </c>
      <c r="C154">
        <f t="shared" si="4"/>
        <v>0.98336844304505189</v>
      </c>
    </row>
    <row r="155" spans="1:3" x14ac:dyDescent="0.3">
      <c r="A155" s="2">
        <f t="shared" si="5"/>
        <v>2.40625</v>
      </c>
      <c r="B155">
        <v>154</v>
      </c>
      <c r="C155">
        <f t="shared" si="4"/>
        <v>0.98387601694345672</v>
      </c>
    </row>
    <row r="156" spans="1:3" x14ac:dyDescent="0.3">
      <c r="A156" s="2">
        <f t="shared" si="5"/>
        <v>2.421875</v>
      </c>
      <c r="B156">
        <v>155</v>
      </c>
      <c r="C156">
        <f t="shared" si="4"/>
        <v>0.98436822242142286</v>
      </c>
    </row>
    <row r="157" spans="1:3" x14ac:dyDescent="0.3">
      <c r="A157" s="2">
        <f t="shared" si="5"/>
        <v>2.4375</v>
      </c>
      <c r="B157">
        <v>156</v>
      </c>
      <c r="C157">
        <f t="shared" si="4"/>
        <v>0.98484551746427818</v>
      </c>
    </row>
    <row r="158" spans="1:3" x14ac:dyDescent="0.3">
      <c r="A158" s="2">
        <f t="shared" si="5"/>
        <v>2.453125</v>
      </c>
      <c r="B158">
        <v>157</v>
      </c>
      <c r="C158">
        <f t="shared" si="4"/>
        <v>0.98530834685104585</v>
      </c>
    </row>
    <row r="159" spans="1:3" x14ac:dyDescent="0.3">
      <c r="A159" s="2">
        <f t="shared" si="5"/>
        <v>2.46875</v>
      </c>
      <c r="B159">
        <v>158</v>
      </c>
      <c r="C159">
        <f t="shared" si="4"/>
        <v>0.98575714250852964</v>
      </c>
    </row>
    <row r="160" spans="1:3" x14ac:dyDescent="0.3">
      <c r="A160" s="2">
        <f t="shared" si="5"/>
        <v>2.484375</v>
      </c>
      <c r="B160">
        <v>159</v>
      </c>
      <c r="C160">
        <f t="shared" si="4"/>
        <v>0.98619232385755629</v>
      </c>
    </row>
    <row r="161" spans="1:3" x14ac:dyDescent="0.3">
      <c r="A161" s="2">
        <f t="shared" si="5"/>
        <v>2.5</v>
      </c>
      <c r="B161">
        <v>160</v>
      </c>
      <c r="C161">
        <f t="shared" si="4"/>
        <v>0.98661429815143042</v>
      </c>
    </row>
    <row r="162" spans="1:3" x14ac:dyDescent="0.3">
      <c r="A162" s="2">
        <f t="shared" si="5"/>
        <v>2.515625</v>
      </c>
      <c r="B162">
        <v>161</v>
      </c>
      <c r="C162">
        <f t="shared" si="4"/>
        <v>0.98702346080668657</v>
      </c>
    </row>
    <row r="163" spans="1:3" x14ac:dyDescent="0.3">
      <c r="A163" s="2">
        <f t="shared" si="5"/>
        <v>2.53125</v>
      </c>
      <c r="B163">
        <v>162</v>
      </c>
      <c r="C163">
        <f t="shared" si="4"/>
        <v>0.98742019572621498</v>
      </c>
    </row>
    <row r="164" spans="1:3" x14ac:dyDescent="0.3">
      <c r="A164" s="2">
        <f t="shared" si="5"/>
        <v>2.546875</v>
      </c>
      <c r="B164">
        <v>163</v>
      </c>
      <c r="C164">
        <f t="shared" si="4"/>
        <v>0.98780487561484931</v>
      </c>
    </row>
    <row r="165" spans="1:3" x14ac:dyDescent="0.3">
      <c r="A165" s="2">
        <f t="shared" si="5"/>
        <v>2.5625</v>
      </c>
      <c r="B165">
        <v>164</v>
      </c>
      <c r="C165">
        <f t="shared" si="4"/>
        <v>0.98817786228751248</v>
      </c>
    </row>
    <row r="166" spans="1:3" x14ac:dyDescent="0.3">
      <c r="A166" s="2">
        <f t="shared" si="5"/>
        <v>2.578125</v>
      </c>
      <c r="B166">
        <v>165</v>
      </c>
      <c r="C166">
        <f t="shared" si="4"/>
        <v>0.98853950697001591</v>
      </c>
    </row>
    <row r="167" spans="1:3" x14ac:dyDescent="0.3">
      <c r="A167" s="2">
        <f t="shared" si="5"/>
        <v>2.59375</v>
      </c>
      <c r="B167">
        <v>166</v>
      </c>
      <c r="C167">
        <f t="shared" si="4"/>
        <v>0.98889015059261787</v>
      </c>
    </row>
    <row r="168" spans="1:3" x14ac:dyDescent="0.3">
      <c r="A168" s="2">
        <f t="shared" si="5"/>
        <v>2.609375</v>
      </c>
      <c r="B168">
        <v>167</v>
      </c>
      <c r="C168">
        <f t="shared" si="4"/>
        <v>0.98923012407644406</v>
      </c>
    </row>
    <row r="169" spans="1:3" x14ac:dyDescent="0.3">
      <c r="A169" s="2">
        <f t="shared" si="5"/>
        <v>2.625</v>
      </c>
      <c r="B169">
        <v>168</v>
      </c>
      <c r="C169">
        <f t="shared" si="4"/>
        <v>0.98955974861288321</v>
      </c>
    </row>
    <row r="170" spans="1:3" x14ac:dyDescent="0.3">
      <c r="A170" s="2">
        <f t="shared" si="5"/>
        <v>2.640625</v>
      </c>
      <c r="B170">
        <v>169</v>
      </c>
      <c r="C170">
        <f t="shared" si="4"/>
        <v>0.98987933593606769</v>
      </c>
    </row>
    <row r="171" spans="1:3" x14ac:dyDescent="0.3">
      <c r="A171" s="2">
        <f t="shared" si="5"/>
        <v>2.65625</v>
      </c>
      <c r="B171">
        <v>170</v>
      </c>
      <c r="C171">
        <f t="shared" si="4"/>
        <v>0.99018918858855598</v>
      </c>
    </row>
    <row r="172" spans="1:3" x14ac:dyDescent="0.3">
      <c r="A172" s="2">
        <f t="shared" si="5"/>
        <v>2.671875</v>
      </c>
      <c r="B172">
        <v>171</v>
      </c>
      <c r="C172">
        <f t="shared" si="4"/>
        <v>0.99048960018033394</v>
      </c>
    </row>
    <row r="173" spans="1:3" x14ac:dyDescent="0.3">
      <c r="A173" s="2">
        <f t="shared" si="5"/>
        <v>2.6875</v>
      </c>
      <c r="B173">
        <v>172</v>
      </c>
      <c r="C173">
        <f t="shared" si="4"/>
        <v>0.99078085564125162</v>
      </c>
    </row>
    <row r="174" spans="1:3" x14ac:dyDescent="0.3">
      <c r="A174" s="2">
        <f t="shared" si="5"/>
        <v>2.703125</v>
      </c>
      <c r="B174">
        <v>173</v>
      </c>
      <c r="C174">
        <f t="shared" si="4"/>
        <v>0.9910632314670178</v>
      </c>
    </row>
    <row r="175" spans="1:3" x14ac:dyDescent="0.3">
      <c r="A175" s="2">
        <f t="shared" si="5"/>
        <v>2.71875</v>
      </c>
      <c r="B175">
        <v>174</v>
      </c>
      <c r="C175">
        <f t="shared" si="4"/>
        <v>0.99133699595887192</v>
      </c>
    </row>
    <row r="176" spans="1:3" x14ac:dyDescent="0.3">
      <c r="A176" s="2">
        <f t="shared" si="5"/>
        <v>2.734375</v>
      </c>
      <c r="B176">
        <v>175</v>
      </c>
      <c r="C176">
        <f t="shared" si="4"/>
        <v>0.99160240945705613</v>
      </c>
    </row>
    <row r="177" spans="1:3" x14ac:dyDescent="0.3">
      <c r="A177" s="2">
        <f t="shared" si="5"/>
        <v>2.75</v>
      </c>
      <c r="B177">
        <v>176</v>
      </c>
      <c r="C177">
        <f t="shared" si="4"/>
        <v>0.99185972456820781</v>
      </c>
    </row>
    <row r="178" spans="1:3" x14ac:dyDescent="0.3">
      <c r="A178" s="2">
        <f t="shared" si="5"/>
        <v>2.765625</v>
      </c>
      <c r="B178">
        <v>177</v>
      </c>
      <c r="C178">
        <f t="shared" si="4"/>
        <v>0.99210918638679602</v>
      </c>
    </row>
    <row r="179" spans="1:3" x14ac:dyDescent="0.3">
      <c r="A179" s="2">
        <f t="shared" si="5"/>
        <v>2.78125</v>
      </c>
      <c r="B179">
        <v>178</v>
      </c>
      <c r="C179">
        <f t="shared" si="4"/>
        <v>0.99235103271072567</v>
      </c>
    </row>
    <row r="180" spans="1:3" x14ac:dyDescent="0.3">
      <c r="A180" s="2">
        <f t="shared" si="5"/>
        <v>2.796875</v>
      </c>
      <c r="B180">
        <v>179</v>
      </c>
      <c r="C180">
        <f t="shared" si="4"/>
        <v>0.99258549425122766</v>
      </c>
    </row>
    <row r="181" spans="1:3" x14ac:dyDescent="0.3">
      <c r="A181" s="2">
        <f t="shared" si="5"/>
        <v>2.8125</v>
      </c>
      <c r="B181">
        <v>180</v>
      </c>
      <c r="C181">
        <f t="shared" si="4"/>
        <v>0.99281279483715978</v>
      </c>
    </row>
    <row r="182" spans="1:3" x14ac:dyDescent="0.3">
      <c r="A182" s="2">
        <f t="shared" si="5"/>
        <v>2.828125</v>
      </c>
      <c r="B182">
        <v>181</v>
      </c>
      <c r="C182">
        <f t="shared" si="4"/>
        <v>0.99303315161383876</v>
      </c>
    </row>
    <row r="183" spans="1:3" x14ac:dyDescent="0.3">
      <c r="A183" s="2">
        <f t="shared" si="5"/>
        <v>2.84375</v>
      </c>
      <c r="B183">
        <v>182</v>
      </c>
      <c r="C183">
        <f t="shared" si="4"/>
        <v>0.99324677523652094</v>
      </c>
    </row>
    <row r="184" spans="1:3" x14ac:dyDescent="0.3">
      <c r="A184" s="2">
        <f t="shared" si="5"/>
        <v>2.859375</v>
      </c>
      <c r="B184">
        <v>183</v>
      </c>
      <c r="C184">
        <f t="shared" si="4"/>
        <v>0.99345387005865682</v>
      </c>
    </row>
    <row r="185" spans="1:3" x14ac:dyDescent="0.3">
      <c r="A185" s="2">
        <f t="shared" si="5"/>
        <v>2.875</v>
      </c>
      <c r="B185">
        <v>184</v>
      </c>
      <c r="C185">
        <f t="shared" si="4"/>
        <v>0.99365463431502954</v>
      </c>
    </row>
    <row r="186" spans="1:3" x14ac:dyDescent="0.3">
      <c r="A186" s="2">
        <f t="shared" si="5"/>
        <v>2.890625</v>
      </c>
      <c r="B186">
        <v>185</v>
      </c>
      <c r="C186">
        <f t="shared" si="4"/>
        <v>0.9938492602999035</v>
      </c>
    </row>
    <row r="187" spans="1:3" x14ac:dyDescent="0.3">
      <c r="A187" s="2">
        <f t="shared" si="5"/>
        <v>2.90625</v>
      </c>
      <c r="B187">
        <v>186</v>
      </c>
      <c r="C187">
        <f t="shared" si="4"/>
        <v>0.99403793454029032</v>
      </c>
    </row>
    <row r="188" spans="1:3" x14ac:dyDescent="0.3">
      <c r="A188" s="2">
        <f t="shared" si="5"/>
        <v>2.921875</v>
      </c>
      <c r="B188">
        <v>187</v>
      </c>
      <c r="C188">
        <f t="shared" si="4"/>
        <v>0.99422083796445271</v>
      </c>
    </row>
    <row r="189" spans="1:3" x14ac:dyDescent="0.3">
      <c r="A189" s="2">
        <f t="shared" si="5"/>
        <v>2.9375</v>
      </c>
      <c r="B189">
        <v>188</v>
      </c>
      <c r="C189">
        <f t="shared" si="4"/>
        <v>0.99439814606575794</v>
      </c>
    </row>
    <row r="190" spans="1:3" x14ac:dyDescent="0.3">
      <c r="A190" s="2">
        <f t="shared" si="5"/>
        <v>2.953125</v>
      </c>
      <c r="B190">
        <v>189</v>
      </c>
      <c r="C190">
        <f t="shared" si="4"/>
        <v>0.99457002906198966</v>
      </c>
    </row>
    <row r="191" spans="1:3" x14ac:dyDescent="0.3">
      <c r="A191" s="2">
        <f t="shared" si="5"/>
        <v>2.96875</v>
      </c>
      <c r="B191">
        <v>190</v>
      </c>
      <c r="C191">
        <f t="shared" si="4"/>
        <v>0.99473665205023087</v>
      </c>
    </row>
    <row r="192" spans="1:3" x14ac:dyDescent="0.3">
      <c r="A192" s="2">
        <f t="shared" si="5"/>
        <v>2.984375</v>
      </c>
      <c r="B192">
        <v>191</v>
      </c>
      <c r="C192">
        <f t="shared" si="4"/>
        <v>0.9948981751574264</v>
      </c>
    </row>
    <row r="193" spans="1:3" x14ac:dyDescent="0.3">
      <c r="A193" s="2">
        <f t="shared" si="5"/>
        <v>3</v>
      </c>
      <c r="B193">
        <v>192</v>
      </c>
      <c r="C193">
        <f t="shared" si="4"/>
        <v>0.99505475368673058</v>
      </c>
    </row>
    <row r="194" spans="1:3" x14ac:dyDescent="0.3">
      <c r="A194" s="2">
        <f t="shared" si="5"/>
        <v>3.015625</v>
      </c>
      <c r="B194">
        <v>193</v>
      </c>
      <c r="C194">
        <f t="shared" ref="C194:C256" si="6">TANH(A194)</f>
        <v>0.99520653825974226</v>
      </c>
    </row>
    <row r="195" spans="1:3" x14ac:dyDescent="0.3">
      <c r="A195" s="2">
        <f t="shared" ref="A195:A256" si="7">A194+4/256</f>
        <v>3.03125</v>
      </c>
      <c r="B195">
        <v>194</v>
      </c>
      <c r="C195">
        <f t="shared" si="6"/>
        <v>0.99535367495473737</v>
      </c>
    </row>
    <row r="196" spans="1:3" x14ac:dyDescent="0.3">
      <c r="A196" s="2">
        <f t="shared" si="7"/>
        <v>3.046875</v>
      </c>
      <c r="B196">
        <v>195</v>
      </c>
      <c r="C196">
        <f t="shared" si="6"/>
        <v>0.9954963054409941</v>
      </c>
    </row>
    <row r="197" spans="1:3" x14ac:dyDescent="0.3">
      <c r="A197" s="2">
        <f t="shared" si="7"/>
        <v>3.0625</v>
      </c>
      <c r="B197">
        <v>196</v>
      </c>
      <c r="C197">
        <f t="shared" si="6"/>
        <v>0.99563456710930953</v>
      </c>
    </row>
    <row r="198" spans="1:3" x14ac:dyDescent="0.3">
      <c r="A198" s="2">
        <f t="shared" si="7"/>
        <v>3.078125</v>
      </c>
      <c r="B198">
        <v>197</v>
      </c>
      <c r="C198">
        <f t="shared" si="6"/>
        <v>0.99576859319881394</v>
      </c>
    </row>
    <row r="199" spans="1:3" x14ac:dyDescent="0.3">
      <c r="A199" s="2">
        <f t="shared" si="7"/>
        <v>3.09375</v>
      </c>
      <c r="B199">
        <v>198</v>
      </c>
      <c r="C199">
        <f t="shared" si="6"/>
        <v>0.9958985129201654</v>
      </c>
    </row>
    <row r="200" spans="1:3" x14ac:dyDescent="0.3">
      <c r="A200" s="2">
        <f t="shared" si="7"/>
        <v>3.109375</v>
      </c>
      <c r="B200">
        <v>199</v>
      </c>
      <c r="C200">
        <f t="shared" si="6"/>
        <v>0.99602445157523223</v>
      </c>
    </row>
    <row r="201" spans="1:3" x14ac:dyDescent="0.3">
      <c r="A201" s="2">
        <f t="shared" si="7"/>
        <v>3.125</v>
      </c>
      <c r="B201">
        <v>200</v>
      </c>
      <c r="C201">
        <f t="shared" si="6"/>
        <v>0.99614653067334513</v>
      </c>
    </row>
    <row r="202" spans="1:3" x14ac:dyDescent="0.3">
      <c r="A202" s="2">
        <f t="shared" si="7"/>
        <v>3.140625</v>
      </c>
      <c r="B202">
        <v>201</v>
      </c>
      <c r="C202">
        <f t="shared" si="6"/>
        <v>0.99626486804421344</v>
      </c>
    </row>
    <row r="203" spans="1:3" x14ac:dyDescent="0.3">
      <c r="A203" s="2">
        <f t="shared" si="7"/>
        <v>3.15625</v>
      </c>
      <c r="B203">
        <v>202</v>
      </c>
      <c r="C203">
        <f t="shared" si="6"/>
        <v>0.99637957794759457</v>
      </c>
    </row>
    <row r="204" spans="1:3" x14ac:dyDescent="0.3">
      <c r="A204" s="2">
        <f t="shared" si="7"/>
        <v>3.171875</v>
      </c>
      <c r="B204">
        <v>203</v>
      </c>
      <c r="C204">
        <f t="shared" si="6"/>
        <v>0.99649077117980112</v>
      </c>
    </row>
    <row r="205" spans="1:3" x14ac:dyDescent="0.3">
      <c r="A205" s="2">
        <f t="shared" si="7"/>
        <v>3.1875</v>
      </c>
      <c r="B205">
        <v>204</v>
      </c>
      <c r="C205">
        <f t="shared" si="6"/>
        <v>0.99659855517712947</v>
      </c>
    </row>
    <row r="206" spans="1:3" x14ac:dyDescent="0.3">
      <c r="A206" s="2">
        <f t="shared" si="7"/>
        <v>3.203125</v>
      </c>
      <c r="B206">
        <v>205</v>
      </c>
      <c r="C206">
        <f t="shared" si="6"/>
        <v>0.99670303411629735</v>
      </c>
    </row>
    <row r="207" spans="1:3" x14ac:dyDescent="0.3">
      <c r="A207" s="2">
        <f t="shared" si="7"/>
        <v>3.21875</v>
      </c>
      <c r="B207">
        <v>206</v>
      </c>
      <c r="C207">
        <f t="shared" si="6"/>
        <v>0.99680430901196548</v>
      </c>
    </row>
    <row r="208" spans="1:3" x14ac:dyDescent="0.3">
      <c r="A208" s="2">
        <f t="shared" si="7"/>
        <v>3.234375</v>
      </c>
      <c r="B208">
        <v>207</v>
      </c>
      <c r="C208">
        <f t="shared" si="6"/>
        <v>0.99690247781142394</v>
      </c>
    </row>
    <row r="209" spans="1:3" x14ac:dyDescent="0.3">
      <c r="A209" s="2">
        <f t="shared" si="7"/>
        <v>3.25</v>
      </c>
      <c r="B209">
        <v>208</v>
      </c>
      <c r="C209">
        <f t="shared" si="6"/>
        <v>0.99699763548652609</v>
      </c>
    </row>
    <row r="210" spans="1:3" x14ac:dyDescent="0.3">
      <c r="A210" s="2">
        <f t="shared" si="7"/>
        <v>3.265625</v>
      </c>
      <c r="B210">
        <v>209</v>
      </c>
      <c r="C210">
        <f t="shared" si="6"/>
        <v>0.99708987412293437</v>
      </c>
    </row>
    <row r="211" spans="1:3" x14ac:dyDescent="0.3">
      <c r="A211" s="2">
        <f t="shared" si="7"/>
        <v>3.28125</v>
      </c>
      <c r="B211">
        <v>210</v>
      </c>
      <c r="C211">
        <f t="shared" si="6"/>
        <v>0.99717928300676406</v>
      </c>
    </row>
    <row r="212" spans="1:3" x14ac:dyDescent="0.3">
      <c r="A212" s="2">
        <f t="shared" si="7"/>
        <v>3.296875</v>
      </c>
      <c r="B212">
        <v>211</v>
      </c>
      <c r="C212">
        <f t="shared" si="6"/>
        <v>0.99726594870868734</v>
      </c>
    </row>
    <row r="213" spans="1:3" x14ac:dyDescent="0.3">
      <c r="A213" s="2">
        <f t="shared" si="7"/>
        <v>3.3125</v>
      </c>
      <c r="B213">
        <v>212</v>
      </c>
      <c r="C213">
        <f t="shared" si="6"/>
        <v>0.99734995516557379</v>
      </c>
    </row>
    <row r="214" spans="1:3" x14ac:dyDescent="0.3">
      <c r="A214" s="2">
        <f t="shared" si="7"/>
        <v>3.328125</v>
      </c>
      <c r="B214">
        <v>213</v>
      </c>
      <c r="C214">
        <f t="shared" si="6"/>
        <v>0.99743138375973195</v>
      </c>
    </row>
    <row r="215" spans="1:3" x14ac:dyDescent="0.3">
      <c r="A215" s="2">
        <f t="shared" si="7"/>
        <v>3.34375</v>
      </c>
      <c r="B215">
        <v>214</v>
      </c>
      <c r="C215">
        <f t="shared" si="6"/>
        <v>0.99751031339582319</v>
      </c>
    </row>
    <row r="216" spans="1:3" x14ac:dyDescent="0.3">
      <c r="A216" s="2">
        <f t="shared" si="7"/>
        <v>3.359375</v>
      </c>
      <c r="B216">
        <v>215</v>
      </c>
      <c r="C216">
        <f t="shared" si="6"/>
        <v>0.99758682057550729</v>
      </c>
    </row>
    <row r="217" spans="1:3" x14ac:dyDescent="0.3">
      <c r="A217" s="2">
        <f t="shared" si="7"/>
        <v>3.375</v>
      </c>
      <c r="B217">
        <v>216</v>
      </c>
      <c r="C217">
        <f t="shared" si="6"/>
        <v>0.99766097946988885</v>
      </c>
    </row>
    <row r="218" spans="1:3" x14ac:dyDescent="0.3">
      <c r="A218" s="2">
        <f t="shared" si="7"/>
        <v>3.390625</v>
      </c>
      <c r="B218">
        <v>217</v>
      </c>
      <c r="C218">
        <f t="shared" si="6"/>
        <v>0.99773286198982503</v>
      </c>
    </row>
    <row r="219" spans="1:3" x14ac:dyDescent="0.3">
      <c r="A219" s="2">
        <f t="shared" si="7"/>
        <v>3.40625</v>
      </c>
      <c r="B219">
        <v>218</v>
      </c>
      <c r="C219">
        <f t="shared" si="6"/>
        <v>0.99780253785415074</v>
      </c>
    </row>
    <row r="220" spans="1:3" x14ac:dyDescent="0.3">
      <c r="A220" s="2">
        <f t="shared" si="7"/>
        <v>3.421875</v>
      </c>
      <c r="B220">
        <v>219</v>
      </c>
      <c r="C220">
        <f t="shared" si="6"/>
        <v>0.99787007465588817</v>
      </c>
    </row>
    <row r="221" spans="1:3" x14ac:dyDescent="0.3">
      <c r="A221" s="2">
        <f t="shared" si="7"/>
        <v>3.4375</v>
      </c>
      <c r="B221">
        <v>220</v>
      </c>
      <c r="C221">
        <f t="shared" si="6"/>
        <v>0.99793553792649026</v>
      </c>
    </row>
    <row r="222" spans="1:3" x14ac:dyDescent="0.3">
      <c r="A222" s="2">
        <f t="shared" si="7"/>
        <v>3.453125</v>
      </c>
      <c r="B222">
        <v>221</v>
      </c>
      <c r="C222">
        <f t="shared" si="6"/>
        <v>0.99799899119817992</v>
      </c>
    </row>
    <row r="223" spans="1:3" x14ac:dyDescent="0.3">
      <c r="A223" s="2">
        <f t="shared" si="7"/>
        <v>3.46875</v>
      </c>
      <c r="B223">
        <v>222</v>
      </c>
      <c r="C223">
        <f t="shared" si="6"/>
        <v>0.99806049606443459</v>
      </c>
    </row>
    <row r="224" spans="1:3" x14ac:dyDescent="0.3">
      <c r="A224" s="2">
        <f t="shared" si="7"/>
        <v>3.484375</v>
      </c>
      <c r="B224">
        <v>223</v>
      </c>
      <c r="C224">
        <f t="shared" si="6"/>
        <v>0.99812011223867436</v>
      </c>
    </row>
    <row r="225" spans="1:3" x14ac:dyDescent="0.3">
      <c r="A225" s="2">
        <f t="shared" si="7"/>
        <v>3.5</v>
      </c>
      <c r="B225">
        <v>224</v>
      </c>
      <c r="C225">
        <f t="shared" si="6"/>
        <v>0.99817789761119868</v>
      </c>
    </row>
    <row r="226" spans="1:3" x14ac:dyDescent="0.3">
      <c r="A226" s="2">
        <f t="shared" si="7"/>
        <v>3.515625</v>
      </c>
      <c r="B226">
        <v>225</v>
      </c>
      <c r="C226">
        <f t="shared" si="6"/>
        <v>0.99823390830443093</v>
      </c>
    </row>
    <row r="227" spans="1:3" x14ac:dyDescent="0.3">
      <c r="A227" s="2">
        <f t="shared" si="7"/>
        <v>3.53125</v>
      </c>
      <c r="B227">
        <v>226</v>
      </c>
      <c r="C227">
        <f t="shared" si="6"/>
        <v>0.99828819872650976</v>
      </c>
    </row>
    <row r="228" spans="1:3" x14ac:dyDescent="0.3">
      <c r="A228" s="2">
        <f t="shared" si="7"/>
        <v>3.546875</v>
      </c>
      <c r="B228">
        <v>227</v>
      </c>
      <c r="C228">
        <f t="shared" si="6"/>
        <v>0.99834082162328175</v>
      </c>
    </row>
    <row r="229" spans="1:3" x14ac:dyDescent="0.3">
      <c r="A229" s="2">
        <f t="shared" si="7"/>
        <v>3.5625</v>
      </c>
      <c r="B229">
        <v>228</v>
      </c>
      <c r="C229">
        <f t="shared" si="6"/>
        <v>0.99839182812874139</v>
      </c>
    </row>
    <row r="230" spans="1:3" x14ac:dyDescent="0.3">
      <c r="A230" s="2">
        <f t="shared" si="7"/>
        <v>3.578125</v>
      </c>
      <c r="B230">
        <v>229</v>
      </c>
      <c r="C230">
        <f t="shared" si="6"/>
        <v>0.99844126781395837</v>
      </c>
    </row>
    <row r="231" spans="1:3" x14ac:dyDescent="0.3">
      <c r="A231" s="2">
        <f t="shared" si="7"/>
        <v>3.59375</v>
      </c>
      <c r="B231">
        <v>230</v>
      </c>
      <c r="C231">
        <f t="shared" si="6"/>
        <v>0.99848918873454084</v>
      </c>
    </row>
    <row r="232" spans="1:3" x14ac:dyDescent="0.3">
      <c r="A232" s="2">
        <f t="shared" si="7"/>
        <v>3.609375</v>
      </c>
      <c r="B232">
        <v>231</v>
      </c>
      <c r="C232">
        <f t="shared" si="6"/>
        <v>0.99853563747667828</v>
      </c>
    </row>
    <row r="233" spans="1:3" x14ac:dyDescent="0.3">
      <c r="A233" s="2">
        <f t="shared" si="7"/>
        <v>3.625</v>
      </c>
      <c r="B233">
        <v>232</v>
      </c>
      <c r="C233">
        <f t="shared" si="6"/>
        <v>0.99858065920179895</v>
      </c>
    </row>
    <row r="234" spans="1:3" x14ac:dyDescent="0.3">
      <c r="A234" s="2">
        <f t="shared" si="7"/>
        <v>3.640625</v>
      </c>
      <c r="B234">
        <v>233</v>
      </c>
      <c r="C234">
        <f t="shared" si="6"/>
        <v>0.99862429768988947</v>
      </c>
    </row>
    <row r="235" spans="1:3" x14ac:dyDescent="0.3">
      <c r="A235" s="2">
        <f t="shared" si="7"/>
        <v>3.65625</v>
      </c>
      <c r="B235">
        <v>234</v>
      </c>
      <c r="C235">
        <f t="shared" si="6"/>
        <v>0.9986665953815127</v>
      </c>
    </row>
    <row r="236" spans="1:3" x14ac:dyDescent="0.3">
      <c r="A236" s="2">
        <f t="shared" si="7"/>
        <v>3.671875</v>
      </c>
      <c r="B236">
        <v>235</v>
      </c>
      <c r="C236">
        <f t="shared" si="6"/>
        <v>0.99870759341856041</v>
      </c>
    </row>
    <row r="237" spans="1:3" x14ac:dyDescent="0.3">
      <c r="A237" s="2">
        <f t="shared" si="7"/>
        <v>3.6875</v>
      </c>
      <c r="B237">
        <v>236</v>
      </c>
      <c r="C237">
        <f t="shared" si="6"/>
        <v>0.99874733168378127</v>
      </c>
    </row>
    <row r="238" spans="1:3" x14ac:dyDescent="0.3">
      <c r="A238" s="2">
        <f t="shared" si="7"/>
        <v>3.703125</v>
      </c>
      <c r="B238">
        <v>237</v>
      </c>
      <c r="C238">
        <f t="shared" si="6"/>
        <v>0.99878584883911681</v>
      </c>
    </row>
    <row r="239" spans="1:3" x14ac:dyDescent="0.3">
      <c r="A239" s="2">
        <f t="shared" si="7"/>
        <v>3.71875</v>
      </c>
      <c r="B239">
        <v>238</v>
      </c>
      <c r="C239">
        <f t="shared" si="6"/>
        <v>0.99882318236288625</v>
      </c>
    </row>
    <row r="240" spans="1:3" x14ac:dyDescent="0.3">
      <c r="A240" s="2">
        <f t="shared" si="7"/>
        <v>3.734375</v>
      </c>
      <c r="B240">
        <v>239</v>
      </c>
      <c r="C240">
        <f t="shared" si="6"/>
        <v>0.99885936858584323</v>
      </c>
    </row>
    <row r="241" spans="1:3" x14ac:dyDescent="0.3">
      <c r="A241" s="2">
        <f t="shared" si="7"/>
        <v>3.75</v>
      </c>
      <c r="B241">
        <v>240</v>
      </c>
      <c r="C241">
        <f t="shared" si="6"/>
        <v>0.99889444272615269</v>
      </c>
    </row>
    <row r="242" spans="1:3" x14ac:dyDescent="0.3">
      <c r="A242" s="2">
        <f t="shared" si="7"/>
        <v>3.765625</v>
      </c>
      <c r="B242">
        <v>241</v>
      </c>
      <c r="C242">
        <f t="shared" si="6"/>
        <v>0.99892843892330507</v>
      </c>
    </row>
    <row r="243" spans="1:3" x14ac:dyDescent="0.3">
      <c r="A243" s="2">
        <f t="shared" si="7"/>
        <v>3.78125</v>
      </c>
      <c r="B243">
        <v>242</v>
      </c>
      <c r="C243">
        <f t="shared" si="6"/>
        <v>0.99896139027101005</v>
      </c>
    </row>
    <row r="244" spans="1:3" x14ac:dyDescent="0.3">
      <c r="A244" s="2">
        <f t="shared" si="7"/>
        <v>3.796875</v>
      </c>
      <c r="B244">
        <v>243</v>
      </c>
      <c r="C244">
        <f t="shared" si="6"/>
        <v>0.9989933288490942</v>
      </c>
    </row>
    <row r="245" spans="1:3" x14ac:dyDescent="0.3">
      <c r="A245" s="2">
        <f t="shared" si="7"/>
        <v>3.8125</v>
      </c>
      <c r="B245">
        <v>244</v>
      </c>
      <c r="C245">
        <f t="shared" si="6"/>
        <v>0.99902428575443558</v>
      </c>
    </row>
    <row r="246" spans="1:3" x14ac:dyDescent="0.3">
      <c r="A246" s="2">
        <f t="shared" si="7"/>
        <v>3.828125</v>
      </c>
      <c r="B246">
        <v>245</v>
      </c>
      <c r="C246">
        <f t="shared" si="6"/>
        <v>0.99905429113095934</v>
      </c>
    </row>
    <row r="247" spans="1:3" x14ac:dyDescent="0.3">
      <c r="A247" s="2">
        <f t="shared" si="7"/>
        <v>3.84375</v>
      </c>
      <c r="B247">
        <v>246</v>
      </c>
      <c r="C247">
        <f t="shared" si="6"/>
        <v>0.99908337419873006</v>
      </c>
    </row>
    <row r="248" spans="1:3" x14ac:dyDescent="0.3">
      <c r="A248" s="2">
        <f t="shared" si="7"/>
        <v>3.859375</v>
      </c>
      <c r="B248">
        <v>247</v>
      </c>
      <c r="C248">
        <f t="shared" si="6"/>
        <v>0.99911156328215733</v>
      </c>
    </row>
    <row r="249" spans="1:3" x14ac:dyDescent="0.3">
      <c r="A249" s="2">
        <f t="shared" si="7"/>
        <v>3.875</v>
      </c>
      <c r="B249">
        <v>248</v>
      </c>
      <c r="C249">
        <f t="shared" si="6"/>
        <v>0.99913888583735089</v>
      </c>
    </row>
    <row r="250" spans="1:3" x14ac:dyDescent="0.3">
      <c r="A250" s="2">
        <f t="shared" si="7"/>
        <v>3.890625</v>
      </c>
      <c r="B250">
        <v>249</v>
      </c>
      <c r="C250">
        <f t="shared" si="6"/>
        <v>0.99916536847864457</v>
      </c>
    </row>
    <row r="251" spans="1:3" x14ac:dyDescent="0.3">
      <c r="A251" s="2">
        <f t="shared" si="7"/>
        <v>3.90625</v>
      </c>
      <c r="B251">
        <v>250</v>
      </c>
      <c r="C251">
        <f t="shared" si="6"/>
        <v>0.99919103700431577</v>
      </c>
    </row>
    <row r="252" spans="1:3" x14ac:dyDescent="0.3">
      <c r="A252" s="2">
        <f t="shared" si="7"/>
        <v>3.921875</v>
      </c>
      <c r="B252">
        <v>251</v>
      </c>
      <c r="C252">
        <f t="shared" si="6"/>
        <v>0.99921591642152474</v>
      </c>
    </row>
    <row r="253" spans="1:3" x14ac:dyDescent="0.3">
      <c r="A253" s="2">
        <f t="shared" si="7"/>
        <v>3.9375</v>
      </c>
      <c r="B253">
        <v>252</v>
      </c>
      <c r="C253">
        <f t="shared" si="6"/>
        <v>0.99924003097049618</v>
      </c>
    </row>
    <row r="254" spans="1:3" x14ac:dyDescent="0.3">
      <c r="A254" s="2">
        <f t="shared" si="7"/>
        <v>3.953125</v>
      </c>
      <c r="B254">
        <v>253</v>
      </c>
      <c r="C254">
        <f t="shared" si="6"/>
        <v>0.99926340414796799</v>
      </c>
    </row>
    <row r="255" spans="1:3" x14ac:dyDescent="0.3">
      <c r="A255" s="2">
        <f>A254+4/256</f>
        <v>3.96875</v>
      </c>
      <c r="B255">
        <v>254</v>
      </c>
      <c r="C255">
        <f>TANH(A255)</f>
        <v>0.99928605872992482</v>
      </c>
    </row>
    <row r="256" spans="1:3" x14ac:dyDescent="0.3">
      <c r="A256" s="2">
        <f t="shared" si="7"/>
        <v>3.984375</v>
      </c>
      <c r="B256">
        <v>255</v>
      </c>
      <c r="C256">
        <f t="shared" si="6"/>
        <v>0.99930801679364356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B795-D263-4938-A436-979E1546723B}">
  <dimension ref="A1:AC263"/>
  <sheetViews>
    <sheetView topLeftCell="A7" workbookViewId="0">
      <selection activeCell="B62" sqref="B62"/>
    </sheetView>
  </sheetViews>
  <sheetFormatPr defaultColWidth="11.109375" defaultRowHeight="14.4" x14ac:dyDescent="0.3"/>
  <cols>
    <col min="2" max="5" width="11.109375" style="2"/>
    <col min="8" max="8" width="11.109375" style="2"/>
  </cols>
  <sheetData>
    <row r="1" spans="1:16" x14ac:dyDescent="0.3">
      <c r="A1" t="s">
        <v>3</v>
      </c>
      <c r="B1" s="2">
        <v>-0.21514165401458701</v>
      </c>
      <c r="C1" s="2">
        <f>B1*D1</f>
        <v>-6.8845329284667844</v>
      </c>
      <c r="D1" s="2">
        <v>32</v>
      </c>
      <c r="F1" t="s">
        <v>19</v>
      </c>
      <c r="G1" s="2">
        <v>1.9145599603652901</v>
      </c>
      <c r="I1">
        <v>0</v>
      </c>
      <c r="J1">
        <v>0.66775200000000001</v>
      </c>
      <c r="K1">
        <v>0.61732699999999996</v>
      </c>
      <c r="L1">
        <v>0.47325499999999998</v>
      </c>
      <c r="M1">
        <v>0.37720700000000001</v>
      </c>
      <c r="N1">
        <v>0.28596199999999999</v>
      </c>
      <c r="O1">
        <v>0.153895</v>
      </c>
      <c r="P1">
        <v>9.0263700000000002E-2</v>
      </c>
    </row>
    <row r="2" spans="1:16" x14ac:dyDescent="0.3">
      <c r="A2" t="s">
        <v>4</v>
      </c>
      <c r="B2" s="2">
        <v>0.113606184720993</v>
      </c>
      <c r="C2" s="2">
        <f t="shared" ref="C2:C15" si="0">B2*D2</f>
        <v>3.635397911071776</v>
      </c>
      <c r="D2" s="2">
        <v>32</v>
      </c>
      <c r="F2" t="s">
        <v>20</v>
      </c>
      <c r="G2" s="2">
        <v>0.30031728744506803</v>
      </c>
      <c r="I2">
        <v>1</v>
      </c>
      <c r="J2">
        <v>0.61732699999999996</v>
      </c>
      <c r="K2">
        <v>0.47325499999999998</v>
      </c>
      <c r="L2">
        <v>0.37720700000000001</v>
      </c>
      <c r="M2">
        <v>0.28596199999999999</v>
      </c>
      <c r="N2">
        <v>0.153895</v>
      </c>
      <c r="O2">
        <v>9.0263700000000002E-2</v>
      </c>
      <c r="P2">
        <v>2.66319E-2</v>
      </c>
    </row>
    <row r="3" spans="1:16" x14ac:dyDescent="0.3">
      <c r="A3" t="s">
        <v>5</v>
      </c>
      <c r="B3" s="2">
        <v>0.36404299736022899</v>
      </c>
      <c r="C3" s="2">
        <f t="shared" si="0"/>
        <v>23.298751831054656</v>
      </c>
      <c r="D3" s="2">
        <v>64</v>
      </c>
      <c r="F3" t="s">
        <v>21</v>
      </c>
      <c r="G3" s="2">
        <v>-0.88673222064971902</v>
      </c>
      <c r="I3">
        <v>2</v>
      </c>
      <c r="J3">
        <v>0.47325499999999998</v>
      </c>
      <c r="K3">
        <v>0.37720700000000001</v>
      </c>
      <c r="L3">
        <v>0.28596199999999999</v>
      </c>
      <c r="M3">
        <v>0.153895</v>
      </c>
      <c r="N3">
        <v>9.0263700000000002E-2</v>
      </c>
      <c r="O3">
        <v>2.66319E-2</v>
      </c>
      <c r="P3" s="2">
        <v>-3.33981E-2</v>
      </c>
    </row>
    <row r="4" spans="1:16" x14ac:dyDescent="0.3">
      <c r="A4" t="s">
        <v>6</v>
      </c>
      <c r="B4" s="2">
        <v>-2.7184650301933198E-2</v>
      </c>
      <c r="C4" s="2">
        <f t="shared" si="0"/>
        <v>-0.86990880966186235</v>
      </c>
      <c r="D4" s="2">
        <v>32</v>
      </c>
      <c r="F4" t="s">
        <v>22</v>
      </c>
      <c r="G4" s="2">
        <v>1.8479298353195099</v>
      </c>
      <c r="I4">
        <v>3</v>
      </c>
      <c r="J4">
        <v>0.37720700000000001</v>
      </c>
      <c r="K4">
        <v>0.28596199999999999</v>
      </c>
      <c r="L4">
        <v>0.153895</v>
      </c>
      <c r="M4">
        <v>9.0263700000000002E-2</v>
      </c>
      <c r="N4">
        <v>2.66319E-2</v>
      </c>
      <c r="O4" s="2">
        <v>-3.33981E-2</v>
      </c>
      <c r="P4" s="2">
        <v>-6.4613699999999996E-2</v>
      </c>
    </row>
    <row r="5" spans="1:16" x14ac:dyDescent="0.3">
      <c r="A5" t="s">
        <v>15</v>
      </c>
      <c r="B5" s="2">
        <v>0.94439673423767001</v>
      </c>
      <c r="C5" s="2">
        <f t="shared" si="0"/>
        <v>30.22069549560544</v>
      </c>
      <c r="D5" s="2">
        <v>32</v>
      </c>
      <c r="G5" s="2"/>
      <c r="I5">
        <v>4</v>
      </c>
      <c r="J5">
        <v>0.28596199999999999</v>
      </c>
      <c r="K5">
        <v>0.153895</v>
      </c>
      <c r="L5">
        <v>9.0263700000000002E-2</v>
      </c>
      <c r="M5">
        <v>2.66319E-2</v>
      </c>
      <c r="N5" s="2">
        <v>-3.33981E-2</v>
      </c>
      <c r="O5" s="2">
        <v>-6.4613699999999996E-2</v>
      </c>
      <c r="P5">
        <v>-0.13905100000000001</v>
      </c>
    </row>
    <row r="6" spans="1:16" x14ac:dyDescent="0.3">
      <c r="A6" t="s">
        <v>16</v>
      </c>
      <c r="B6" s="2">
        <v>-0.24012917280197099</v>
      </c>
      <c r="C6" s="2">
        <f t="shared" si="0"/>
        <v>-7.6841335296630717</v>
      </c>
      <c r="D6" s="2">
        <v>32</v>
      </c>
      <c r="F6" t="s">
        <v>23</v>
      </c>
      <c r="G6" s="2">
        <v>0.56090575456619196</v>
      </c>
      <c r="I6">
        <v>5</v>
      </c>
      <c r="J6">
        <v>0.153895</v>
      </c>
      <c r="K6">
        <v>9.0263700000000002E-2</v>
      </c>
      <c r="L6">
        <v>2.66319E-2</v>
      </c>
      <c r="M6" s="2">
        <v>-3.33981E-2</v>
      </c>
      <c r="N6" s="2">
        <v>-6.4613699999999996E-2</v>
      </c>
      <c r="O6">
        <v>-0.13905100000000001</v>
      </c>
      <c r="P6" s="2">
        <v>-0.13424800000000001</v>
      </c>
    </row>
    <row r="7" spans="1:16" x14ac:dyDescent="0.3">
      <c r="A7" t="s">
        <v>17</v>
      </c>
      <c r="B7" s="2">
        <v>-1.46202433109283</v>
      </c>
      <c r="C7" s="2">
        <f t="shared" si="0"/>
        <v>-93.569557189941122</v>
      </c>
      <c r="D7" s="2">
        <v>64</v>
      </c>
      <c r="F7" t="s">
        <v>26</v>
      </c>
      <c r="G7" s="2">
        <v>-0.47705376148223799</v>
      </c>
      <c r="I7">
        <v>6</v>
      </c>
      <c r="J7">
        <v>9.0263700000000002E-2</v>
      </c>
      <c r="K7">
        <v>2.66319E-2</v>
      </c>
      <c r="L7" s="2">
        <v>-3.33981E-2</v>
      </c>
      <c r="M7" s="2">
        <v>-6.4613699999999996E-2</v>
      </c>
      <c r="N7">
        <v>-0.13905100000000001</v>
      </c>
      <c r="O7" s="2">
        <v>-0.13424800000000001</v>
      </c>
      <c r="P7" s="2">
        <v>0.181509</v>
      </c>
    </row>
    <row r="8" spans="1:16" x14ac:dyDescent="0.3">
      <c r="A8" t="s">
        <v>18</v>
      </c>
      <c r="B8" s="2">
        <v>0.90874117612838701</v>
      </c>
      <c r="C8" s="2">
        <f>B8*D8</f>
        <v>29.079717636108384</v>
      </c>
      <c r="D8" s="2">
        <v>32</v>
      </c>
      <c r="F8" t="s">
        <v>27</v>
      </c>
      <c r="G8" s="2">
        <v>-0.91856956481933505</v>
      </c>
      <c r="I8">
        <v>7</v>
      </c>
      <c r="J8">
        <v>2.66319E-2</v>
      </c>
      <c r="K8" s="2">
        <v>-3.33981E-2</v>
      </c>
      <c r="L8" s="2">
        <v>-6.4613699999999996E-2</v>
      </c>
      <c r="M8">
        <v>-0.13905100000000001</v>
      </c>
      <c r="N8" s="2">
        <v>-0.13424800000000001</v>
      </c>
      <c r="O8" s="2">
        <v>0.181509</v>
      </c>
      <c r="P8" s="2">
        <v>0.61972799999999995</v>
      </c>
    </row>
    <row r="9" spans="1:16" x14ac:dyDescent="0.3">
      <c r="A9" t="s">
        <v>7</v>
      </c>
      <c r="B9" s="2">
        <v>0.197584792971611</v>
      </c>
      <c r="C9" s="2">
        <f>B9*D9+0.5</f>
        <v>6.8227133750915518</v>
      </c>
      <c r="D9" s="2">
        <v>32</v>
      </c>
      <c r="F9" t="s">
        <v>28</v>
      </c>
      <c r="G9" s="2">
        <v>0.54096913337707497</v>
      </c>
      <c r="I9">
        <v>8</v>
      </c>
      <c r="J9" s="2">
        <v>-3.33981E-2</v>
      </c>
      <c r="K9" s="2">
        <v>-6.4613699999999996E-2</v>
      </c>
      <c r="L9">
        <v>-0.13905100000000001</v>
      </c>
      <c r="M9" s="2">
        <v>-0.13424800000000001</v>
      </c>
      <c r="N9" s="2">
        <v>0.181509</v>
      </c>
      <c r="O9" s="2">
        <v>0.61972799999999995</v>
      </c>
      <c r="P9" s="2">
        <v>0.76980300000000002</v>
      </c>
    </row>
    <row r="10" spans="1:16" x14ac:dyDescent="0.3">
      <c r="A10" t="s">
        <v>8</v>
      </c>
      <c r="B10" s="2">
        <v>1.43131864070892</v>
      </c>
      <c r="C10" s="2">
        <f>B10*D10+0.5</f>
        <v>46.30219650268544</v>
      </c>
      <c r="D10" s="2">
        <v>32</v>
      </c>
      <c r="G10" s="2"/>
      <c r="I10">
        <v>9</v>
      </c>
      <c r="J10" s="2">
        <v>-6.4613699999999996E-2</v>
      </c>
      <c r="K10">
        <v>-0.13905100000000001</v>
      </c>
      <c r="L10" s="2">
        <v>-0.13424800000000001</v>
      </c>
      <c r="M10" s="2">
        <v>0.181509</v>
      </c>
      <c r="N10" s="2">
        <v>0.61972799999999995</v>
      </c>
      <c r="O10" s="2">
        <v>0.76980300000000002</v>
      </c>
    </row>
    <row r="11" spans="1:16" x14ac:dyDescent="0.3">
      <c r="A11" t="s">
        <v>9</v>
      </c>
      <c r="B11" s="2">
        <v>-1.7589705530554E-3</v>
      </c>
      <c r="C11" s="2">
        <f t="shared" ref="C11:C12" si="1">B11*D11+0.5</f>
        <v>0.38742588460445437</v>
      </c>
      <c r="D11" s="2">
        <v>64</v>
      </c>
      <c r="F11" t="s">
        <v>25</v>
      </c>
      <c r="G11" s="2">
        <v>-1.90160584449768</v>
      </c>
    </row>
    <row r="12" spans="1:16" x14ac:dyDescent="0.3">
      <c r="A12" t="s">
        <v>10</v>
      </c>
      <c r="B12" s="2">
        <v>2.0295820236206001</v>
      </c>
      <c r="C12" s="2">
        <f t="shared" si="1"/>
        <v>65.446624755859204</v>
      </c>
      <c r="D12" s="2">
        <v>32</v>
      </c>
      <c r="F12" t="s">
        <v>24</v>
      </c>
      <c r="G12" s="2">
        <v>1.35152876377105</v>
      </c>
    </row>
    <row r="13" spans="1:16" x14ac:dyDescent="0.3">
      <c r="A13" t="s">
        <v>11</v>
      </c>
      <c r="B13" s="2">
        <v>0.27588233351707397</v>
      </c>
      <c r="C13" s="2">
        <f>B13*D13</f>
        <v>8.8282346725463672</v>
      </c>
      <c r="D13" s="2">
        <v>32</v>
      </c>
      <c r="F13" t="s">
        <v>29</v>
      </c>
      <c r="G13" s="2">
        <v>-0.40965574979782099</v>
      </c>
    </row>
    <row r="14" spans="1:16" x14ac:dyDescent="0.3">
      <c r="A14" t="s">
        <v>12</v>
      </c>
      <c r="B14" s="2">
        <v>0.76160466670989901</v>
      </c>
      <c r="C14" s="2">
        <f t="shared" si="0"/>
        <v>24.371349334716768</v>
      </c>
      <c r="D14" s="2">
        <v>32</v>
      </c>
      <c r="F14" t="s">
        <v>30</v>
      </c>
      <c r="G14" s="2">
        <v>2.7325332164764401E-2</v>
      </c>
    </row>
    <row r="15" spans="1:16" x14ac:dyDescent="0.3">
      <c r="A15" t="s">
        <v>13</v>
      </c>
      <c r="B15" s="2">
        <v>0.215394496917724</v>
      </c>
      <c r="C15" s="2">
        <f t="shared" si="0"/>
        <v>13.785247802734336</v>
      </c>
      <c r="D15" s="2">
        <v>64</v>
      </c>
      <c r="F15" t="s">
        <v>31</v>
      </c>
      <c r="G15" s="2">
        <v>1.0239056348800599</v>
      </c>
    </row>
    <row r="16" spans="1:16" x14ac:dyDescent="0.3">
      <c r="A16" t="s">
        <v>14</v>
      </c>
      <c r="B16" s="2">
        <v>2.0591003894805899</v>
      </c>
      <c r="C16" s="2">
        <f>B16*D16</f>
        <v>65.891212463378878</v>
      </c>
      <c r="D16" s="2">
        <v>32</v>
      </c>
    </row>
    <row r="18" spans="1:29" x14ac:dyDescent="0.3">
      <c r="A18" t="s">
        <v>0</v>
      </c>
      <c r="B18" s="2">
        <v>0</v>
      </c>
      <c r="C18" s="1">
        <v>0</v>
      </c>
      <c r="E18" t="s">
        <v>0</v>
      </c>
      <c r="F18" s="2">
        <f>B243</f>
        <v>0.11627918570774573</v>
      </c>
      <c r="G18" s="1">
        <v>0</v>
      </c>
      <c r="I18" t="s">
        <v>0</v>
      </c>
      <c r="J18" s="2">
        <f>F243</f>
        <v>9.0676885136256408E-2</v>
      </c>
      <c r="K18" s="1">
        <v>0</v>
      </c>
      <c r="L18" s="2"/>
      <c r="M18" t="s">
        <v>0</v>
      </c>
      <c r="N18" s="2">
        <f>J243</f>
        <v>8.9965328412639961E-2</v>
      </c>
      <c r="O18" s="1">
        <v>0</v>
      </c>
      <c r="Q18" t="s">
        <v>0</v>
      </c>
      <c r="R18" s="2">
        <f>N243</f>
        <v>0.18220256485245484</v>
      </c>
      <c r="S18" s="1">
        <v>0</v>
      </c>
      <c r="U18" t="s">
        <v>0</v>
      </c>
      <c r="V18" s="2">
        <f>R243</f>
        <v>0.26910861723989832</v>
      </c>
      <c r="W18" s="1">
        <v>0</v>
      </c>
      <c r="X18" s="2"/>
      <c r="Y18" t="s">
        <v>0</v>
      </c>
      <c r="Z18" s="2">
        <f>V243</f>
        <v>0.28138161937671202</v>
      </c>
      <c r="AA18" s="1">
        <v>0</v>
      </c>
      <c r="AB18" s="2"/>
      <c r="AC18" s="2"/>
    </row>
    <row r="19" spans="1:29" x14ac:dyDescent="0.3">
      <c r="A19" t="s">
        <v>1</v>
      </c>
      <c r="B19" s="2">
        <v>-0.65701500000000002</v>
      </c>
      <c r="E19" t="s">
        <v>1</v>
      </c>
      <c r="F19" s="2">
        <f>LOOKUP(G18,$I$1:$I$10,K$1:K$10)</f>
        <v>0.61732699999999996</v>
      </c>
      <c r="G19" s="2"/>
      <c r="I19" t="s">
        <v>1</v>
      </c>
      <c r="J19" s="2">
        <f>LOOKUP(K18,$I$1:$I$10,L$1:L$10)</f>
        <v>0.47325499999999998</v>
      </c>
      <c r="K19" s="2"/>
      <c r="L19" s="2"/>
      <c r="M19" t="s">
        <v>1</v>
      </c>
      <c r="N19" s="2">
        <f>LOOKUP(O18,$I$1:$I$10,M$1:M$10)</f>
        <v>0.37720700000000001</v>
      </c>
      <c r="O19" s="2"/>
      <c r="Q19" t="s">
        <v>1</v>
      </c>
      <c r="R19" s="2">
        <f>LOOKUP(S18,$I$1:$I$10,N$1:N$10)</f>
        <v>0.28596199999999999</v>
      </c>
      <c r="S19" s="2"/>
      <c r="U19" t="s">
        <v>1</v>
      </c>
      <c r="V19" s="2">
        <f>LOOKUP(W18,$I$1:$I$10,O$1:O$10)</f>
        <v>0.153895</v>
      </c>
      <c r="W19" s="2"/>
      <c r="X19" s="2"/>
      <c r="Y19" t="s">
        <v>1</v>
      </c>
      <c r="Z19" s="2">
        <f>LOOKUP(AA18,$I$1:$I$10,S$1:S$10)</f>
        <v>0</v>
      </c>
      <c r="AA19" s="2"/>
      <c r="AB19" s="2"/>
      <c r="AC19" s="2"/>
    </row>
    <row r="20" spans="1:29" x14ac:dyDescent="0.3">
      <c r="A20" t="s">
        <v>2</v>
      </c>
      <c r="B20" s="2">
        <v>0</v>
      </c>
      <c r="E20" t="s">
        <v>2</v>
      </c>
      <c r="F20" s="2">
        <f>B246</f>
        <v>0.10731149099849008</v>
      </c>
      <c r="G20" s="2"/>
      <c r="I20" t="s">
        <v>2</v>
      </c>
      <c r="J20" s="2">
        <f>F246</f>
        <v>9.2078170796352374E-2</v>
      </c>
      <c r="K20" s="2"/>
      <c r="L20" s="2"/>
      <c r="M20" t="s">
        <v>2</v>
      </c>
      <c r="N20" s="2">
        <f>J246</f>
        <v>9.2034473850236359E-2</v>
      </c>
      <c r="O20" s="2"/>
      <c r="Q20" t="s">
        <v>2</v>
      </c>
      <c r="R20" s="2">
        <f>N246</f>
        <v>0.1824745183136621</v>
      </c>
      <c r="S20" s="2"/>
      <c r="U20" t="s">
        <v>2</v>
      </c>
      <c r="V20" s="2">
        <f>R246</f>
        <v>0.25589901145238825</v>
      </c>
      <c r="W20" s="2"/>
      <c r="X20" s="2"/>
      <c r="Y20" t="s">
        <v>2</v>
      </c>
      <c r="Z20" s="2">
        <f>V246</f>
        <v>0.27043772142078465</v>
      </c>
      <c r="AA20" s="2"/>
      <c r="AB20" s="2"/>
      <c r="AC20" s="2"/>
    </row>
    <row r="21" spans="1:29" x14ac:dyDescent="0.3">
      <c r="A21" s="2">
        <f>B19*$B$2+$B$10</f>
        <v>1.3566776732544568</v>
      </c>
      <c r="B21" s="2">
        <f>B19*$C$2+$C$10</f>
        <v>43.913685544142616</v>
      </c>
      <c r="E21" s="2">
        <f>F19*$B$2+$B$10</f>
        <v>1.5014508059041765</v>
      </c>
      <c r="F21" s="2">
        <f>F19*$C$2+$C$10</f>
        <v>48.546425788933647</v>
      </c>
      <c r="G21" s="2"/>
      <c r="I21" s="2">
        <f>J19*$B$2+$B$10</f>
        <v>1.4850833356590536</v>
      </c>
      <c r="J21" s="2">
        <f>J19*$C$2+$C$10</f>
        <v>48.022666741089715</v>
      </c>
      <c r="K21" s="2"/>
      <c r="L21" s="2"/>
      <c r="M21" s="2">
        <f>N19*$B$2+$B$10</f>
        <v>1.4741716888289715</v>
      </c>
      <c r="N21" s="2">
        <f>N19*$C$2+$C$10</f>
        <v>47.673494042527089</v>
      </c>
      <c r="O21" s="2"/>
      <c r="P21" s="2"/>
      <c r="Q21" s="2">
        <f>R19*$B$2+$B$10</f>
        <v>1.4638056925041045</v>
      </c>
      <c r="R21" s="2">
        <f>R19*$C$2+$C$10</f>
        <v>47.341782160131345</v>
      </c>
      <c r="S21" s="2"/>
      <c r="U21" s="2">
        <f>V19*$B$2+$B$10</f>
        <v>1.4488020645065571</v>
      </c>
      <c r="V21" s="2">
        <f>V19*$C$2+$C$10</f>
        <v>46.861666064209828</v>
      </c>
      <c r="W21" s="2"/>
      <c r="X21" s="2"/>
      <c r="Y21" s="2">
        <f>Z19*$B$2+$B$10</f>
        <v>1.43131864070892</v>
      </c>
      <c r="Z21" s="2">
        <f>Z19*$C$2+$C$10</f>
        <v>46.30219650268544</v>
      </c>
      <c r="AA21" s="2"/>
      <c r="AB21" s="2"/>
      <c r="AC21" s="2"/>
    </row>
    <row r="22" spans="1:29" x14ac:dyDescent="0.3">
      <c r="A22" s="2">
        <f>B20*$B$6+$B$14</f>
        <v>0.76160466670989901</v>
      </c>
      <c r="B22" s="2">
        <f>B20*$C$6+$C$14</f>
        <v>24.371349334716768</v>
      </c>
      <c r="E22" s="2">
        <f>F20*$B$6+$B$14</f>
        <v>0.73583604714428541</v>
      </c>
      <c r="F22" s="2">
        <f>F20*$C$6+$C$14</f>
        <v>23.546753508617133</v>
      </c>
      <c r="G22" s="2"/>
      <c r="I22" s="2">
        <f>J20*$B$6+$B$14</f>
        <v>0.7394940117234523</v>
      </c>
      <c r="J22" s="2">
        <f>J20*$C$6+$C$14</f>
        <v>23.663808375150474</v>
      </c>
      <c r="K22" s="2"/>
      <c r="L22" s="2"/>
      <c r="M22" s="2">
        <f>N20*$B$6+$B$14</f>
        <v>0.73950450463497708</v>
      </c>
      <c r="N22" s="2">
        <f>N20*$C$6+$C$14</f>
        <v>23.664144148319266</v>
      </c>
      <c r="O22" s="2"/>
      <c r="P22" s="2"/>
      <c r="Q22" s="2">
        <f>R20*$B$6+$B$14</f>
        <v>0.71778721156980119</v>
      </c>
      <c r="R22" s="2">
        <f>R20*$C$6+$C$14</f>
        <v>22.969190770233638</v>
      </c>
      <c r="S22" s="2"/>
      <c r="U22" s="2">
        <f>V20*$B$6+$B$14</f>
        <v>0.70015584876899495</v>
      </c>
      <c r="V22" s="2">
        <f>V20*$C$6+$C$14</f>
        <v>22.404987160607838</v>
      </c>
      <c r="W22" s="2"/>
      <c r="X22" s="2"/>
      <c r="Y22" s="2">
        <f>Z20*$B$6+$B$14</f>
        <v>0.69666468037067608</v>
      </c>
      <c r="Z22" s="2">
        <f>Z20*$C$6+$C$14</f>
        <v>22.293269771861635</v>
      </c>
      <c r="AA22" s="2"/>
      <c r="AB22" s="2"/>
      <c r="AC22" s="2"/>
    </row>
    <row r="23" spans="1:29" x14ac:dyDescent="0.3">
      <c r="A23" s="2">
        <f>B19*$B$3+$B$11</f>
        <v>-0.24094068046368627</v>
      </c>
      <c r="B23" s="2">
        <f>B19*$C$3+$C$11</f>
        <v>-14.920203549675922</v>
      </c>
      <c r="E23" s="2">
        <f>F19*$B$3+$B$11</f>
        <v>0.22297460087834267</v>
      </c>
      <c r="F23" s="2">
        <f>F19*$C$3+$C$11</f>
        <v>14.770374456213931</v>
      </c>
      <c r="G23" s="2"/>
      <c r="I23" s="2">
        <f>J19*$B$3+$B$11</f>
        <v>0.17052619816265976</v>
      </c>
      <c r="J23" s="2">
        <f>J19*$C$3+$C$11</f>
        <v>11.413676682410225</v>
      </c>
      <c r="K23" s="2"/>
      <c r="L23" s="2"/>
      <c r="M23" s="2">
        <f>N19*$B$3+$B$11</f>
        <v>0.13556059635220449</v>
      </c>
      <c r="N23" s="2">
        <f>N19*$C$3+$C$11</f>
        <v>9.1758781665410876</v>
      </c>
      <c r="O23" s="2"/>
      <c r="P23" s="2"/>
      <c r="Q23" s="2">
        <f>R19*$B$3+$B$11</f>
        <v>0.10234349305807039</v>
      </c>
      <c r="R23" s="2">
        <f>R19*$C$3+$C$11</f>
        <v>7.0499835557165049</v>
      </c>
      <c r="S23" s="2"/>
      <c r="U23" s="2">
        <f>V19*$B$3+$B$11</f>
        <v>5.4265426525697047E-2</v>
      </c>
      <c r="V23" s="2">
        <f>V19*$C$3+$C$11</f>
        <v>3.972987297644611</v>
      </c>
      <c r="W23" s="2"/>
      <c r="X23" s="2"/>
      <c r="Y23" s="2">
        <f>Z19*$B$3+$B$11</f>
        <v>-1.7589705530554E-3</v>
      </c>
      <c r="Z23" s="2">
        <f>Z19*$C$3+$C$11</f>
        <v>0.38742588460445437</v>
      </c>
      <c r="AA23" s="2"/>
      <c r="AB23" s="2"/>
      <c r="AC23" s="2"/>
    </row>
    <row r="24" spans="1:29" x14ac:dyDescent="0.3">
      <c r="A24" s="2">
        <f>B20*$B$7+$B$15</f>
        <v>0.215394496917724</v>
      </c>
      <c r="B24" s="2">
        <f>B20*$C$7+$C$15</f>
        <v>13.785247802734336</v>
      </c>
      <c r="E24" s="2">
        <f>F20*$B$7+$B$15</f>
        <v>5.8502486072082305E-2</v>
      </c>
      <c r="F24" s="2">
        <f>F20*$C$7+$C$15</f>
        <v>3.7441591086132675</v>
      </c>
      <c r="G24" s="2"/>
      <c r="I24" s="2">
        <f>J20*$B$7+$B$15</f>
        <v>8.0773970850935572E-2</v>
      </c>
      <c r="J24" s="2">
        <f>J20*$C$7+$C$15</f>
        <v>5.1695341344598766</v>
      </c>
      <c r="K24" s="2"/>
      <c r="L24" s="2"/>
      <c r="M24" s="2">
        <f>N20*$B$7+$B$15</f>
        <v>8.083785684935163E-2</v>
      </c>
      <c r="N24" s="2">
        <f>N20*$C$7+$C$15</f>
        <v>5.1736228383585043</v>
      </c>
      <c r="O24" s="2"/>
      <c r="P24" s="2"/>
      <c r="Q24" s="2">
        <f>R20*$B$7+$B$15</f>
        <v>-5.1387688661294173E-2</v>
      </c>
      <c r="R24" s="2">
        <f>R20*$C$7+$C$15</f>
        <v>-3.2888120743228271</v>
      </c>
      <c r="S24" s="2"/>
      <c r="U24" s="2">
        <f>V20*$B$7+$B$15</f>
        <v>-0.15873608412827039</v>
      </c>
      <c r="V24" s="2">
        <f>V20*$C$7+$C$15</f>
        <v>-10.159109384209305</v>
      </c>
      <c r="W24" s="2"/>
      <c r="X24" s="2"/>
      <c r="Y24" s="2">
        <f>Z20*$B$7+$B$15</f>
        <v>-0.17999203184476781</v>
      </c>
      <c r="Z24" s="2">
        <f>Z20*$C$7+$C$15</f>
        <v>-11.51949003806514</v>
      </c>
      <c r="AA24" s="2"/>
      <c r="AB24" s="2"/>
      <c r="AC24" s="2"/>
    </row>
    <row r="25" spans="1:29" x14ac:dyDescent="0.3">
      <c r="A25" s="2">
        <f>A21+A22</f>
        <v>2.118282339964356</v>
      </c>
      <c r="B25" s="2">
        <f>B21+B22</f>
        <v>68.285034878859392</v>
      </c>
      <c r="C25" s="2">
        <f>LOOKUP(TRUNC(ABS(B25)),Sheet2!$B:$B,Sheet2!$C:$C)*SIGN(B25)</f>
        <v>0.78661881210869755</v>
      </c>
      <c r="E25" s="2">
        <f>E21+E22</f>
        <v>2.2372868530484618</v>
      </c>
      <c r="F25" s="2">
        <f>F21+F22</f>
        <v>72.093179297550776</v>
      </c>
      <c r="G25" s="2">
        <f>LOOKUP(TRUNC(ABS(F25)),Sheet2!$B:$B,Sheet2!$C:$C)*SIGN(F25)</f>
        <v>0.80930107020178099</v>
      </c>
      <c r="I25" s="2">
        <f>I21+I22</f>
        <v>2.2245773473825059</v>
      </c>
      <c r="J25" s="2">
        <f>J21+J22</f>
        <v>71.686475116240189</v>
      </c>
      <c r="K25" s="2">
        <f>LOOKUP(TRUNC(ABS(J25)),Sheet2!$B:$B,Sheet2!$C:$C)*SIGN(J25)</f>
        <v>0.80384135305907978</v>
      </c>
      <c r="L25" s="2"/>
      <c r="M25" s="2">
        <f>M21+M22</f>
        <v>2.2136761934639484</v>
      </c>
      <c r="N25" s="2">
        <f>N21+N22</f>
        <v>71.337638190846349</v>
      </c>
      <c r="O25" s="2">
        <f>LOOKUP(TRUNC(ABS(N25)),Sheet2!$B:$B,Sheet2!$C:$C)*SIGN(N25)</f>
        <v>0.80384135305907978</v>
      </c>
      <c r="P25" s="2"/>
      <c r="Q25" s="2">
        <f>Q21+Q22</f>
        <v>2.1815929040739057</v>
      </c>
      <c r="R25" s="2">
        <f>R21+R22</f>
        <v>70.310972930364983</v>
      </c>
      <c r="S25" s="2">
        <f>LOOKUP(TRUNC(ABS(R25)),Sheet2!$B:$B,Sheet2!$C:$C)*SIGN(R25)</f>
        <v>0.79824275453988702</v>
      </c>
      <c r="U25" s="2">
        <f>U21+U22</f>
        <v>2.1489579132755523</v>
      </c>
      <c r="V25" s="2">
        <f>V21+V22</f>
        <v>69.266653224817674</v>
      </c>
      <c r="W25" s="2">
        <f>LOOKUP(TRUNC(ABS(V25)),Sheet2!$B:$B,Sheet2!$C:$C)*SIGN(V25)</f>
        <v>0.7925027462672406</v>
      </c>
      <c r="X25" s="2"/>
      <c r="Y25" s="2">
        <f>Y21+Y22</f>
        <v>2.1279833210795962</v>
      </c>
      <c r="Z25" s="2">
        <f>Z21+Z22</f>
        <v>68.595466274547078</v>
      </c>
      <c r="AA25" s="2">
        <f>LOOKUP(TRUNC(ABS(Z25)),Sheet2!$B:$B,Sheet2!$C:$C)*SIGN(Z25)</f>
        <v>0.78661881210869755</v>
      </c>
      <c r="AB25" s="2"/>
      <c r="AC25" s="2"/>
    </row>
    <row r="26" spans="1:29" x14ac:dyDescent="0.3">
      <c r="A26" s="2">
        <f>B19*$B$1+$B$9</f>
        <v>0.33893608678400489</v>
      </c>
      <c r="B26" s="2">
        <f>B19*$C$1+$C$9</f>
        <v>11.345954777088156</v>
      </c>
      <c r="E26" s="2">
        <f>F19*$B$1+$B$9</f>
        <v>6.4772041123748042E-2</v>
      </c>
      <c r="F26" s="2">
        <f>F19*$C$1+$C$9</f>
        <v>2.5727053159599373</v>
      </c>
      <c r="G26" s="2"/>
      <c r="I26" s="2">
        <f>J19*$B$1+$B$9</f>
        <v>9.5767929500937626E-2</v>
      </c>
      <c r="J26" s="2">
        <f>J19*$C$1+$C$9</f>
        <v>3.564573744030004</v>
      </c>
      <c r="K26" s="2"/>
      <c r="L26" s="2"/>
      <c r="M26" s="2">
        <f>N19*$B$1+$B$9</f>
        <v>0.11643185508573067</v>
      </c>
      <c r="N26" s="2">
        <f>N19*$C$1+$C$9</f>
        <v>4.2258193627433815</v>
      </c>
      <c r="O26" s="2"/>
      <c r="P26" s="2"/>
      <c r="Q26" s="2">
        <f>R19*$B$1+$B$9</f>
        <v>0.13606245530629166</v>
      </c>
      <c r="R26" s="2">
        <f>R19*$C$1+$C$9</f>
        <v>4.853998569801333</v>
      </c>
      <c r="S26" s="2"/>
      <c r="U26" s="2">
        <f>V19*$B$1+$B$9</f>
        <v>0.16447556812703612</v>
      </c>
      <c r="V26" s="2">
        <f>V19*$C$1+$C$9</f>
        <v>5.7632181800651558</v>
      </c>
      <c r="W26" s="2"/>
      <c r="X26" s="2"/>
      <c r="Y26" s="2">
        <f>Z19*$B$1+$B$9</f>
        <v>0.197584792971611</v>
      </c>
      <c r="Z26" s="2">
        <f>Z19*$C$1+$C$9</f>
        <v>6.8227133750915518</v>
      </c>
      <c r="AA26" s="2"/>
      <c r="AB26" s="2"/>
      <c r="AC26" s="2"/>
    </row>
    <row r="27" spans="1:29" x14ac:dyDescent="0.3">
      <c r="A27" s="2">
        <f>A23+A24</f>
        <v>-2.5546183545962275E-2</v>
      </c>
      <c r="B27" s="2">
        <f>B23+B24</f>
        <v>-1.1349557469415856</v>
      </c>
      <c r="C27" s="2">
        <f>LOOKUP(TRUNC(ABS(B27)),Sheet2!$B:$B,Sheet2!$C:$C)*SIGN(B27)</f>
        <v>-1.5623728558408864E-2</v>
      </c>
      <c r="E27" s="2">
        <f>E23+E24</f>
        <v>0.28147708695042495</v>
      </c>
      <c r="F27" s="2">
        <f>F23+F24</f>
        <v>18.514533564827197</v>
      </c>
      <c r="G27" s="2">
        <f>LOOKUP(TRUNC(ABS(F27)),Sheet2!$B:$B,Sheet2!$C:$C)*SIGN(F27)</f>
        <v>0.27406158896076638</v>
      </c>
      <c r="I27" s="2">
        <f>I23+I24</f>
        <v>0.25130016901359531</v>
      </c>
      <c r="J27" s="2">
        <f>J23+J24</f>
        <v>16.5832108168701</v>
      </c>
      <c r="K27" s="2">
        <f>LOOKUP(TRUNC(ABS(J27)),Sheet2!$B:$B,Sheet2!$C:$C)*SIGN(J27)</f>
        <v>0.24491866240370913</v>
      </c>
      <c r="L27" s="2"/>
      <c r="M27" s="2">
        <f>M23+M24</f>
        <v>0.21639845320155612</v>
      </c>
      <c r="N27" s="2">
        <f>N23+N24</f>
        <v>14.349501004899592</v>
      </c>
      <c r="O27" s="2">
        <f>LOOKUP(TRUNC(ABS(N27)),Sheet2!$B:$B,Sheet2!$C:$C)*SIGN(N27)</f>
        <v>0.21532633966578327</v>
      </c>
      <c r="P27" s="2"/>
      <c r="Q27" s="2">
        <f>Q23+Q24</f>
        <v>5.0955804396776216E-2</v>
      </c>
      <c r="R27" s="2">
        <f>R23+R24</f>
        <v>3.7611714813936779</v>
      </c>
      <c r="S27" s="2">
        <f>LOOKUP(TRUNC(ABS(R27)),Sheet2!$B:$B,Sheet2!$C:$C)*SIGN(R27)</f>
        <v>4.6840697872648079E-2</v>
      </c>
      <c r="U27" s="2">
        <f>U23+U24</f>
        <v>-0.10447065760257335</v>
      </c>
      <c r="V27" s="2">
        <f>V23+V24</f>
        <v>-6.1861220865646942</v>
      </c>
      <c r="W27" s="2">
        <f>LOOKUP(TRUNC(ABS(V27)),Sheet2!$B:$B,Sheet2!$C:$C)*SIGN(V27)</f>
        <v>-9.3476303969227736E-2</v>
      </c>
      <c r="X27" s="2"/>
      <c r="Y27" s="2">
        <f>Y23+Y24</f>
        <v>-0.18175100239782321</v>
      </c>
      <c r="Z27" s="2">
        <f>Z23+Z24</f>
        <v>-11.132064153460686</v>
      </c>
      <c r="AA27" s="2">
        <f>LOOKUP(TRUNC(ABS(Z27)),Sheet2!$B:$B,Sheet2!$C:$C)*SIGN(Z27)</f>
        <v>-0.1702023084064623</v>
      </c>
      <c r="AB27" s="2"/>
      <c r="AC27" s="2"/>
    </row>
    <row r="28" spans="1:29" x14ac:dyDescent="0.3">
      <c r="A28" s="2">
        <f>B20*$B$5+$B$13</f>
        <v>0.27588233351707397</v>
      </c>
      <c r="B28" s="2">
        <f>B20*$C$5+$C$13</f>
        <v>8.8282346725463672</v>
      </c>
      <c r="E28" s="2">
        <f>F20*$B$5+$B$13</f>
        <v>0.37722695516222315</v>
      </c>
      <c r="F28" s="2">
        <f>F20*$C$5+$C$13</f>
        <v>12.071262565191141</v>
      </c>
      <c r="G28" s="2"/>
      <c r="I28" s="2">
        <f>J20*$B$5+$B$13</f>
        <v>0.36284065731172754</v>
      </c>
      <c r="J28" s="2">
        <f>J20*$C$5+$C$13</f>
        <v>11.610901033975281</v>
      </c>
      <c r="K28" s="2"/>
      <c r="L28" s="2"/>
      <c r="M28" s="2">
        <f>N20*$B$5+$B$13</f>
        <v>0.36279939005851941</v>
      </c>
      <c r="N28" s="2">
        <f>N20*$C$5+$C$13</f>
        <v>11.609580481872621</v>
      </c>
      <c r="O28" s="2"/>
      <c r="P28" s="2"/>
      <c r="Q28" s="2">
        <f>R20*$B$5+$B$13</f>
        <v>0.44821067269408837</v>
      </c>
      <c r="R28" s="2">
        <f>R20*$C$5+$C$13</f>
        <v>14.342741526210828</v>
      </c>
      <c r="S28" s="2"/>
      <c r="U28" s="2">
        <f>V20*$B$5+$B$13</f>
        <v>0.51755252422735754</v>
      </c>
      <c r="V28" s="2">
        <f>V20*$C$5+$C$13</f>
        <v>16.561680775275441</v>
      </c>
      <c r="W28" s="2"/>
      <c r="X28" s="2"/>
      <c r="Y28" s="2">
        <f>Z20*$B$5+$B$13</f>
        <v>0.53128283444153979</v>
      </c>
      <c r="Z28" s="2">
        <f>Z20*$C$5+$C$13</f>
        <v>17.001050702129273</v>
      </c>
      <c r="AA28" s="2"/>
      <c r="AB28" s="2"/>
      <c r="AC28" s="2"/>
    </row>
    <row r="29" spans="1:29" x14ac:dyDescent="0.3">
      <c r="A29" s="2">
        <f>B19*$B$4+$B$12</f>
        <v>2.0474427466387248</v>
      </c>
      <c r="B29" s="2">
        <f>B19*$C$4+$C$12</f>
        <v>66.018167892439195</v>
      </c>
      <c r="E29" s="2">
        <f>F19*$B$4+$B$12</f>
        <v>2.0128002050036584</v>
      </c>
      <c r="F29" s="2">
        <f>F19*$C$4+$C$12</f>
        <v>64.909606560117069</v>
      </c>
      <c r="G29" s="2"/>
      <c r="I29" s="2">
        <f>J19*$B$4+$B$12</f>
        <v>2.0167167519419587</v>
      </c>
      <c r="J29" s="2">
        <f>J19*$C$4+$C$12</f>
        <v>65.034936062142677</v>
      </c>
      <c r="K29" s="2"/>
      <c r="L29" s="2"/>
      <c r="M29" s="2">
        <f>N19*$B$4+$B$12</f>
        <v>2.019327783234159</v>
      </c>
      <c r="N29" s="2">
        <f>N19*$C$4+$C$12</f>
        <v>65.118489063493087</v>
      </c>
      <c r="O29" s="2"/>
      <c r="P29" s="2"/>
      <c r="Q29" s="2">
        <f>R19*$B$4+$B$12</f>
        <v>2.0218082466509588</v>
      </c>
      <c r="R29" s="2">
        <f>R19*$C$4+$C$12</f>
        <v>65.197863892830682</v>
      </c>
      <c r="S29" s="2"/>
      <c r="U29" s="2">
        <f>V19*$B$4+$B$12</f>
        <v>2.025398441862384</v>
      </c>
      <c r="V29" s="2">
        <f>V19*$C$4+$C$12</f>
        <v>65.31275013959629</v>
      </c>
      <c r="W29" s="2"/>
      <c r="X29" s="2"/>
      <c r="Y29" s="2">
        <f>Z19*$B$4+$B$12</f>
        <v>2.0295820236206001</v>
      </c>
      <c r="Z29" s="2">
        <f>Z19*$C$4+$C$12</f>
        <v>65.446624755859204</v>
      </c>
      <c r="AA29" s="2"/>
      <c r="AB29" s="2"/>
      <c r="AC29" s="2"/>
    </row>
    <row r="30" spans="1:29" x14ac:dyDescent="0.3">
      <c r="A30" s="2">
        <f>B20*$B$8+$B$16</f>
        <v>2.0591003894805899</v>
      </c>
      <c r="B30" s="2">
        <f>B20*$C$8+$C$16</f>
        <v>65.891212463378878</v>
      </c>
      <c r="E30" s="2">
        <f>F20*$B$8+$B$16</f>
        <v>2.1566187600226487</v>
      </c>
      <c r="F30" s="2">
        <f>F20*$C$8+$C$16</f>
        <v>69.01180032072476</v>
      </c>
      <c r="G30" s="2"/>
      <c r="I30" s="2">
        <f>J20*$B$8+$B$16</f>
        <v>2.1427756147058177</v>
      </c>
      <c r="J30" s="2">
        <f>J20*$C$8+$C$16</f>
        <v>68.568819670586166</v>
      </c>
      <c r="K30" s="2"/>
      <c r="L30" s="2"/>
      <c r="M30" s="2">
        <f>N20*$B$8+$B$16</f>
        <v>2.1427359054916111</v>
      </c>
      <c r="N30" s="2">
        <f>N20*$C$8+$C$16</f>
        <v>68.567548975731555</v>
      </c>
      <c r="O30" s="2"/>
      <c r="P30" s="2"/>
      <c r="Q30" s="2">
        <f>R20*$B$8+$B$16</f>
        <v>2.2249224978664079</v>
      </c>
      <c r="R30" s="2">
        <f>R20*$C$8+$C$16</f>
        <v>71.197519931725054</v>
      </c>
      <c r="S30" s="2"/>
      <c r="U30" s="2">
        <f>V20*$B$8+$B$16</f>
        <v>2.2916463581179247</v>
      </c>
      <c r="V30" s="2">
        <f>V20*$C$8+$C$16</f>
        <v>73.332683459773591</v>
      </c>
      <c r="W30" s="2"/>
      <c r="X30" s="2"/>
      <c r="Y30" s="2">
        <f>Z20*$B$8+$B$16</f>
        <v>2.3048582825139947</v>
      </c>
      <c r="Z30" s="2">
        <f>Z20*$C$8+$C$16</f>
        <v>73.755465040447831</v>
      </c>
      <c r="AA30" s="2"/>
      <c r="AB30" s="2"/>
      <c r="AC30" s="2"/>
    </row>
    <row r="31" spans="1:29" x14ac:dyDescent="0.3">
      <c r="B31" s="2">
        <f>C25*0.5+0.5</f>
        <v>0.89330940605434872</v>
      </c>
      <c r="E31"/>
      <c r="F31" s="2">
        <f>G25*0.5+0.5</f>
        <v>0.90465053510089044</v>
      </c>
      <c r="G31" s="2"/>
      <c r="J31" s="2">
        <f>K25*0.5+0.5</f>
        <v>0.90192067652953989</v>
      </c>
      <c r="K31" s="2"/>
      <c r="L31" s="2"/>
      <c r="N31" s="2">
        <f>O25*0.5+0.5</f>
        <v>0.90192067652953989</v>
      </c>
      <c r="O31" s="2"/>
      <c r="R31" s="2">
        <f>S25*0.5+0.5</f>
        <v>0.89912137726994357</v>
      </c>
      <c r="S31" s="2"/>
      <c r="V31" s="2">
        <f>W25*0.5+0.5</f>
        <v>0.89625137313362035</v>
      </c>
      <c r="W31" s="2"/>
      <c r="X31" s="2"/>
      <c r="Z31" s="2">
        <f>AA25*0.5+0.5</f>
        <v>0.89330940605434872</v>
      </c>
      <c r="AA31" s="2"/>
      <c r="AB31" s="2"/>
      <c r="AC31" s="2"/>
    </row>
    <row r="32" spans="1:29" x14ac:dyDescent="0.3">
      <c r="A32" s="2">
        <f>A26+A28</f>
        <v>0.61481842030107892</v>
      </c>
      <c r="B32" s="2">
        <f>B26+B28</f>
        <v>20.174189449634525</v>
      </c>
      <c r="C32" s="2">
        <f>LOOKUP(TRUNC(ABS(B32)),Sheet2!$B:$B,Sheet2!$C:$C)*SIGN(B32)</f>
        <v>0.30270972933210849</v>
      </c>
      <c r="E32" s="2">
        <f>E26+E28</f>
        <v>0.44199899628597117</v>
      </c>
      <c r="F32" s="2">
        <f>F26+F28</f>
        <v>14.643967881151077</v>
      </c>
      <c r="G32" s="2">
        <f>LOOKUP(TRUNC(ABS(F32)),Sheet2!$B:$B,Sheet2!$C:$C)*SIGN(F32)</f>
        <v>0.21532633966578327</v>
      </c>
      <c r="I32" s="2">
        <f>I26+I28</f>
        <v>0.45860858681266514</v>
      </c>
      <c r="J32" s="2">
        <f>J26+J28</f>
        <v>15.175474778005285</v>
      </c>
      <c r="K32" s="2">
        <f>LOOKUP(TRUNC(ABS(J32)),Sheet2!$B:$B,Sheet2!$C:$C)*SIGN(J32)</f>
        <v>0.230175711032133</v>
      </c>
      <c r="L32" s="2"/>
      <c r="M32" s="2">
        <f>M26+M28</f>
        <v>0.47923124514425008</v>
      </c>
      <c r="N32" s="2">
        <f>N26+N28</f>
        <v>15.835399844616003</v>
      </c>
      <c r="O32" s="2">
        <f>LOOKUP(TRUNC(ABS(N32)),Sheet2!$B:$B,Sheet2!$C:$C)*SIGN(N32)</f>
        <v>0.230175711032133</v>
      </c>
      <c r="P32" s="2"/>
      <c r="Q32" s="2">
        <f>Q26+Q28</f>
        <v>0.58427312800038</v>
      </c>
      <c r="R32" s="2">
        <f>R26+R28</f>
        <v>19.19674009601216</v>
      </c>
      <c r="S32" s="2">
        <f>LOOKUP(TRUNC(ABS(R32)),Sheet2!$B:$B,Sheet2!$C:$C)*SIGN(R32)</f>
        <v>0.28845021297273932</v>
      </c>
      <c r="U32" s="2">
        <f>U26+U28</f>
        <v>0.68202809235439366</v>
      </c>
      <c r="V32" s="2">
        <f>V26+V28</f>
        <v>22.324898955340597</v>
      </c>
      <c r="W32" s="2">
        <f>LOOKUP(TRUNC(ABS(V32)),Sheet2!$B:$B,Sheet2!$C:$C)*SIGN(V32)</f>
        <v>0.33082111749362803</v>
      </c>
      <c r="X32" s="2"/>
      <c r="Y32" s="2">
        <f>Y26+Y28</f>
        <v>0.72886762741315081</v>
      </c>
      <c r="Z32" s="2">
        <f>Z26+Z28</f>
        <v>23.823764077220826</v>
      </c>
      <c r="AA32" s="2">
        <f>LOOKUP(TRUNC(ABS(Z32)),Sheet2!$B:$B,Sheet2!$C:$C)*SIGN(Z32)</f>
        <v>0.34466339835857213</v>
      </c>
      <c r="AB32" s="2"/>
      <c r="AC32" s="2"/>
    </row>
    <row r="33" spans="1:29" x14ac:dyDescent="0.3">
      <c r="B33" s="2">
        <f>B31*C27</f>
        <v>-1.3956823678866588E-2</v>
      </c>
      <c r="E33"/>
      <c r="F33" s="2">
        <f>F31*G27</f>
        <v>0.2479299631039576</v>
      </c>
      <c r="G33" s="2"/>
      <c r="J33" s="2">
        <f>J31*K27</f>
        <v>0.22089720568986332</v>
      </c>
      <c r="K33" s="2"/>
      <c r="L33" s="2"/>
      <c r="N33" s="2">
        <f>N31*O27</f>
        <v>0.19420727794599274</v>
      </c>
      <c r="O33" s="2"/>
      <c r="R33" s="2">
        <f>R31*S27</f>
        <v>4.2115472783540657E-2</v>
      </c>
      <c r="S33" s="2"/>
      <c r="V33" s="2">
        <f>V31*W27</f>
        <v>-8.3778265787876047E-2</v>
      </c>
      <c r="W33" s="2"/>
      <c r="X33" s="2"/>
      <c r="Z33" s="2">
        <f>Z31*AA27</f>
        <v>-0.15204332303165594</v>
      </c>
      <c r="AA33" s="2"/>
      <c r="AB33" s="2"/>
      <c r="AC33" s="2"/>
    </row>
    <row r="34" spans="1:29" x14ac:dyDescent="0.3">
      <c r="A34" s="2">
        <f>A29+A30</f>
        <v>4.1065431361193152</v>
      </c>
      <c r="B34" s="2">
        <f>B29+B30</f>
        <v>131.90938035581809</v>
      </c>
      <c r="C34" s="2">
        <f>LOOKUP(TRUNC(ABS(B34)),Sheet2!$B:$B,Sheet2!$C:$C)*SIGN(B34)</f>
        <v>0.96719393496767381</v>
      </c>
      <c r="E34" s="2">
        <f>E29+E30</f>
        <v>4.1694189650263072</v>
      </c>
      <c r="F34" s="2">
        <f>F29+F30</f>
        <v>133.92140688084183</v>
      </c>
      <c r="G34" s="2">
        <f>LOOKUP(TRUNC(ABS(F34)),Sheet2!$B:$B,Sheet2!$C:$C)*SIGN(F34)</f>
        <v>0.96915089583631764</v>
      </c>
      <c r="I34" s="2">
        <f>I29+I30</f>
        <v>4.1594923666477763</v>
      </c>
      <c r="J34" s="2">
        <f>J29+J30</f>
        <v>133.60375573272884</v>
      </c>
      <c r="K34" s="2">
        <f>LOOKUP(TRUNC(ABS(J34)),Sheet2!$B:$B,Sheet2!$C:$C)*SIGN(J34)</f>
        <v>0.96915089583631764</v>
      </c>
      <c r="L34" s="2"/>
      <c r="M34" s="2">
        <f>M29+M30</f>
        <v>4.1620636887257696</v>
      </c>
      <c r="N34" s="2">
        <f>N29+N30</f>
        <v>133.68603803922463</v>
      </c>
      <c r="O34" s="2">
        <f>LOOKUP(TRUNC(ABS(N34)),Sheet2!$B:$B,Sheet2!$C:$C)*SIGN(N34)</f>
        <v>0.96915089583631764</v>
      </c>
      <c r="P34" s="2"/>
      <c r="Q34" s="2">
        <f>Q29+Q30</f>
        <v>4.2467307445173663</v>
      </c>
      <c r="R34" s="2">
        <f>R29+R30</f>
        <v>136.39538382455572</v>
      </c>
      <c r="S34" s="2">
        <f>LOOKUP(TRUNC(ABS(R34)),Sheet2!$B:$B,Sheet2!$C:$C)*SIGN(R34)</f>
        <v>0.97187274591350903</v>
      </c>
      <c r="U34" s="2">
        <f>U29+U30</f>
        <v>4.3170447999803088</v>
      </c>
      <c r="V34" s="2">
        <f>V29+V30</f>
        <v>138.64543359936988</v>
      </c>
      <c r="W34" s="2">
        <f>LOOKUP(TRUNC(ABS(V34)),Sheet2!$B:$B,Sheet2!$C:$C)*SIGN(V34)</f>
        <v>0.97355435649538968</v>
      </c>
      <c r="X34" s="2"/>
      <c r="Y34" s="2">
        <f>Y29+Y30</f>
        <v>4.3344403061345949</v>
      </c>
      <c r="Z34" s="2">
        <f>Z29+Z30</f>
        <v>139.20208979630704</v>
      </c>
      <c r="AA34" s="2">
        <f>LOOKUP(TRUNC(ABS(Z34)),Sheet2!$B:$B,Sheet2!$C:$C)*SIGN(Z34)</f>
        <v>0.97435757146681168</v>
      </c>
      <c r="AB34" s="2"/>
      <c r="AC34" s="2"/>
    </row>
    <row r="35" spans="1:29" x14ac:dyDescent="0.3">
      <c r="B35" s="2">
        <f>C32*0.5+0.5</f>
        <v>0.6513548646660543</v>
      </c>
      <c r="E35"/>
      <c r="F35" s="2">
        <f>G32*0.5+0.5</f>
        <v>0.60766316983289159</v>
      </c>
      <c r="G35" s="2"/>
      <c r="J35" s="2">
        <f>K32*0.5+0.5</f>
        <v>0.61508785551606648</v>
      </c>
      <c r="K35" s="2"/>
      <c r="L35" s="2"/>
      <c r="N35" s="2">
        <f>O32*0.5+0.5</f>
        <v>0.61508785551606648</v>
      </c>
      <c r="O35" s="2"/>
      <c r="R35" s="2">
        <f>S32*0.5+0.5</f>
        <v>0.64422510648636966</v>
      </c>
      <c r="S35" s="2"/>
      <c r="V35" s="2">
        <f>W32*0.5+0.5</f>
        <v>0.66541055874681398</v>
      </c>
      <c r="W35" s="2"/>
      <c r="X35" s="2"/>
      <c r="Z35" s="2">
        <f>AA32*0.5+0.5</f>
        <v>0.67233169917928604</v>
      </c>
      <c r="AA35" s="2"/>
      <c r="AB35" s="2"/>
      <c r="AC35" s="2"/>
    </row>
    <row r="36" spans="1:29" x14ac:dyDescent="0.3">
      <c r="B36" s="2">
        <f>B18*B35+B33</f>
        <v>-1.3956823678866588E-2</v>
      </c>
      <c r="E36"/>
      <c r="F36" s="2">
        <f>F18*F35+F33</f>
        <v>0.3185885416767138</v>
      </c>
      <c r="G36" s="2"/>
      <c r="J36" s="2">
        <f>J18*J35+J33</f>
        <v>0.27667145651319996</v>
      </c>
      <c r="K36" s="2"/>
      <c r="L36" s="2"/>
      <c r="N36" s="2">
        <f>N18*N35+N33</f>
        <v>0.24954385887012209</v>
      </c>
      <c r="O36" s="2"/>
      <c r="R36" s="2">
        <f>R18*R35+R33</f>
        <v>0.15949493952770305</v>
      </c>
      <c r="S36" s="2"/>
      <c r="V36" s="2">
        <f>V18*V35+V33</f>
        <v>9.5289449573307192E-2</v>
      </c>
      <c r="W36" s="2"/>
      <c r="X36" s="2"/>
      <c r="Z36" s="2">
        <f>Z18*Z35+Z33</f>
        <v>3.7138459241707972E-2</v>
      </c>
      <c r="AA36" s="2"/>
      <c r="AB36" s="2"/>
      <c r="AC36" s="2"/>
    </row>
    <row r="37" spans="1:29" x14ac:dyDescent="0.3">
      <c r="B37" s="2">
        <f>B36*64+0.5</f>
        <v>-0.39323671544746164</v>
      </c>
      <c r="C37" s="2">
        <f>LOOKUP(TRUNC(ABS(B37)),Sheet2!$B:$B,Sheet2!$C:$C)*SIGN(B37)</f>
        <v>0</v>
      </c>
      <c r="D37" s="2">
        <f>B36+0.5</f>
        <v>0.48604317632113342</v>
      </c>
      <c r="E37"/>
      <c r="F37" s="2">
        <f>F36*64+0.5</f>
        <v>20.889666667309683</v>
      </c>
      <c r="G37" s="2">
        <f>LOOKUP(TRUNC(ABS(F37)),Sheet2!$B:$B,Sheet2!$C:$C)*SIGN(F37)</f>
        <v>0.30270972933210849</v>
      </c>
      <c r="J37" s="2">
        <f>J36*64+0.5</f>
        <v>18.206973216844798</v>
      </c>
      <c r="K37" s="2">
        <f>LOOKUP(TRUNC(ABS(J37)),Sheet2!$B:$B,Sheet2!$C:$C)*SIGN(J37)</f>
        <v>0.27406158896076638</v>
      </c>
      <c r="L37" s="2"/>
      <c r="N37" s="2">
        <f>N36*64+0.5</f>
        <v>16.470806967687814</v>
      </c>
      <c r="O37" s="2">
        <f>LOOKUP(TRUNC(ABS(N37)),Sheet2!$B:$B,Sheet2!$C:$C)*SIGN(N37)</f>
        <v>0.24491866240370913</v>
      </c>
      <c r="R37" s="2">
        <f>R36*64+0.5</f>
        <v>10.707676129772995</v>
      </c>
      <c r="S37" s="2">
        <f>LOOKUP(TRUNC(ABS(R37)),Sheet2!$B:$B,Sheet2!$C:$C)*SIGN(R37)</f>
        <v>0.15499073037162348</v>
      </c>
      <c r="V37" s="2">
        <f>V36*64+0.5</f>
        <v>6.5985247726916603</v>
      </c>
      <c r="W37" s="2">
        <f>LOOKUP(TRUNC(ABS(V37)),Sheet2!$B:$B,Sheet2!$C:$C)*SIGN(V37)</f>
        <v>9.3476303969227736E-2</v>
      </c>
      <c r="X37" s="2"/>
      <c r="Z37" s="2">
        <f>Z36*64+0.5</f>
        <v>2.8768613914693102</v>
      </c>
      <c r="AA37" s="2">
        <f>LOOKUP(TRUNC(ABS(Z37)),Sheet2!$B:$B,Sheet2!$C:$C)*SIGN(Z37)</f>
        <v>3.1239831446031267E-2</v>
      </c>
      <c r="AB37" s="2"/>
      <c r="AC37" s="2"/>
    </row>
    <row r="38" spans="1:29" x14ac:dyDescent="0.3">
      <c r="B38" s="2">
        <f>C34*0.5+0.5</f>
        <v>0.98359696748383696</v>
      </c>
      <c r="E38"/>
      <c r="F38" s="2">
        <f>G34*0.5+0.5</f>
        <v>0.98457544791815876</v>
      </c>
      <c r="G38" s="2"/>
      <c r="J38" s="2">
        <f>K34*0.5+0.5</f>
        <v>0.98457544791815876</v>
      </c>
      <c r="K38" s="2"/>
      <c r="L38" s="2"/>
      <c r="N38" s="2">
        <f>O34*0.5+0.5</f>
        <v>0.98457544791815876</v>
      </c>
      <c r="O38" s="2"/>
      <c r="R38" s="2">
        <f>S34*0.5+0.5</f>
        <v>0.98593637295675451</v>
      </c>
      <c r="S38" s="2"/>
      <c r="V38" s="2">
        <f>W34*0.5+0.5</f>
        <v>0.98677717824769484</v>
      </c>
      <c r="W38" s="2"/>
      <c r="X38" s="2"/>
      <c r="Z38" s="2">
        <f>AA34*0.5+0.5</f>
        <v>0.98717878573340578</v>
      </c>
      <c r="AA38" s="2"/>
      <c r="AB38" s="2"/>
      <c r="AC38" s="2"/>
    </row>
    <row r="39" spans="1:29" x14ac:dyDescent="0.3">
      <c r="B39" s="2">
        <f>B38*C37</f>
        <v>0</v>
      </c>
      <c r="E39"/>
      <c r="F39" s="2">
        <f>F38*G37</f>
        <v>0.29804056734634532</v>
      </c>
      <c r="G39" s="2"/>
      <c r="J39" s="2">
        <f>J38*K37</f>
        <v>0.26983431170820887</v>
      </c>
      <c r="K39" s="2"/>
      <c r="L39" s="2"/>
      <c r="N39" s="2">
        <f>N38*O37</f>
        <v>0.24114090173964822</v>
      </c>
      <c r="O39" s="2"/>
      <c r="R39" s="2">
        <f>R38*S37</f>
        <v>0.15281099854451674</v>
      </c>
      <c r="S39" s="2"/>
      <c r="V39" s="2">
        <f>V38*W37</f>
        <v>9.2240283463778341E-2</v>
      </c>
      <c r="W39" s="2"/>
      <c r="X39" s="2"/>
      <c r="Z39" s="2">
        <f>Z38*AA37</f>
        <v>3.0839298873409412E-2</v>
      </c>
      <c r="AA39" s="2"/>
      <c r="AB39" s="2"/>
      <c r="AC39" s="2"/>
    </row>
    <row r="40" spans="1:29" x14ac:dyDescent="0.3">
      <c r="E40"/>
      <c r="F40" s="2"/>
      <c r="G40" s="2"/>
      <c r="J40" s="2"/>
      <c r="K40" s="2"/>
      <c r="N40" s="2"/>
      <c r="O40" s="2"/>
      <c r="R40" s="2"/>
      <c r="S40" s="2"/>
      <c r="V40" s="2"/>
      <c r="W40" s="2"/>
      <c r="Z40" s="2"/>
      <c r="AA40" s="2"/>
      <c r="AB40" s="2"/>
    </row>
    <row r="41" spans="1:29" x14ac:dyDescent="0.3">
      <c r="A41" t="s">
        <v>0</v>
      </c>
      <c r="B41" s="2">
        <f>B36</f>
        <v>-1.3956823678866588E-2</v>
      </c>
      <c r="C41" s="1">
        <v>1</v>
      </c>
      <c r="E41" t="s">
        <v>0</v>
      </c>
      <c r="F41" s="2">
        <f>F36</f>
        <v>0.3185885416767138</v>
      </c>
      <c r="G41" s="1">
        <v>1</v>
      </c>
      <c r="I41" t="s">
        <v>0</v>
      </c>
      <c r="J41" s="2">
        <f>J36</f>
        <v>0.27667145651319996</v>
      </c>
      <c r="K41" s="1">
        <v>1</v>
      </c>
      <c r="L41" s="2"/>
      <c r="M41" t="s">
        <v>0</v>
      </c>
      <c r="N41" s="2">
        <f>N36</f>
        <v>0.24954385887012209</v>
      </c>
      <c r="O41" s="1">
        <v>1</v>
      </c>
      <c r="Q41" t="s">
        <v>0</v>
      </c>
      <c r="R41" s="2">
        <f>R36</f>
        <v>0.15949493952770305</v>
      </c>
      <c r="S41" s="1">
        <v>1</v>
      </c>
      <c r="U41" t="s">
        <v>0</v>
      </c>
      <c r="V41" s="2">
        <f>V36</f>
        <v>9.5289449573307192E-2</v>
      </c>
      <c r="W41" s="1">
        <v>1</v>
      </c>
      <c r="X41" s="2"/>
      <c r="Y41" t="s">
        <v>0</v>
      </c>
      <c r="Z41" s="2">
        <f>Z36</f>
        <v>3.7138459241707972E-2</v>
      </c>
      <c r="AA41" s="1">
        <v>1</v>
      </c>
      <c r="AB41" s="2"/>
      <c r="AC41" s="2"/>
    </row>
    <row r="42" spans="1:29" x14ac:dyDescent="0.3">
      <c r="A42" t="s">
        <v>1</v>
      </c>
      <c r="B42" s="2">
        <v>-0.68484020000000001</v>
      </c>
      <c r="E42" t="s">
        <v>1</v>
      </c>
      <c r="F42" s="2">
        <f>LOOKUP(G41,$I$1:$I$10,K$1:K$10)</f>
        <v>0.47325499999999998</v>
      </c>
      <c r="G42" s="2"/>
      <c r="I42" t="s">
        <v>1</v>
      </c>
      <c r="J42" s="2">
        <f>LOOKUP(K41,$I$1:$I$10,L$1:L$10)</f>
        <v>0.37720700000000001</v>
      </c>
      <c r="K42" s="2"/>
      <c r="L42" s="2"/>
      <c r="M42" t="s">
        <v>1</v>
      </c>
      <c r="N42" s="2">
        <f>LOOKUP(O41,$I$1:$I$10,M$1:M$10)</f>
        <v>0.28596199999999999</v>
      </c>
      <c r="O42" s="2"/>
      <c r="Q42" t="s">
        <v>1</v>
      </c>
      <c r="R42" s="2">
        <f>LOOKUP(S41,$I$1:$I$10,N$1:N$10)</f>
        <v>0.153895</v>
      </c>
      <c r="S42" s="2"/>
      <c r="U42" t="s">
        <v>1</v>
      </c>
      <c r="V42" s="2">
        <f>LOOKUP(W41,$I$1:$I$10,O$1:O$10)</f>
        <v>9.0263700000000002E-2</v>
      </c>
      <c r="W42" s="2"/>
      <c r="X42" s="2"/>
      <c r="Y42" t="s">
        <v>1</v>
      </c>
      <c r="Z42" s="2">
        <f>LOOKUP(AA41,$I$1:$I$10,S$1:S$10)</f>
        <v>0</v>
      </c>
      <c r="AA42" s="2"/>
      <c r="AB42" s="2"/>
      <c r="AC42" s="2"/>
    </row>
    <row r="43" spans="1:29" x14ac:dyDescent="0.3">
      <c r="A43" t="s">
        <v>2</v>
      </c>
      <c r="B43" s="2">
        <f>B39</f>
        <v>0</v>
      </c>
      <c r="E43" t="s">
        <v>2</v>
      </c>
      <c r="F43" s="2">
        <f>F39</f>
        <v>0.29804056734634532</v>
      </c>
      <c r="G43" s="2"/>
      <c r="I43" t="s">
        <v>2</v>
      </c>
      <c r="J43" s="2">
        <f>J39</f>
        <v>0.26983431170820887</v>
      </c>
      <c r="K43" s="2"/>
      <c r="L43" s="2"/>
      <c r="M43" t="s">
        <v>2</v>
      </c>
      <c r="N43" s="2">
        <f>N39</f>
        <v>0.24114090173964822</v>
      </c>
      <c r="O43" s="2"/>
      <c r="Q43" t="s">
        <v>2</v>
      </c>
      <c r="R43" s="2">
        <f>R39</f>
        <v>0.15281099854451674</v>
      </c>
      <c r="S43" s="2"/>
      <c r="U43" t="s">
        <v>2</v>
      </c>
      <c r="V43" s="2">
        <f>V39</f>
        <v>9.2240283463778341E-2</v>
      </c>
      <c r="W43" s="2"/>
      <c r="X43" s="2"/>
      <c r="Y43" t="s">
        <v>2</v>
      </c>
      <c r="Z43" s="2">
        <f>Z39</f>
        <v>3.0839298873409412E-2</v>
      </c>
      <c r="AA43" s="2"/>
      <c r="AB43" s="2"/>
      <c r="AC43" s="2"/>
    </row>
    <row r="44" spans="1:29" x14ac:dyDescent="0.3">
      <c r="A44" s="2">
        <f>B42*$B$2+$B$10</f>
        <v>1.3535165584433582</v>
      </c>
      <c r="B44" s="2">
        <f>B42*$C$2+$C$10</f>
        <v>43.812529870187461</v>
      </c>
      <c r="E44" s="2">
        <f>F42*$B$2+$B$10</f>
        <v>1.4850833356590536</v>
      </c>
      <c r="F44" s="2">
        <f>F42*$C$2+$C$10</f>
        <v>48.022666741089715</v>
      </c>
      <c r="G44" s="2"/>
      <c r="I44" s="2">
        <f>J42*$B$2+$B$10</f>
        <v>1.4741716888289715</v>
      </c>
      <c r="J44" s="2">
        <f>J42*$C$2+$C$10</f>
        <v>47.673494042527089</v>
      </c>
      <c r="K44" s="2"/>
      <c r="L44" s="2"/>
      <c r="M44" s="2">
        <f>N42*$B$2+$B$10</f>
        <v>1.4638056925041045</v>
      </c>
      <c r="N44" s="2">
        <f>N42*$C$2+$C$10</f>
        <v>47.341782160131345</v>
      </c>
      <c r="O44" s="2"/>
      <c r="P44" s="2"/>
      <c r="Q44" s="2">
        <f>R42*$B$2+$B$10</f>
        <v>1.4488020645065571</v>
      </c>
      <c r="R44" s="2">
        <f>R42*$C$2+$C$10</f>
        <v>46.861666064209828</v>
      </c>
      <c r="S44" s="2"/>
      <c r="U44" s="2">
        <f>V42*$B$2+$B$10</f>
        <v>1.4415731552847204</v>
      </c>
      <c r="V44" s="2">
        <f>V42*$C$2+$C$10</f>
        <v>46.630340969111053</v>
      </c>
      <c r="W44" s="2"/>
      <c r="X44" s="2"/>
      <c r="Y44" s="2">
        <f>Z42*$B$2+$B$10</f>
        <v>1.43131864070892</v>
      </c>
      <c r="Z44" s="2">
        <f>Z42*$C$2+$C$10</f>
        <v>46.30219650268544</v>
      </c>
      <c r="AA44" s="2"/>
      <c r="AB44" s="2"/>
      <c r="AC44" s="2"/>
    </row>
    <row r="45" spans="1:29" x14ac:dyDescent="0.3">
      <c r="A45" s="2">
        <f>B43*$B$6+$B$14</f>
        <v>0.76160466670989901</v>
      </c>
      <c r="B45" s="2">
        <f>B43*$C$6+$C$14</f>
        <v>24.371349334716768</v>
      </c>
      <c r="E45" s="2">
        <f>F43*$B$6+$B$14</f>
        <v>0.69003643181159102</v>
      </c>
      <c r="F45" s="2">
        <f>F43*$C$6+$C$14</f>
        <v>22.081165817970913</v>
      </c>
      <c r="G45" s="2"/>
      <c r="I45" s="2">
        <f>J43*$B$6+$B$14</f>
        <v>0.69680957664581766</v>
      </c>
      <c r="J45" s="2">
        <f>J43*$C$6+$C$14</f>
        <v>22.297906452666165</v>
      </c>
      <c r="K45" s="2"/>
      <c r="L45" s="2"/>
      <c r="M45" s="2">
        <f>N43*$B$6+$B$14</f>
        <v>0.7036997014464359</v>
      </c>
      <c r="N45" s="2">
        <f>N43*$C$6+$C$14</f>
        <v>22.518390446285949</v>
      </c>
      <c r="O45" s="2"/>
      <c r="P45" s="2"/>
      <c r="Q45" s="2">
        <f>R43*$B$6+$B$14</f>
        <v>0.72491028803436097</v>
      </c>
      <c r="R45" s="2">
        <f>R43*$C$6+$C$14</f>
        <v>23.197129217099551</v>
      </c>
      <c r="S45" s="2"/>
      <c r="U45" s="2">
        <f>V43*$B$6+$B$14</f>
        <v>0.73945508374272262</v>
      </c>
      <c r="V45" s="2">
        <f>V43*$C$6+$C$14</f>
        <v>23.662562679767124</v>
      </c>
      <c r="W45" s="2"/>
      <c r="X45" s="2"/>
      <c r="Y45" s="2">
        <f>Z43*$B$6+$B$14</f>
        <v>0.75419925138163446</v>
      </c>
      <c r="Z45" s="2">
        <f>Z43*$C$6+$C$14</f>
        <v>24.134376044212303</v>
      </c>
      <c r="AA45" s="2"/>
      <c r="AB45" s="2"/>
      <c r="AC45" s="2"/>
    </row>
    <row r="46" spans="1:29" x14ac:dyDescent="0.3">
      <c r="A46" s="2">
        <f>B42*$B$3+$B$11</f>
        <v>-0.25107024967383407</v>
      </c>
      <c r="B46" s="2">
        <f>B42*$C$3+$C$11</f>
        <v>-15.568495979125382</v>
      </c>
      <c r="E46" s="2">
        <f>F42*$B$3+$B$11</f>
        <v>0.17052619816265976</v>
      </c>
      <c r="F46" s="2">
        <f>F42*$C$3+$C$11</f>
        <v>11.413676682410225</v>
      </c>
      <c r="G46" s="2"/>
      <c r="I46" s="2">
        <f>J42*$B$3+$B$11</f>
        <v>0.13556059635220449</v>
      </c>
      <c r="J46" s="2">
        <f>J42*$C$3+$C$11</f>
        <v>9.1758781665410876</v>
      </c>
      <c r="K46" s="2"/>
      <c r="L46" s="2"/>
      <c r="M46" s="2">
        <f>N42*$B$3+$B$11</f>
        <v>0.10234349305807039</v>
      </c>
      <c r="N46" s="2">
        <f>N42*$C$3+$C$11</f>
        <v>7.0499835557165049</v>
      </c>
      <c r="O46" s="2"/>
      <c r="P46" s="2"/>
      <c r="Q46" s="2">
        <f>R42*$B$3+$B$11</f>
        <v>5.4265426525697047E-2</v>
      </c>
      <c r="R46" s="2">
        <f>R42*$C$3+$C$11</f>
        <v>3.972987297644611</v>
      </c>
      <c r="S46" s="2"/>
      <c r="U46" s="2">
        <f>V42*$B$3+$B$11</f>
        <v>3.1100897347769101E-2</v>
      </c>
      <c r="V46" s="2">
        <f>V42*$C$3+$C$11</f>
        <v>2.4904574302572224</v>
      </c>
      <c r="W46" s="2"/>
      <c r="X46" s="2"/>
      <c r="Y46" s="2">
        <f>Z42*$B$3+$B$11</f>
        <v>-1.7589705530554E-3</v>
      </c>
      <c r="Z46" s="2">
        <f>Z42*$C$3+$C$11</f>
        <v>0.38742588460445437</v>
      </c>
      <c r="AA46" s="2"/>
      <c r="AB46" s="2"/>
      <c r="AC46" s="2"/>
    </row>
    <row r="47" spans="1:29" x14ac:dyDescent="0.3">
      <c r="A47" s="2">
        <f>B43*$B$7+$B$15</f>
        <v>0.215394496917724</v>
      </c>
      <c r="B47" s="2">
        <f>B43*$C$7+$C$15</f>
        <v>13.785247802734336</v>
      </c>
      <c r="E47" s="2">
        <f>F43*$B$7+$B$15</f>
        <v>-0.22034806419534408</v>
      </c>
      <c r="F47" s="2">
        <f>F43*$C$7+$C$15</f>
        <v>-14.102276108502021</v>
      </c>
      <c r="G47" s="2"/>
      <c r="I47" s="2">
        <f>J43*$B$7+$B$15</f>
        <v>-0.17910983216336429</v>
      </c>
      <c r="J47" s="2">
        <f>J43*$C$7+$C$15</f>
        <v>-11.463029258455315</v>
      </c>
      <c r="K47" s="2"/>
      <c r="L47" s="2"/>
      <c r="M47" s="2">
        <f>N43*$B$7+$B$15</f>
        <v>-0.13715936864730705</v>
      </c>
      <c r="N47" s="2">
        <f>N43*$C$7+$C$15</f>
        <v>-8.7781995934276509</v>
      </c>
      <c r="O47" s="2"/>
      <c r="P47" s="2"/>
      <c r="Q47" s="2">
        <f>R43*$B$7+$B$15</f>
        <v>-8.0189010129505245E-3</v>
      </c>
      <c r="R47" s="2">
        <f>R43*$C$7+$C$15</f>
        <v>-0.51320966482883357</v>
      </c>
      <c r="S47" s="2"/>
      <c r="U47" s="2">
        <f>V43*$B$7+$B$15</f>
        <v>8.0536958186780444E-2</v>
      </c>
      <c r="V47" s="2">
        <f>V43*$C$7+$C$15</f>
        <v>5.1543653239539484</v>
      </c>
      <c r="W47" s="2"/>
      <c r="X47" s="2"/>
      <c r="Y47" s="2">
        <f>Z43*$B$7+$B$15</f>
        <v>0.17030669161095574</v>
      </c>
      <c r="Z47" s="2">
        <f>Z43*$C$7+$C$15</f>
        <v>10.899628263101167</v>
      </c>
      <c r="AA47" s="2"/>
      <c r="AB47" s="2"/>
      <c r="AC47" s="2"/>
    </row>
    <row r="48" spans="1:29" x14ac:dyDescent="0.3">
      <c r="A48" s="2">
        <f>A44+A45</f>
        <v>2.1151212251532572</v>
      </c>
      <c r="B48" s="2">
        <f>B44+B45</f>
        <v>68.18387920490423</v>
      </c>
      <c r="C48" s="2">
        <f>LOOKUP(TRUNC(ABS(B48)),Sheet2!$B:$B,Sheet2!$C:$C)*SIGN(B48)</f>
        <v>0.78661881210869755</v>
      </c>
      <c r="E48" s="2">
        <f>E44+E45</f>
        <v>2.1751197674706448</v>
      </c>
      <c r="F48" s="2">
        <f>F44+F45</f>
        <v>70.103832559060635</v>
      </c>
      <c r="G48" s="2">
        <f>LOOKUP(TRUNC(ABS(F48)),Sheet2!$B:$B,Sheet2!$C:$C)*SIGN(F48)</f>
        <v>0.79824275453988702</v>
      </c>
      <c r="I48" s="2">
        <f>I44+I45</f>
        <v>2.1709812654747891</v>
      </c>
      <c r="J48" s="2">
        <f>J44+J45</f>
        <v>69.971400495193251</v>
      </c>
      <c r="K48" s="2">
        <f>LOOKUP(TRUNC(ABS(J48)),Sheet2!$B:$B,Sheet2!$C:$C)*SIGN(J48)</f>
        <v>0.7925027462672406</v>
      </c>
      <c r="L48" s="2"/>
      <c r="M48" s="2">
        <f>M44+M45</f>
        <v>2.1675053939505404</v>
      </c>
      <c r="N48" s="2">
        <f>N44+N45</f>
        <v>69.860172606417294</v>
      </c>
      <c r="O48" s="2">
        <f>LOOKUP(TRUNC(ABS(N48)),Sheet2!$B:$B,Sheet2!$C:$C)*SIGN(N48)</f>
        <v>0.7925027462672406</v>
      </c>
      <c r="P48" s="2"/>
      <c r="Q48" s="2">
        <f>Q44+Q45</f>
        <v>2.1737123525409183</v>
      </c>
      <c r="R48" s="2">
        <f>R44+R45</f>
        <v>70.058795281309386</v>
      </c>
      <c r="S48" s="2">
        <f>LOOKUP(TRUNC(ABS(R48)),Sheet2!$B:$B,Sheet2!$C:$C)*SIGN(R48)</f>
        <v>0.79824275453988702</v>
      </c>
      <c r="U48" s="2">
        <f>U44+U45</f>
        <v>2.1810282390274431</v>
      </c>
      <c r="V48" s="2">
        <f>V44+V45</f>
        <v>70.29290364887818</v>
      </c>
      <c r="W48" s="2">
        <f>LOOKUP(TRUNC(ABS(V48)),Sheet2!$B:$B,Sheet2!$C:$C)*SIGN(V48)</f>
        <v>0.79824275453988702</v>
      </c>
      <c r="X48" s="2"/>
      <c r="Y48" s="2">
        <f>Y44+Y45</f>
        <v>2.1855178920905542</v>
      </c>
      <c r="Z48" s="2">
        <f>Z44+Z45</f>
        <v>70.436572546897736</v>
      </c>
      <c r="AA48" s="2">
        <f>LOOKUP(TRUNC(ABS(Z48)),Sheet2!$B:$B,Sheet2!$C:$C)*SIGN(Z48)</f>
        <v>0.79824275453988702</v>
      </c>
      <c r="AB48" s="2"/>
      <c r="AC48" s="2">
        <f>TANH(Z48/2)</f>
        <v>1</v>
      </c>
    </row>
    <row r="49" spans="1:29" x14ac:dyDescent="0.3">
      <c r="A49" s="2">
        <f>B42*$B$1+$B$9</f>
        <v>0.34492244633529157</v>
      </c>
      <c r="B49" s="2">
        <f>B42*$C$1+$C$9</f>
        <v>11.53751828272933</v>
      </c>
      <c r="E49" s="2">
        <f>F42*$B$1+$B$9</f>
        <v>9.5767929500937626E-2</v>
      </c>
      <c r="F49" s="2">
        <f>F42*$C$1+$C$9</f>
        <v>3.564573744030004</v>
      </c>
      <c r="G49" s="2"/>
      <c r="I49" s="2">
        <f>J42*$B$1+$B$9</f>
        <v>0.11643185508573067</v>
      </c>
      <c r="J49" s="2">
        <f>J42*$C$1+$C$9</f>
        <v>4.2258193627433815</v>
      </c>
      <c r="K49" s="2"/>
      <c r="L49" s="2"/>
      <c r="M49" s="2">
        <f>N42*$B$1+$B$9</f>
        <v>0.13606245530629166</v>
      </c>
      <c r="N49" s="2">
        <f>N42*$C$1+$C$9</f>
        <v>4.853998569801333</v>
      </c>
      <c r="O49" s="2"/>
      <c r="P49" s="2"/>
      <c r="Q49" s="2">
        <f>R42*$B$1+$B$9</f>
        <v>0.16447556812703612</v>
      </c>
      <c r="R49" s="2">
        <f>R42*$C$1+$C$9</f>
        <v>5.7632181800651558</v>
      </c>
      <c r="S49" s="2"/>
      <c r="U49" s="2">
        <f>V42*$B$1+$B$9</f>
        <v>0.17816531125613452</v>
      </c>
      <c r="V49" s="2">
        <f>V42*$C$1+$C$9</f>
        <v>6.2012899601963047</v>
      </c>
      <c r="W49" s="2"/>
      <c r="X49" s="2"/>
      <c r="Y49" s="2">
        <f>Z42*$B$1+$B$9</f>
        <v>0.197584792971611</v>
      </c>
      <c r="Z49" s="2">
        <f>Z42*$C$1+$C$9</f>
        <v>6.8227133750915518</v>
      </c>
      <c r="AA49" s="2"/>
      <c r="AB49" s="2"/>
      <c r="AC49" s="2"/>
    </row>
    <row r="50" spans="1:29" x14ac:dyDescent="0.3">
      <c r="A50" s="2">
        <f>A46+A47</f>
        <v>-3.5675752756110068E-2</v>
      </c>
      <c r="B50" s="2">
        <f>B46+B47</f>
        <v>-1.7832481763910462</v>
      </c>
      <c r="C50" s="2">
        <f>LOOKUP(TRUNC(ABS(B50)),Sheet2!$B:$B,Sheet2!$C:$C)*SIGN(B50)</f>
        <v>-1.5623728558408864E-2</v>
      </c>
      <c r="E50" s="2">
        <f>E46+E47</f>
        <v>-4.982186603268432E-2</v>
      </c>
      <c r="F50" s="2">
        <f>F46+F47</f>
        <v>-2.6885994260917965</v>
      </c>
      <c r="G50" s="2">
        <f>LOOKUP(TRUNC(ABS(F50)),Sheet2!$B:$B,Sheet2!$C:$C)*SIGN(F50)</f>
        <v>-3.1239831446031267E-2</v>
      </c>
      <c r="I50" s="2">
        <f>I46+I47</f>
        <v>-4.3549235811159798E-2</v>
      </c>
      <c r="J50" s="2">
        <f>J46+J47</f>
        <v>-2.2871510919142271</v>
      </c>
      <c r="K50" s="2">
        <f>LOOKUP(TRUNC(ABS(J50)),Sheet2!$B:$B,Sheet2!$C:$C)*SIGN(J50)</f>
        <v>-3.1239831446031267E-2</v>
      </c>
      <c r="L50" s="2"/>
      <c r="M50" s="2">
        <f>M46+M47</f>
        <v>-3.4815875589236656E-2</v>
      </c>
      <c r="N50" s="2">
        <f>N46+N47</f>
        <v>-1.728216037711146</v>
      </c>
      <c r="O50" s="2">
        <f>LOOKUP(TRUNC(ABS(N50)),Sheet2!$B:$B,Sheet2!$C:$C)*SIGN(N50)</f>
        <v>-1.5623728558408864E-2</v>
      </c>
      <c r="P50" s="2"/>
      <c r="Q50" s="2">
        <f>Q46+Q47</f>
        <v>4.6246525512746522E-2</v>
      </c>
      <c r="R50" s="2">
        <f>R46+R47</f>
        <v>3.4597776328157774</v>
      </c>
      <c r="S50" s="2">
        <f>LOOKUP(TRUNC(ABS(R50)),Sheet2!$B:$B,Sheet2!$C:$C)*SIGN(R50)</f>
        <v>4.6840697872648079E-2</v>
      </c>
      <c r="U50" s="2">
        <f>U46+U47</f>
        <v>0.11163785553454955</v>
      </c>
      <c r="V50" s="2">
        <f>V46+V47</f>
        <v>7.6448227542111713</v>
      </c>
      <c r="W50" s="2">
        <f>LOOKUP(TRUNC(ABS(V50)),Sheet2!$B:$B,Sheet2!$C:$C)*SIGN(V50)</f>
        <v>0.10894092992085459</v>
      </c>
      <c r="X50" s="2"/>
      <c r="Y50" s="2">
        <f>Y46+Y47</f>
        <v>0.16854772105790033</v>
      </c>
      <c r="Z50" s="2">
        <f>Z46+Z47</f>
        <v>11.287054147705621</v>
      </c>
      <c r="AA50" s="2">
        <f>LOOKUP(TRUNC(ABS(Z50)),Sheet2!$B:$B,Sheet2!$C:$C)*SIGN(Z50)</f>
        <v>0.1702023084064623</v>
      </c>
      <c r="AB50" s="2"/>
      <c r="AC50" s="2">
        <f>TANH(Z50)</f>
        <v>0.99999999968579045</v>
      </c>
    </row>
    <row r="51" spans="1:29" x14ac:dyDescent="0.3">
      <c r="A51" s="2">
        <f>B43*$B$5+$B$13</f>
        <v>0.27588233351707397</v>
      </c>
      <c r="B51" s="2">
        <f>B43*$C$5+$C$13</f>
        <v>8.8282346725463672</v>
      </c>
      <c r="E51" s="2">
        <f>F43*$B$5+$B$13</f>
        <v>0.55735087198930477</v>
      </c>
      <c r="F51" s="2">
        <f>F43*$C$5+$C$13</f>
        <v>17.835227903657753</v>
      </c>
      <c r="G51" s="2"/>
      <c r="I51" s="2">
        <f>J43*$B$5+$B$13</f>
        <v>0.53071297627957592</v>
      </c>
      <c r="J51" s="2">
        <f>J43*$C$5+$C$13</f>
        <v>16.982815240946429</v>
      </c>
      <c r="K51" s="2"/>
      <c r="L51" s="2"/>
      <c r="M51" s="2">
        <f>N43*$B$5+$B$13</f>
        <v>0.5036150136111246</v>
      </c>
      <c r="N51" s="2">
        <f>N43*$C$5+$C$13</f>
        <v>16.115680435555987</v>
      </c>
      <c r="O51" s="2"/>
      <c r="P51" s="2"/>
      <c r="Q51" s="2">
        <f>R43*$B$5+$B$13</f>
        <v>0.42019654149811292</v>
      </c>
      <c r="R51" s="2">
        <f>R43*$C$5+$C$13</f>
        <v>13.446289327939613</v>
      </c>
      <c r="S51" s="2"/>
      <c r="U51" s="2">
        <f>V43*$B$5+$B$13</f>
        <v>0.36299375598542322</v>
      </c>
      <c r="V51" s="2">
        <f>V43*$C$5+$C$13</f>
        <v>11.615800191533543</v>
      </c>
      <c r="W51" s="2"/>
      <c r="X51" s="2"/>
      <c r="Y51" s="2">
        <f>Z43*$B$5+$B$13</f>
        <v>0.30500686665930127</v>
      </c>
      <c r="Z51" s="2">
        <f>Z43*$C$5+$C$13</f>
        <v>9.7602197330976406</v>
      </c>
      <c r="AA51" s="2"/>
      <c r="AB51" s="2"/>
      <c r="AC51" s="2"/>
    </row>
    <row r="52" spans="1:29" x14ac:dyDescent="0.3">
      <c r="A52" s="2">
        <f>B42*$B$4+$B$12</f>
        <v>2.0481991649703062</v>
      </c>
      <c r="B52" s="2">
        <f>B42*$C$4+$C$12</f>
        <v>66.042373279049798</v>
      </c>
      <c r="E52" s="2">
        <f>F42*$B$4+$B$12</f>
        <v>2.0167167519419587</v>
      </c>
      <c r="F52" s="2">
        <f>F42*$C$4+$C$12</f>
        <v>65.034936062142677</v>
      </c>
      <c r="G52" s="2"/>
      <c r="I52" s="2">
        <f>J42*$B$4+$B$12</f>
        <v>2.019327783234159</v>
      </c>
      <c r="J52" s="2">
        <f>J42*$C$4+$C$12</f>
        <v>65.118489063493087</v>
      </c>
      <c r="K52" s="2"/>
      <c r="L52" s="2"/>
      <c r="M52" s="2">
        <f>N42*$B$4+$B$12</f>
        <v>2.0218082466509588</v>
      </c>
      <c r="N52" s="2">
        <f>N42*$C$4+$C$12</f>
        <v>65.197863892830682</v>
      </c>
      <c r="O52" s="2"/>
      <c r="P52" s="2"/>
      <c r="Q52" s="2">
        <f>R42*$B$4+$B$12</f>
        <v>2.025398441862384</v>
      </c>
      <c r="R52" s="2">
        <f>R42*$C$4+$C$12</f>
        <v>65.31275013959629</v>
      </c>
      <c r="S52" s="2"/>
      <c r="U52" s="2">
        <f>V42*$B$4+$B$12</f>
        <v>2.0271282365011416</v>
      </c>
      <c r="V52" s="2">
        <f>V42*$C$4+$C$12</f>
        <v>65.368103568036531</v>
      </c>
      <c r="W52" s="2"/>
      <c r="X52" s="2"/>
      <c r="Y52" s="2">
        <f>Z42*$B$4+$B$12</f>
        <v>2.0295820236206001</v>
      </c>
      <c r="Z52" s="2">
        <f>Z42*$C$4+$C$12</f>
        <v>65.446624755859204</v>
      </c>
      <c r="AA52" s="2"/>
      <c r="AB52" s="2"/>
      <c r="AC52" s="2"/>
    </row>
    <row r="53" spans="1:29" x14ac:dyDescent="0.3">
      <c r="A53" s="2">
        <f>B43*$B$8+$B$16</f>
        <v>2.0591003894805899</v>
      </c>
      <c r="B53" s="2">
        <f>B43*$C$8+$C$16</f>
        <v>65.891212463378878</v>
      </c>
      <c r="E53" s="2">
        <f>F43*$B$8+$B$16</f>
        <v>2.3299421251848793</v>
      </c>
      <c r="F53" s="2">
        <f>F43*$C$8+$C$16</f>
        <v>74.558148005916138</v>
      </c>
      <c r="G53" s="2"/>
      <c r="I53" s="2">
        <f>J43*$B$8+$B$16</f>
        <v>2.3043099392621014</v>
      </c>
      <c r="J53" s="2">
        <f>J43*$C$8+$C$16</f>
        <v>73.737918056387244</v>
      </c>
      <c r="K53" s="2"/>
      <c r="L53" s="2"/>
      <c r="M53" s="2">
        <f>N43*$B$8+$B$16</f>
        <v>2.2782350561401374</v>
      </c>
      <c r="N53" s="2">
        <f>N43*$C$8+$C$16</f>
        <v>72.903521796484398</v>
      </c>
      <c r="O53" s="2"/>
      <c r="P53" s="2"/>
      <c r="Q53" s="2">
        <f>R43*$B$8+$B$16</f>
        <v>2.1979660360232871</v>
      </c>
      <c r="R53" s="2">
        <f>R43*$C$8+$C$16</f>
        <v>70.334913152745187</v>
      </c>
      <c r="S53" s="2"/>
      <c r="U53" s="2">
        <f>V43*$B$8+$B$16</f>
        <v>2.1429229331618798</v>
      </c>
      <c r="V53" s="2">
        <f>V43*$C$8+$C$16</f>
        <v>68.573533861180152</v>
      </c>
      <c r="W53" s="2"/>
      <c r="X53" s="2"/>
      <c r="Y53" s="2">
        <f>Z43*$B$8+$B$16</f>
        <v>2.087125330209787</v>
      </c>
      <c r="Z53" s="2">
        <f>Z43*$C$8+$C$16</f>
        <v>66.788010566713183</v>
      </c>
      <c r="AA53" s="2"/>
      <c r="AB53" s="2"/>
      <c r="AC53" s="2"/>
    </row>
    <row r="54" spans="1:29" x14ac:dyDescent="0.3">
      <c r="B54" s="2">
        <f>C48*0.5+0.5</f>
        <v>0.89330940605434872</v>
      </c>
      <c r="E54"/>
      <c r="F54" s="2">
        <f>G48*0.5+0.5</f>
        <v>0.89912137726994357</v>
      </c>
      <c r="G54" s="2"/>
      <c r="J54" s="2">
        <f>K48*0.5+0.5</f>
        <v>0.89625137313362035</v>
      </c>
      <c r="K54" s="2"/>
      <c r="L54" s="2"/>
      <c r="N54" s="2">
        <f>O48*0.5+0.5</f>
        <v>0.89625137313362035</v>
      </c>
      <c r="O54" s="2"/>
      <c r="R54" s="2">
        <f>S48*0.5+0.5</f>
        <v>0.89912137726994357</v>
      </c>
      <c r="S54" s="2"/>
      <c r="V54" s="2">
        <f>W48*0.5+0.5</f>
        <v>0.89912137726994357</v>
      </c>
      <c r="W54" s="2"/>
      <c r="X54" s="2"/>
      <c r="Z54" s="2">
        <f>AA48*0.5+0.5</f>
        <v>0.89912137726994357</v>
      </c>
      <c r="AA54" s="2"/>
      <c r="AB54" s="2"/>
      <c r="AC54" s="2"/>
    </row>
    <row r="55" spans="1:29" x14ac:dyDescent="0.3">
      <c r="A55" s="2">
        <f>A49+A51</f>
        <v>0.62080477985236548</v>
      </c>
      <c r="B55" s="2">
        <f>B49+B51</f>
        <v>20.365752955275696</v>
      </c>
      <c r="C55" s="2">
        <f>LOOKUP(TRUNC(ABS(B55)),Sheet2!$B:$B,Sheet2!$C:$C)*SIGN(B55)</f>
        <v>0.30270972933210849</v>
      </c>
      <c r="E55" s="2">
        <f>E49+E51</f>
        <v>0.65311880149024237</v>
      </c>
      <c r="F55" s="2">
        <f>F49+F51</f>
        <v>21.399801647687756</v>
      </c>
      <c r="G55" s="2">
        <f>LOOKUP(TRUNC(ABS(F55)),Sheet2!$B:$B,Sheet2!$C:$C)*SIGN(F55)</f>
        <v>0.31683500112336599</v>
      </c>
      <c r="I55" s="2">
        <f>I49+I51</f>
        <v>0.64714483136530654</v>
      </c>
      <c r="J55" s="2">
        <f>J49+J51</f>
        <v>21.208634603689809</v>
      </c>
      <c r="K55" s="2">
        <f>LOOKUP(TRUNC(ABS(J55)),Sheet2!$B:$B,Sheet2!$C:$C)*SIGN(J55)</f>
        <v>0.31683500112336599</v>
      </c>
      <c r="L55" s="2"/>
      <c r="M55" s="2">
        <f>M49+M51</f>
        <v>0.63967746891741628</v>
      </c>
      <c r="N55" s="2">
        <f>N49+N51</f>
        <v>20.969679005357321</v>
      </c>
      <c r="O55" s="2">
        <f>LOOKUP(TRUNC(ABS(N55)),Sheet2!$B:$B,Sheet2!$C:$C)*SIGN(N55)</f>
        <v>0.30270972933210849</v>
      </c>
      <c r="P55" s="2"/>
      <c r="Q55" s="2">
        <f>Q49+Q51</f>
        <v>0.58467210962514904</v>
      </c>
      <c r="R55" s="2">
        <f>R49+R51</f>
        <v>19.209507508004769</v>
      </c>
      <c r="S55" s="2">
        <f>LOOKUP(TRUNC(ABS(R55)),Sheet2!$B:$B,Sheet2!$C:$C)*SIGN(R55)</f>
        <v>0.28845021297273932</v>
      </c>
      <c r="U55" s="2">
        <f>U49+U51</f>
        <v>0.54115906724155771</v>
      </c>
      <c r="V55" s="2">
        <f>V49+V51</f>
        <v>17.817090151729847</v>
      </c>
      <c r="W55" s="2">
        <f>LOOKUP(TRUNC(ABS(V55)),Sheet2!$B:$B,Sheet2!$C:$C)*SIGN(V55)</f>
        <v>0.25954921480882681</v>
      </c>
      <c r="X55" s="2"/>
      <c r="Y55" s="2">
        <f>Y49+Y51</f>
        <v>0.50259165963091224</v>
      </c>
      <c r="Z55" s="2">
        <f>Z49+Z51</f>
        <v>16.582933108189192</v>
      </c>
      <c r="AA55" s="2">
        <f>LOOKUP(TRUNC(ABS(Z55)),Sheet2!$B:$B,Sheet2!$C:$C)*SIGN(Z55)</f>
        <v>0.24491866240370913</v>
      </c>
      <c r="AB55" s="2"/>
      <c r="AC55" s="2">
        <f>TANH(Z55/2)</f>
        <v>0.99999987435256543</v>
      </c>
    </row>
    <row r="56" spans="1:29" x14ac:dyDescent="0.3">
      <c r="B56" s="2">
        <f>B54*C50</f>
        <v>-1.3956823678866588E-2</v>
      </c>
      <c r="E56"/>
      <c r="F56" s="2">
        <f>F54*G50</f>
        <v>-2.8088400275436524E-2</v>
      </c>
      <c r="G56" s="2"/>
      <c r="J56" s="2">
        <f>J54*K50</f>
        <v>-2.7998741829968376E-2</v>
      </c>
      <c r="K56" s="2"/>
      <c r="L56" s="2"/>
      <c r="N56" s="2">
        <f>N54*O50</f>
        <v>-1.4002788173940904E-2</v>
      </c>
      <c r="O56" s="2"/>
      <c r="R56" s="2">
        <f>R54*S50</f>
        <v>4.2115472783540657E-2</v>
      </c>
      <c r="S56" s="2"/>
      <c r="V56" s="2">
        <f>V54*W50</f>
        <v>9.7951118951507182E-2</v>
      </c>
      <c r="W56" s="2"/>
      <c r="X56" s="2"/>
      <c r="Z56" s="2">
        <f>Z54*AA50</f>
        <v>0.15303253394894209</v>
      </c>
      <c r="AA56" s="2"/>
      <c r="AB56" s="2"/>
      <c r="AC56" s="2"/>
    </row>
    <row r="57" spans="1:29" x14ac:dyDescent="0.3">
      <c r="A57" s="2">
        <f>A52+A53</f>
        <v>4.1072995544508961</v>
      </c>
      <c r="B57" s="2">
        <f>B52+B53</f>
        <v>131.93358574242868</v>
      </c>
      <c r="C57" s="2">
        <f>LOOKUP(TRUNC(ABS(B57)),Sheet2!$B:$B,Sheet2!$C:$C)*SIGN(B57)</f>
        <v>0.96719393496767381</v>
      </c>
      <c r="E57" s="2">
        <f>E52+E53</f>
        <v>4.3466588771268384</v>
      </c>
      <c r="F57" s="2">
        <f>F52+F53</f>
        <v>139.59308406805883</v>
      </c>
      <c r="G57" s="2">
        <f>LOOKUP(TRUNC(ABS(F57)),Sheet2!$B:$B,Sheet2!$C:$C)*SIGN(F57)</f>
        <v>0.97435757146681168</v>
      </c>
      <c r="I57" s="2">
        <f>I52+I53</f>
        <v>4.3236377224962599</v>
      </c>
      <c r="J57" s="2">
        <f>J52+J53</f>
        <v>138.85640711988032</v>
      </c>
      <c r="K57" s="2">
        <f>LOOKUP(TRUNC(ABS(J57)),Sheet2!$B:$B,Sheet2!$C:$C)*SIGN(J57)</f>
        <v>0.97355435649538968</v>
      </c>
      <c r="L57" s="2"/>
      <c r="M57" s="2">
        <f>M52+M53</f>
        <v>4.3000433027910958</v>
      </c>
      <c r="N57" s="2">
        <f>N52+N53</f>
        <v>138.10138568931507</v>
      </c>
      <c r="O57" s="2">
        <f>LOOKUP(TRUNC(ABS(N57)),Sheet2!$B:$B,Sheet2!$C:$C)*SIGN(N57)</f>
        <v>0.97355435649538968</v>
      </c>
      <c r="P57" s="2"/>
      <c r="Q57" s="2">
        <f>Q52+Q53</f>
        <v>4.2233644778856707</v>
      </c>
      <c r="R57" s="2">
        <f>R52+R53</f>
        <v>135.64766329234146</v>
      </c>
      <c r="S57" s="2">
        <f>LOOKUP(TRUNC(ABS(R57)),Sheet2!$B:$B,Sheet2!$C:$C)*SIGN(R57)</f>
        <v>0.9709928406172359</v>
      </c>
      <c r="U57" s="2">
        <f>U52+U53</f>
        <v>4.1700511696630214</v>
      </c>
      <c r="V57" s="2">
        <f>V52+V53</f>
        <v>133.94163742921668</v>
      </c>
      <c r="W57" s="2">
        <f>LOOKUP(TRUNC(ABS(V57)),Sheet2!$B:$B,Sheet2!$C:$C)*SIGN(V57)</f>
        <v>0.96915089583631764</v>
      </c>
      <c r="X57" s="2"/>
      <c r="Y57" s="2">
        <f>Y52+Y53</f>
        <v>4.1167073538303871</v>
      </c>
      <c r="Z57" s="2">
        <f>Z52+Z53</f>
        <v>132.23463532257239</v>
      </c>
      <c r="AA57" s="2">
        <f>LOOKUP(TRUNC(ABS(Z57)),Sheet2!$B:$B,Sheet2!$C:$C)*SIGN(Z57)</f>
        <v>0.96818721657637052</v>
      </c>
      <c r="AB57" s="2"/>
      <c r="AC57" s="2">
        <f>TANH(Z57/2)</f>
        <v>1</v>
      </c>
    </row>
    <row r="58" spans="1:29" x14ac:dyDescent="0.3">
      <c r="B58" s="2">
        <f>C55*0.5+0.5</f>
        <v>0.6513548646660543</v>
      </c>
      <c r="E58"/>
      <c r="F58" s="2">
        <f>G55*0.5+0.5</f>
        <v>0.65841750056168302</v>
      </c>
      <c r="G58" s="2"/>
      <c r="J58" s="2">
        <f>K55*0.5+0.5</f>
        <v>0.65841750056168302</v>
      </c>
      <c r="K58" s="2"/>
      <c r="L58" s="2"/>
      <c r="N58" s="2">
        <f>O55*0.5+0.5</f>
        <v>0.6513548646660543</v>
      </c>
      <c r="O58" s="2"/>
      <c r="R58" s="2">
        <f>S55*0.5+0.5</f>
        <v>0.64422510648636966</v>
      </c>
      <c r="S58" s="2"/>
      <c r="V58" s="2">
        <f>W55*0.5+0.5</f>
        <v>0.62977460740441338</v>
      </c>
      <c r="W58" s="2"/>
      <c r="X58" s="2"/>
      <c r="Z58" s="2">
        <f>AA55*0.5+0.5</f>
        <v>0.62245933120185459</v>
      </c>
      <c r="AA58" s="2"/>
      <c r="AB58" s="2"/>
      <c r="AC58" s="2"/>
    </row>
    <row r="59" spans="1:29" x14ac:dyDescent="0.3">
      <c r="B59" s="2">
        <f>B41*B58+B56</f>
        <v>-2.3047668677382716E-2</v>
      </c>
      <c r="E59"/>
      <c r="F59" s="2">
        <f>F41*F58+F56</f>
        <v>0.18167587104293698</v>
      </c>
      <c r="G59" s="2"/>
      <c r="J59" s="2">
        <f>J41*J58+J56</f>
        <v>0.15416658704421313</v>
      </c>
      <c r="K59" s="2"/>
      <c r="L59" s="2"/>
      <c r="N59" s="2">
        <f>N41*N58+N56</f>
        <v>0.14853881824865242</v>
      </c>
      <c r="O59" s="2"/>
      <c r="R59" s="2">
        <f>R41*R58+R56</f>
        <v>0.14486611718481224</v>
      </c>
      <c r="S59" s="2"/>
      <c r="V59" s="2">
        <f>V41*V58+V56</f>
        <v>0.15796199464631938</v>
      </c>
      <c r="W59" s="2"/>
      <c r="X59" s="2"/>
      <c r="Z59" s="2">
        <f>Z41*Z58+Z56</f>
        <v>0.17614971445040298</v>
      </c>
      <c r="AA59" s="2"/>
      <c r="AB59" s="2"/>
      <c r="AC59" s="2"/>
    </row>
    <row r="60" spans="1:29" x14ac:dyDescent="0.3">
      <c r="B60" s="2">
        <f>B59*64+0.5</f>
        <v>-0.97505079535249384</v>
      </c>
      <c r="C60" s="2">
        <f>LOOKUP(TRUNC(ABS(B60)),Sheet2!$B:$B,Sheet2!$C:$C)*SIGN(B60)</f>
        <v>0</v>
      </c>
      <c r="E60"/>
      <c r="F60" s="2">
        <f>F59*64+0.5</f>
        <v>12.127255746747966</v>
      </c>
      <c r="G60" s="2">
        <f>LOOKUP(TRUNC(ABS(F60)),Sheet2!$B:$B,Sheet2!$C:$C)*SIGN(F60)</f>
        <v>0.18533319990813948</v>
      </c>
      <c r="J60" s="2">
        <f>J59*64+0.5</f>
        <v>10.36666157082964</v>
      </c>
      <c r="K60" s="2">
        <f>LOOKUP(TRUNC(ABS(J60)),Sheet2!$B:$B,Sheet2!$C:$C)*SIGN(J60)</f>
        <v>0.15499073037162348</v>
      </c>
      <c r="L60" s="2"/>
      <c r="N60" s="2">
        <f>N59*64+0.5</f>
        <v>10.006484367913755</v>
      </c>
      <c r="O60" s="2">
        <f>LOOKUP(TRUNC(ABS(N60)),Sheet2!$B:$B,Sheet2!$C:$C)*SIGN(N60)</f>
        <v>0.15499073037162348</v>
      </c>
      <c r="R60" s="2">
        <f>R59*64+0.5</f>
        <v>9.7714314998279832</v>
      </c>
      <c r="S60" s="2">
        <f>LOOKUP(TRUNC(ABS(R60)),Sheet2!$B:$B,Sheet2!$C:$C)*SIGN(R60)</f>
        <v>0.1397053028283142</v>
      </c>
      <c r="V60" s="2">
        <f>V59*64+0.5</f>
        <v>10.60956765736444</v>
      </c>
      <c r="W60" s="2">
        <f>LOOKUP(TRUNC(ABS(V60)),Sheet2!$B:$B,Sheet2!$C:$C)*SIGN(V60)</f>
        <v>0.15499073037162348</v>
      </c>
      <c r="X60" s="2"/>
      <c r="Z60" s="2">
        <f>Z59*64+0.5</f>
        <v>11.773581724825791</v>
      </c>
      <c r="AA60" s="2">
        <f>LOOKUP(TRUNC(ABS(Z60)),Sheet2!$B:$B,Sheet2!$C:$C)*SIGN(Z60)</f>
        <v>0.1702023084064623</v>
      </c>
      <c r="AB60" s="2"/>
      <c r="AC60" s="2"/>
    </row>
    <row r="61" spans="1:29" x14ac:dyDescent="0.3">
      <c r="B61" s="2">
        <f>C57*0.5+0.5</f>
        <v>0.98359696748383696</v>
      </c>
      <c r="E61"/>
      <c r="F61" s="2">
        <f>G57*0.5+0.5</f>
        <v>0.98717878573340578</v>
      </c>
      <c r="G61" s="2"/>
      <c r="H61"/>
      <c r="J61" s="2">
        <f>K57*0.5+0.5</f>
        <v>0.98677717824769484</v>
      </c>
      <c r="K61" s="2"/>
      <c r="N61" s="2">
        <f>O57*0.5+0.5</f>
        <v>0.98677717824769484</v>
      </c>
      <c r="O61" s="2"/>
      <c r="R61" s="2">
        <f>S57*0.5+0.5</f>
        <v>0.98549642030861795</v>
      </c>
      <c r="S61" s="2"/>
      <c r="V61" s="2">
        <f>W57*0.5+0.5</f>
        <v>0.98457544791815876</v>
      </c>
      <c r="W61" s="2"/>
      <c r="Z61" s="2">
        <f>AA57*0.5+0.5</f>
        <v>0.98409360828818526</v>
      </c>
      <c r="AA61" s="2"/>
    </row>
    <row r="62" spans="1:29" x14ac:dyDescent="0.3">
      <c r="B62" s="2">
        <f>B61*C60</f>
        <v>0</v>
      </c>
      <c r="E62"/>
      <c r="F62" s="2">
        <f>F61*G60</f>
        <v>0.18295700324140368</v>
      </c>
      <c r="G62" s="2"/>
      <c r="H62"/>
      <c r="J62" s="2">
        <f>J61*K60</f>
        <v>0.1529413155706599</v>
      </c>
      <c r="K62" s="2"/>
      <c r="N62" s="2">
        <f>N61*O60</f>
        <v>0.1529413155706599</v>
      </c>
      <c r="O62" s="2"/>
      <c r="R62" s="2">
        <f>R61*S60</f>
        <v>0.13767907583543509</v>
      </c>
      <c r="S62" s="2"/>
      <c r="V62" s="2">
        <f>V61*W60</f>
        <v>0.15260006777880375</v>
      </c>
      <c r="W62" s="2"/>
      <c r="Z62" s="2">
        <f>Z61*AA60</f>
        <v>0.167495003818694</v>
      </c>
      <c r="AA62" s="2"/>
    </row>
    <row r="63" spans="1:29" x14ac:dyDescent="0.3">
      <c r="E63"/>
      <c r="F63" s="2"/>
      <c r="G63" s="2"/>
      <c r="J63" s="2"/>
      <c r="K63" s="2"/>
      <c r="L63" s="2"/>
      <c r="N63" s="2"/>
      <c r="O63" s="2"/>
      <c r="R63" s="2"/>
      <c r="S63" s="2"/>
      <c r="V63" s="2"/>
      <c r="W63" s="2"/>
      <c r="X63" s="2"/>
      <c r="Z63" s="2"/>
      <c r="AA63" s="2"/>
      <c r="AB63" s="2"/>
      <c r="AC63" s="2">
        <f>X63</f>
        <v>0</v>
      </c>
    </row>
    <row r="64" spans="1:29" x14ac:dyDescent="0.3">
      <c r="A64" t="s">
        <v>0</v>
      </c>
      <c r="B64" s="2">
        <f>B59</f>
        <v>-2.3047668677382716E-2</v>
      </c>
      <c r="C64" s="1">
        <v>2</v>
      </c>
      <c r="E64" t="s">
        <v>0</v>
      </c>
      <c r="F64" s="2">
        <f>F59</f>
        <v>0.18167587104293698</v>
      </c>
      <c r="G64" s="1">
        <v>2</v>
      </c>
      <c r="I64" t="s">
        <v>0</v>
      </c>
      <c r="J64" s="2">
        <f>J59</f>
        <v>0.15416658704421313</v>
      </c>
      <c r="K64" s="1">
        <v>2</v>
      </c>
      <c r="L64" s="2"/>
      <c r="M64" t="s">
        <v>0</v>
      </c>
      <c r="N64" s="2">
        <f>N59</f>
        <v>0.14853881824865242</v>
      </c>
      <c r="O64" s="1">
        <v>2</v>
      </c>
      <c r="Q64" t="s">
        <v>0</v>
      </c>
      <c r="R64" s="2">
        <f>R59</f>
        <v>0.14486611718481224</v>
      </c>
      <c r="S64" s="1">
        <v>2</v>
      </c>
      <c r="U64" t="s">
        <v>0</v>
      </c>
      <c r="V64" s="2">
        <f>V59</f>
        <v>0.15796199464631938</v>
      </c>
      <c r="W64" s="1">
        <v>2</v>
      </c>
      <c r="X64" s="2"/>
      <c r="Y64" t="s">
        <v>0</v>
      </c>
      <c r="Z64" s="2">
        <f>Z59</f>
        <v>0.17614971445040298</v>
      </c>
      <c r="AA64" s="1">
        <v>2</v>
      </c>
      <c r="AB64" s="2"/>
      <c r="AC64" s="2"/>
    </row>
    <row r="65" spans="1:29" x14ac:dyDescent="0.3">
      <c r="A65" t="s">
        <v>1</v>
      </c>
      <c r="B65" s="2">
        <f>LOOKUP(C64,$I$1:$I$10,J$1:J$10)</f>
        <v>0.47325499999999998</v>
      </c>
      <c r="E65" t="s">
        <v>1</v>
      </c>
      <c r="F65" s="2">
        <f>LOOKUP(G64,$I$1:$I$10,K$1:K$10)</f>
        <v>0.37720700000000001</v>
      </c>
      <c r="G65" s="2"/>
      <c r="I65" t="s">
        <v>1</v>
      </c>
      <c r="J65" s="2">
        <f>LOOKUP(K64,$I$1:$I$10,L$1:L$10)</f>
        <v>0.28596199999999999</v>
      </c>
      <c r="K65" s="2"/>
      <c r="L65" s="2"/>
      <c r="M65" t="s">
        <v>1</v>
      </c>
      <c r="N65" s="2">
        <f>LOOKUP(O64,$I$1:$I$10,M$1:M$10)</f>
        <v>0.153895</v>
      </c>
      <c r="O65" s="2"/>
      <c r="Q65" t="s">
        <v>1</v>
      </c>
      <c r="R65" s="2">
        <f>LOOKUP(S64,$I$1:$I$10,N$1:N$10)</f>
        <v>9.0263700000000002E-2</v>
      </c>
      <c r="S65" s="2"/>
      <c r="U65" t="s">
        <v>1</v>
      </c>
      <c r="V65" s="2">
        <f>LOOKUP(W64,$I$1:$I$10,O$1:O$10)</f>
        <v>2.66319E-2</v>
      </c>
      <c r="W65" s="2"/>
      <c r="X65" s="2"/>
      <c r="Y65" t="s">
        <v>1</v>
      </c>
      <c r="Z65" s="2">
        <f>LOOKUP(AA64,$I$1:$I$10,S$1:S$10)</f>
        <v>0</v>
      </c>
      <c r="AA65" s="2"/>
      <c r="AB65" s="2"/>
      <c r="AC65" s="2"/>
    </row>
    <row r="66" spans="1:29" x14ac:dyDescent="0.3">
      <c r="A66" t="s">
        <v>2</v>
      </c>
      <c r="B66" s="2">
        <f>B62</f>
        <v>0</v>
      </c>
      <c r="E66" t="s">
        <v>2</v>
      </c>
      <c r="F66" s="2">
        <f>F62</f>
        <v>0.18295700324140368</v>
      </c>
      <c r="G66" s="2"/>
      <c r="I66" t="s">
        <v>2</v>
      </c>
      <c r="J66" s="2">
        <f>J62</f>
        <v>0.1529413155706599</v>
      </c>
      <c r="K66" s="2"/>
      <c r="L66" s="2"/>
      <c r="M66" t="s">
        <v>2</v>
      </c>
      <c r="N66" s="2">
        <f>N62</f>
        <v>0.1529413155706599</v>
      </c>
      <c r="O66" s="2"/>
      <c r="P66" s="2"/>
      <c r="Q66" t="s">
        <v>2</v>
      </c>
      <c r="R66" s="2">
        <f>R62</f>
        <v>0.13767907583543509</v>
      </c>
      <c r="S66" s="2"/>
      <c r="U66" t="s">
        <v>2</v>
      </c>
      <c r="V66" s="2">
        <f>V62</f>
        <v>0.15260006777880375</v>
      </c>
      <c r="W66" s="2"/>
      <c r="X66" s="2"/>
      <c r="Y66" t="s">
        <v>2</v>
      </c>
      <c r="Z66" s="2">
        <f>Z62</f>
        <v>0.167495003818694</v>
      </c>
      <c r="AA66" s="2"/>
      <c r="AB66" s="2"/>
      <c r="AC66" s="2"/>
    </row>
    <row r="67" spans="1:29" x14ac:dyDescent="0.3">
      <c r="A67" s="2">
        <f>B65*$B$2+$B$10</f>
        <v>1.4850833356590536</v>
      </c>
      <c r="B67" s="2">
        <f>B65*$C$2+$C$10</f>
        <v>48.022666741089715</v>
      </c>
      <c r="E67" s="2">
        <f>F65*$B$2+$B$10</f>
        <v>1.4741716888289715</v>
      </c>
      <c r="F67" s="2">
        <f>F65*$C$2+$C$10</f>
        <v>47.673494042527089</v>
      </c>
      <c r="G67" s="2"/>
      <c r="I67" s="2">
        <f>J65*$B$2+$B$10</f>
        <v>1.4638056925041045</v>
      </c>
      <c r="J67" s="2">
        <f>J65*$C$2+$C$10</f>
        <v>47.341782160131345</v>
      </c>
      <c r="K67" s="2"/>
      <c r="L67" s="2"/>
      <c r="M67" s="2">
        <f>N65*$B$2+$B$10</f>
        <v>1.4488020645065571</v>
      </c>
      <c r="N67" s="2">
        <f>N65*$C$2+$C$10</f>
        <v>46.861666064209828</v>
      </c>
      <c r="O67" s="2"/>
      <c r="P67" s="2"/>
      <c r="Q67" s="2">
        <f>R65*$B$2+$B$10</f>
        <v>1.4415731552847204</v>
      </c>
      <c r="R67" s="2">
        <f>R65*$C$2+$C$10</f>
        <v>46.630340969111053</v>
      </c>
      <c r="S67" s="2"/>
      <c r="U67" s="2">
        <f>V65*$B$2+$B$10</f>
        <v>1.434344189259791</v>
      </c>
      <c r="V67" s="2">
        <f>V65*$C$2+$C$10</f>
        <v>46.399014056313312</v>
      </c>
      <c r="W67" s="2"/>
      <c r="X67" s="2"/>
      <c r="Y67" s="2">
        <f>Z65*$B$2+$B$10</f>
        <v>1.43131864070892</v>
      </c>
      <c r="Z67" s="2">
        <f>Z65*$C$2+$C$10</f>
        <v>46.30219650268544</v>
      </c>
      <c r="AA67" s="2"/>
      <c r="AB67" s="2"/>
      <c r="AC67" s="2"/>
    </row>
    <row r="68" spans="1:29" x14ac:dyDescent="0.3">
      <c r="A68" s="2">
        <f>B66*$B$6+$B$14</f>
        <v>0.76160466670989901</v>
      </c>
      <c r="B68" s="2">
        <f>B66*$C$6+$C$14</f>
        <v>24.371349334716768</v>
      </c>
      <c r="E68" s="2">
        <f>F66*$B$6+$B$14</f>
        <v>0.71767135286321326</v>
      </c>
      <c r="F68" s="2">
        <f>F66*$C$6+$C$14</f>
        <v>22.965483291622824</v>
      </c>
      <c r="G68" s="2"/>
      <c r="I68" s="2">
        <f>J66*$B$6+$B$14</f>
        <v>0.72487899511467124</v>
      </c>
      <c r="J68" s="2">
        <f>J66*$C$6+$C$14</f>
        <v>23.19612784366948</v>
      </c>
      <c r="K68" s="2"/>
      <c r="L68" s="2"/>
      <c r="M68" s="2">
        <f>N66*$B$6+$B$14</f>
        <v>0.72487899511467124</v>
      </c>
      <c r="N68" s="2">
        <f>N66*$C$6+$C$14</f>
        <v>23.19612784366948</v>
      </c>
      <c r="O68" s="2"/>
      <c r="P68" s="2"/>
      <c r="Q68" s="2">
        <f>R66*$B$6+$B$14</f>
        <v>0.72854390411739611</v>
      </c>
      <c r="R68" s="2">
        <f>R66*$C$6+$C$14</f>
        <v>23.313404931756676</v>
      </c>
      <c r="S68" s="2"/>
      <c r="U68" s="2">
        <f>V66*$B$6+$B$14</f>
        <v>0.72496093866465017</v>
      </c>
      <c r="V68" s="2">
        <f>V66*$C$6+$C$14</f>
        <v>23.198750037268805</v>
      </c>
      <c r="W68" s="2"/>
      <c r="X68" s="2"/>
      <c r="Y68" s="2">
        <f>Z66*$B$6+$B$14</f>
        <v>0.72138422999445306</v>
      </c>
      <c r="Z68" s="2">
        <f>Z66*$C$6+$C$14</f>
        <v>23.084295359822498</v>
      </c>
      <c r="AA68" s="2"/>
      <c r="AB68" s="2"/>
      <c r="AC68" s="2"/>
    </row>
    <row r="69" spans="1:29" x14ac:dyDescent="0.3">
      <c r="A69" s="2">
        <f>B65*$B$3+$B$11</f>
        <v>0.17052619816265976</v>
      </c>
      <c r="B69" s="2">
        <f>B65*$C$3+$C$11</f>
        <v>11.413676682410225</v>
      </c>
      <c r="E69" s="2">
        <f>F65*$B$3+$B$11</f>
        <v>0.13556059635220449</v>
      </c>
      <c r="F69" s="2">
        <f>F65*$C$3+$C$11</f>
        <v>9.1758781665410876</v>
      </c>
      <c r="G69" s="2"/>
      <c r="I69" s="2">
        <f>J65*$B$3+$B$11</f>
        <v>0.10234349305807039</v>
      </c>
      <c r="J69" s="2">
        <f>J65*$C$3+$C$11</f>
        <v>7.0499835557165049</v>
      </c>
      <c r="K69" s="2"/>
      <c r="L69" s="2"/>
      <c r="M69" s="2">
        <f>N65*$B$3+$B$11</f>
        <v>5.4265426525697047E-2</v>
      </c>
      <c r="N69" s="2">
        <f>N65*$C$3+$C$11</f>
        <v>3.972987297644611</v>
      </c>
      <c r="O69" s="2"/>
      <c r="P69" s="2"/>
      <c r="Q69" s="2">
        <f>R65*$B$3+$B$11</f>
        <v>3.1100897347769101E-2</v>
      </c>
      <c r="R69" s="2">
        <f>R65*$C$3+$C$11</f>
        <v>2.4904574302572224</v>
      </c>
      <c r="S69" s="2"/>
      <c r="U69" s="2">
        <f>V65*$B$3+$B$11</f>
        <v>7.936186148342482E-3</v>
      </c>
      <c r="V69" s="2">
        <f>V65*$C$3+$C$11</f>
        <v>1.0079159134939188</v>
      </c>
      <c r="W69" s="2"/>
      <c r="X69" s="2"/>
      <c r="Y69" s="2">
        <f>Z65*$B$3+$B$11</f>
        <v>-1.7589705530554E-3</v>
      </c>
      <c r="Z69" s="2">
        <f>Z65*$C$3+$C$11</f>
        <v>0.38742588460445437</v>
      </c>
      <c r="AA69" s="2"/>
      <c r="AB69" s="2"/>
      <c r="AC69" s="2"/>
    </row>
    <row r="70" spans="1:29" x14ac:dyDescent="0.3">
      <c r="A70" s="2">
        <f>B66*$B$7+$B$15</f>
        <v>0.215394496917724</v>
      </c>
      <c r="B70" s="2">
        <f>B66*$C$7+$C$15</f>
        <v>13.785247802734336</v>
      </c>
      <c r="E70" s="2">
        <f>F66*$B$7+$B$15</f>
        <v>-5.2093093365037979E-2</v>
      </c>
      <c r="F70" s="2">
        <f>F66*$C$7+$C$15</f>
        <v>-3.3339579753624307</v>
      </c>
      <c r="G70" s="2"/>
      <c r="I70" s="2">
        <f>J66*$B$7+$B$15</f>
        <v>-8.209427675927472E-3</v>
      </c>
      <c r="J70" s="2">
        <f>J66*$C$7+$C$15</f>
        <v>-0.52540337125935821</v>
      </c>
      <c r="K70" s="2"/>
      <c r="L70" s="2"/>
      <c r="M70" s="2">
        <f>N66*$B$7+$B$15</f>
        <v>-8.209427675927472E-3</v>
      </c>
      <c r="N70" s="2">
        <f>N66*$C$7+$C$15</f>
        <v>-0.52540337125935821</v>
      </c>
      <c r="O70" s="2"/>
      <c r="P70" s="2"/>
      <c r="Q70" s="2">
        <f>R66*$B$7+$B$15</f>
        <v>1.4104338163942992E-2</v>
      </c>
      <c r="R70" s="2">
        <f>R66*$C$7+$C$15</f>
        <v>0.9026776424923515</v>
      </c>
      <c r="S70" s="2"/>
      <c r="U70" s="2">
        <f>V66*$B$7+$B$15</f>
        <v>-7.710515101302079E-3</v>
      </c>
      <c r="V70" s="2">
        <f>V66*$C$7+$C$15</f>
        <v>-0.49347296648333305</v>
      </c>
      <c r="W70" s="2"/>
      <c r="X70" s="2"/>
      <c r="Y70" s="2">
        <f>Z66*$B$7+$B$15</f>
        <v>-2.9487274001693126E-2</v>
      </c>
      <c r="Z70" s="2">
        <f>Z66*$C$7+$C$15</f>
        <v>-1.88718553610836</v>
      </c>
      <c r="AA70" s="2"/>
      <c r="AB70" s="2"/>
      <c r="AC70" s="2">
        <f>TANH(Z70/2)</f>
        <v>-0.73686858802099564</v>
      </c>
    </row>
    <row r="71" spans="1:29" x14ac:dyDescent="0.3">
      <c r="A71" s="2">
        <f>A67+A68</f>
        <v>2.2466880023689528</v>
      </c>
      <c r="B71" s="2">
        <f>B67+B68</f>
        <v>72.394016075806491</v>
      </c>
      <c r="C71" s="2">
        <f>LOOKUP(TRUNC(ABS(B71)),Sheet2!$B:$B,Sheet2!$C:$C)*SIGN(B71)</f>
        <v>0.80930107020178099</v>
      </c>
      <c r="E71" s="2">
        <f>E67+E68</f>
        <v>2.1918430416921848</v>
      </c>
      <c r="F71" s="2">
        <f>F67+F68</f>
        <v>70.638977334149914</v>
      </c>
      <c r="G71" s="2">
        <f>LOOKUP(TRUNC(ABS(F71)),Sheet2!$B:$B,Sheet2!$C:$C)*SIGN(F71)</f>
        <v>0.79824275453988702</v>
      </c>
      <c r="I71" s="2">
        <f>I67+I68</f>
        <v>2.1886846876187755</v>
      </c>
      <c r="J71" s="2">
        <f>J67+J68</f>
        <v>70.537910003800818</v>
      </c>
      <c r="K71" s="2">
        <f>LOOKUP(TRUNC(ABS(J71)),Sheet2!$B:$B,Sheet2!$C:$C)*SIGN(J71)</f>
        <v>0.79824275453988702</v>
      </c>
      <c r="L71" s="2"/>
      <c r="M71" s="2">
        <f>M67+M68</f>
        <v>2.1736810596212282</v>
      </c>
      <c r="N71" s="2">
        <f>N67+N68</f>
        <v>70.057793907879301</v>
      </c>
      <c r="O71" s="2">
        <f>LOOKUP(TRUNC(ABS(N71)),Sheet2!$B:$B,Sheet2!$C:$C)*SIGN(N71)</f>
        <v>0.79824275453988702</v>
      </c>
      <c r="P71" s="2"/>
      <c r="Q71" s="2">
        <f>Q67+Q68</f>
        <v>2.1701170594021164</v>
      </c>
      <c r="R71" s="2">
        <f>R67+R68</f>
        <v>69.943745900867725</v>
      </c>
      <c r="S71" s="2">
        <f>LOOKUP(TRUNC(ABS(R71)),Sheet2!$B:$B,Sheet2!$C:$C)*SIGN(R71)</f>
        <v>0.7925027462672406</v>
      </c>
      <c r="U71" s="2">
        <f>U67+U68</f>
        <v>2.1593051279244411</v>
      </c>
      <c r="V71" s="2">
        <f>V67+V68</f>
        <v>69.597764093582114</v>
      </c>
      <c r="W71" s="2">
        <f>LOOKUP(TRUNC(ABS(V71)),Sheet2!$B:$B,Sheet2!$C:$C)*SIGN(V71)</f>
        <v>0.7925027462672406</v>
      </c>
      <c r="X71" s="2"/>
      <c r="Y71" s="2">
        <f>Y67+Y68</f>
        <v>2.1527028707033731</v>
      </c>
      <c r="Z71" s="2">
        <f>Z67+Z68</f>
        <v>69.386491862507938</v>
      </c>
      <c r="AA71" s="2">
        <f>LOOKUP(TRUNC(ABS(Z71)),Sheet2!$B:$B,Sheet2!$C:$C)*SIGN(Z71)</f>
        <v>0.7925027462672406</v>
      </c>
      <c r="AB71" s="2"/>
      <c r="AC71" s="2"/>
    </row>
    <row r="72" spans="1:29" x14ac:dyDescent="0.3">
      <c r="A72" s="2">
        <f>B65*$B$1+$B$9</f>
        <v>9.5767929500937626E-2</v>
      </c>
      <c r="B72" s="2">
        <f>B65*$C$1+$C$9</f>
        <v>3.564573744030004</v>
      </c>
      <c r="E72" s="2">
        <f>F65*$B$1+$B$9</f>
        <v>0.11643185508573067</v>
      </c>
      <c r="F72" s="2">
        <f>F65*$C$1+$C$9</f>
        <v>4.2258193627433815</v>
      </c>
      <c r="G72" s="2"/>
      <c r="I72" s="2">
        <f>J65*$B$1+$B$9</f>
        <v>0.13606245530629166</v>
      </c>
      <c r="J72" s="2">
        <f>J65*$C$1+$C$9</f>
        <v>4.853998569801333</v>
      </c>
      <c r="K72" s="2"/>
      <c r="L72" s="2"/>
      <c r="M72" s="2">
        <f>N65*$B$1+$B$9</f>
        <v>0.16447556812703612</v>
      </c>
      <c r="N72" s="2">
        <f>N65*$C$1+$C$9</f>
        <v>5.7632181800651558</v>
      </c>
      <c r="O72" s="2"/>
      <c r="P72" s="2"/>
      <c r="Q72" s="2">
        <f>R65*$B$1+$B$9</f>
        <v>0.17816531125613452</v>
      </c>
      <c r="R72" s="2">
        <f>R65*$C$1+$C$9</f>
        <v>6.2012899601963047</v>
      </c>
      <c r="S72" s="2"/>
      <c r="U72" s="2">
        <f>V65*$B$1+$B$9</f>
        <v>0.19185516195605992</v>
      </c>
      <c r="V72" s="2">
        <f>V65*$C$1+$C$9</f>
        <v>6.6393651825939175</v>
      </c>
      <c r="W72" s="2"/>
      <c r="X72" s="2"/>
      <c r="Y72" s="2">
        <f>Z65*$B$1+$B$9</f>
        <v>0.197584792971611</v>
      </c>
      <c r="Z72" s="2">
        <f>Z65*$C$1+$C$9</f>
        <v>6.8227133750915518</v>
      </c>
      <c r="AA72" s="2"/>
      <c r="AB72" s="2"/>
      <c r="AC72" s="2">
        <f>TANH(Z72)</f>
        <v>0.99999762919442381</v>
      </c>
    </row>
    <row r="73" spans="1:29" x14ac:dyDescent="0.3">
      <c r="A73" s="2">
        <f>A69+A70</f>
        <v>0.38592069508038374</v>
      </c>
      <c r="B73" s="2">
        <f>B69+B70</f>
        <v>25.198924485144559</v>
      </c>
      <c r="C73" s="2">
        <f>LOOKUP(TRUNC(ABS(B73)),Sheet2!$B:$B,Sheet2!$C:$C)*SIGN(B73)</f>
        <v>0.37189891001638509</v>
      </c>
      <c r="E73" s="2">
        <f>E69+E70</f>
        <v>8.3467502987166514E-2</v>
      </c>
      <c r="F73" s="2">
        <f>F69+F70</f>
        <v>5.8419201911786569</v>
      </c>
      <c r="G73" s="2">
        <f>LOOKUP(TRUNC(ABS(F73)),Sheet2!$B:$B,Sheet2!$C:$C)*SIGN(F73)</f>
        <v>7.7966441375368192E-2</v>
      </c>
      <c r="I73" s="2">
        <f>I69+I70</f>
        <v>9.4134065382142917E-2</v>
      </c>
      <c r="J73" s="2">
        <f>J69+J70</f>
        <v>6.5245801844571467</v>
      </c>
      <c r="K73" s="2">
        <f>LOOKUP(TRUNC(ABS(J73)),Sheet2!$B:$B,Sheet2!$C:$C)*SIGN(J73)</f>
        <v>9.3476303969227736E-2</v>
      </c>
      <c r="L73" s="2"/>
      <c r="M73" s="2">
        <f>M69+M70</f>
        <v>4.6055998849769575E-2</v>
      </c>
      <c r="N73" s="2">
        <f>N69+N70</f>
        <v>3.4475839263852528</v>
      </c>
      <c r="O73" s="2">
        <f>LOOKUP(TRUNC(ABS(N73)),Sheet2!$B:$B,Sheet2!$C:$C)*SIGN(N73)</f>
        <v>4.6840697872648079E-2</v>
      </c>
      <c r="P73" s="2"/>
      <c r="Q73" s="2">
        <f>Q69+Q70</f>
        <v>4.5205235511712093E-2</v>
      </c>
      <c r="R73" s="2">
        <f>R69+R70</f>
        <v>3.3931350727495739</v>
      </c>
      <c r="S73" s="2">
        <f>LOOKUP(TRUNC(ABS(R73)),Sheet2!$B:$B,Sheet2!$C:$C)*SIGN(R73)</f>
        <v>4.6840697872648079E-2</v>
      </c>
      <c r="U73" s="2">
        <f>U69+U70</f>
        <v>2.2567104704040303E-4</v>
      </c>
      <c r="V73" s="2">
        <f>V69+V70</f>
        <v>0.51444294701058579</v>
      </c>
      <c r="W73" s="2">
        <f>LOOKUP(TRUNC(ABS(V73)),Sheet2!$B:$B,Sheet2!$C:$C)*SIGN(V73)</f>
        <v>0</v>
      </c>
      <c r="X73" s="2"/>
      <c r="Y73" s="2">
        <f>Y69+Y70</f>
        <v>-3.1246244554748524E-2</v>
      </c>
      <c r="Z73" s="2">
        <f>Z69+Z70</f>
        <v>-1.4997596515039056</v>
      </c>
      <c r="AA73" s="2">
        <f>LOOKUP(TRUNC(ABS(Z73)),Sheet2!$B:$B,Sheet2!$C:$C)*SIGN(Z73)</f>
        <v>-1.5623728558408864E-2</v>
      </c>
      <c r="AB73" s="2"/>
      <c r="AC73" s="2"/>
    </row>
    <row r="74" spans="1:29" x14ac:dyDescent="0.3">
      <c r="A74" s="2">
        <f>B66*$B$5+$B$13</f>
        <v>0.27588233351707397</v>
      </c>
      <c r="B74" s="2">
        <f>B66*$C$5+$C$13</f>
        <v>8.8282346725463672</v>
      </c>
      <c r="E74" s="2">
        <f>F66*$B$5+$B$13</f>
        <v>0.44866632988416644</v>
      </c>
      <c r="F74" s="2">
        <f>F66*$C$5+$C$13</f>
        <v>14.357322556293326</v>
      </c>
      <c r="G74" s="2"/>
      <c r="I74" s="2">
        <f>J66*$B$5+$B$13</f>
        <v>0.4203196124720181</v>
      </c>
      <c r="J74" s="2">
        <f>J66*$C$5+$C$13</f>
        <v>13.450227599104579</v>
      </c>
      <c r="K74" s="2"/>
      <c r="L74" s="2"/>
      <c r="M74" s="2">
        <f>N66*$B$5+$B$13</f>
        <v>0.4203196124720181</v>
      </c>
      <c r="N74" s="2">
        <f>N66*$C$5+$C$13</f>
        <v>13.450227599104579</v>
      </c>
      <c r="O74" s="2"/>
      <c r="P74" s="2"/>
      <c r="Q74" s="2">
        <f>R66*$B$5+$B$13</f>
        <v>0.40590600310891939</v>
      </c>
      <c r="R74" s="2">
        <f>R66*$C$5+$C$13</f>
        <v>12.98899209948542</v>
      </c>
      <c r="S74" s="2"/>
      <c r="U74" s="2">
        <f>V66*$B$5+$B$13</f>
        <v>0.41999733917182336</v>
      </c>
      <c r="V74" s="2">
        <f>V66*$C$5+$C$13</f>
        <v>13.439914853498347</v>
      </c>
      <c r="W74" s="2"/>
      <c r="X74" s="2"/>
      <c r="Y74" s="2">
        <f>Z66*$B$5+$B$13</f>
        <v>0.43406406812457465</v>
      </c>
      <c r="Z74" s="2">
        <f>Z66*$C$5+$C$13</f>
        <v>13.890050179986389</v>
      </c>
      <c r="AA74" s="2"/>
      <c r="AB74" s="2"/>
      <c r="AC74" s="2"/>
    </row>
    <row r="75" spans="1:29" x14ac:dyDescent="0.3">
      <c r="A75" s="2">
        <f>B65*$B$4+$B$12</f>
        <v>2.0167167519419587</v>
      </c>
      <c r="B75" s="2">
        <f>B65*$C$4+$C$12</f>
        <v>65.034936062142677</v>
      </c>
      <c r="E75" s="2">
        <f>F65*$B$4+$B$12</f>
        <v>2.019327783234159</v>
      </c>
      <c r="F75" s="2">
        <f>F65*$C$4+$C$12</f>
        <v>65.118489063493087</v>
      </c>
      <c r="G75" s="2"/>
      <c r="I75" s="2">
        <f>J65*$B$4+$B$12</f>
        <v>2.0218082466509588</v>
      </c>
      <c r="J75" s="2">
        <f>J65*$C$4+$C$12</f>
        <v>65.197863892830682</v>
      </c>
      <c r="K75" s="2"/>
      <c r="L75" s="2"/>
      <c r="M75" s="2">
        <f>N65*$B$4+$B$12</f>
        <v>2.025398441862384</v>
      </c>
      <c r="N75" s="2">
        <f>N65*$C$4+$C$12</f>
        <v>65.31275013959629</v>
      </c>
      <c r="O75" s="2"/>
      <c r="P75" s="2"/>
      <c r="Q75" s="2">
        <f>R65*$B$4+$B$12</f>
        <v>2.0271282365011416</v>
      </c>
      <c r="R75" s="2">
        <f>R65*$C$4+$C$12</f>
        <v>65.368103568036531</v>
      </c>
      <c r="S75" s="2"/>
      <c r="U75" s="2">
        <f>V65*$B$4+$B$12</f>
        <v>2.0288580447322242</v>
      </c>
      <c r="V75" s="2">
        <f>V65*$C$4+$C$12</f>
        <v>65.423457431431174</v>
      </c>
      <c r="W75" s="2"/>
      <c r="X75" s="2"/>
      <c r="Y75" s="2">
        <f>Z65*$B$4+$B$12</f>
        <v>2.0295820236206001</v>
      </c>
      <c r="Z75" s="2">
        <f>Z65*$C$4+$C$12</f>
        <v>65.446624755859204</v>
      </c>
      <c r="AA75" s="2"/>
      <c r="AB75" s="2"/>
      <c r="AC75" s="2"/>
    </row>
    <row r="76" spans="1:29" x14ac:dyDescent="0.3">
      <c r="A76" s="2">
        <f>B66*$B$8+$B$16</f>
        <v>2.0591003894805899</v>
      </c>
      <c r="B76" s="2">
        <f>B66*$C$8+$C$16</f>
        <v>65.891212463378878</v>
      </c>
      <c r="E76" s="2">
        <f>F66*$B$8+$B$16</f>
        <v>2.225360951787108</v>
      </c>
      <c r="F76" s="2">
        <f>F66*$C$8+$C$16</f>
        <v>71.211550457187457</v>
      </c>
      <c r="G76" s="2"/>
      <c r="I76" s="2">
        <f>J66*$B$8+$B$16</f>
        <v>2.198084460470894</v>
      </c>
      <c r="J76" s="2">
        <f>J66*$C$8+$C$16</f>
        <v>70.338702735068608</v>
      </c>
      <c r="K76" s="2"/>
      <c r="L76" s="2"/>
      <c r="M76" s="2">
        <f>N66*$B$8+$B$16</f>
        <v>2.198084460470894</v>
      </c>
      <c r="N76" s="2">
        <f>N66*$C$8+$C$16</f>
        <v>70.338702735068608</v>
      </c>
      <c r="O76" s="2"/>
      <c r="Q76" s="2">
        <f>R66*$B$8+$B$16</f>
        <v>2.1842150347835525</v>
      </c>
      <c r="R76" s="2">
        <f>R66*$C$8+$C$16</f>
        <v>69.89488111307368</v>
      </c>
      <c r="S76" s="2"/>
      <c r="U76" s="2">
        <f>V66*$B$8+$B$16</f>
        <v>2.1977743545511714</v>
      </c>
      <c r="V76" s="2">
        <f>V66*$C$8+$C$16</f>
        <v>70.328779345637486</v>
      </c>
      <c r="W76" s="2"/>
      <c r="X76" s="2"/>
      <c r="Y76" s="2">
        <f>Z66*$B$8+$B$16</f>
        <v>2.2113099962464187</v>
      </c>
      <c r="Z76" s="2">
        <f>Z66*$C$8+$C$16</f>
        <v>70.761919879885397</v>
      </c>
      <c r="AA76" s="2"/>
      <c r="AB76" s="2"/>
      <c r="AC76" s="2"/>
    </row>
    <row r="77" spans="1:29" x14ac:dyDescent="0.3">
      <c r="B77" s="2">
        <f>C71*0.5+0.5</f>
        <v>0.90465053510089044</v>
      </c>
      <c r="E77"/>
      <c r="F77" s="2">
        <f>G71*0.5+0.5</f>
        <v>0.89912137726994357</v>
      </c>
      <c r="G77" s="2"/>
      <c r="J77" s="2">
        <f>K71*0.5+0.5</f>
        <v>0.89912137726994357</v>
      </c>
      <c r="K77" s="2"/>
      <c r="L77" s="2"/>
      <c r="N77" s="2">
        <f>O71*0.5+0.5</f>
        <v>0.89912137726994357</v>
      </c>
      <c r="O77" s="2"/>
      <c r="P77" s="2"/>
      <c r="R77" s="2">
        <f>S71*0.5+0.5</f>
        <v>0.89625137313362035</v>
      </c>
      <c r="S77" s="2"/>
      <c r="V77" s="2">
        <f>W71*0.5+0.5</f>
        <v>0.89625137313362035</v>
      </c>
      <c r="W77" s="2"/>
      <c r="X77" s="2"/>
      <c r="Z77" s="2">
        <f>AA71*0.5+0.5</f>
        <v>0.89625137313362035</v>
      </c>
      <c r="AA77" s="2"/>
      <c r="AB77" s="2"/>
      <c r="AC77" s="2">
        <f>TANH(Z77/2)</f>
        <v>0.420357099815239</v>
      </c>
    </row>
    <row r="78" spans="1:29" x14ac:dyDescent="0.3">
      <c r="A78" s="2">
        <f>A72+A74</f>
        <v>0.37165026301801163</v>
      </c>
      <c r="B78" s="2">
        <f>B72+B74</f>
        <v>12.392808416576372</v>
      </c>
      <c r="C78" s="2">
        <f>LOOKUP(TRUNC(ABS(B78)),Sheet2!$B:$B,Sheet2!$C:$C)*SIGN(B78)</f>
        <v>0.18533319990813948</v>
      </c>
      <c r="E78" s="2">
        <f>E72+E74</f>
        <v>0.56509818496989705</v>
      </c>
      <c r="F78" s="2">
        <f>F72+F74</f>
        <v>18.583141919036706</v>
      </c>
      <c r="G78" s="2">
        <f>LOOKUP(TRUNC(ABS(F78)),Sheet2!$B:$B,Sheet2!$C:$C)*SIGN(F78)</f>
        <v>0.27406158896076638</v>
      </c>
      <c r="I78" s="2">
        <f>I72+I74</f>
        <v>0.55638206777830979</v>
      </c>
      <c r="J78" s="2">
        <f>J72+J74</f>
        <v>18.304226168905913</v>
      </c>
      <c r="K78" s="2">
        <f>LOOKUP(TRUNC(ABS(J78)),Sheet2!$B:$B,Sheet2!$C:$C)*SIGN(J78)</f>
        <v>0.27406158896076638</v>
      </c>
      <c r="L78" s="2"/>
      <c r="M78" s="2">
        <f>M72+M74</f>
        <v>0.58479518059905422</v>
      </c>
      <c r="N78" s="2">
        <f>N72+N74</f>
        <v>19.213445779169735</v>
      </c>
      <c r="O78" s="2">
        <f>LOOKUP(TRUNC(ABS(N78)),Sheet2!$B:$B,Sheet2!$C:$C)*SIGN(N78)</f>
        <v>0.28845021297273932</v>
      </c>
      <c r="Q78" s="2">
        <f>Q72+Q74</f>
        <v>0.58407131436505388</v>
      </c>
      <c r="R78" s="2">
        <f>R72+R74</f>
        <v>19.190282059681724</v>
      </c>
      <c r="S78" s="2">
        <f>LOOKUP(TRUNC(ABS(R78)),Sheet2!$B:$B,Sheet2!$C:$C)*SIGN(R78)</f>
        <v>0.28845021297273932</v>
      </c>
      <c r="U78" s="2">
        <f>U72+U74</f>
        <v>0.61185250112788325</v>
      </c>
      <c r="V78" s="2">
        <f>V72+V74</f>
        <v>20.079280036092264</v>
      </c>
      <c r="W78" s="2">
        <f>LOOKUP(TRUNC(ABS(V78)),Sheet2!$B:$B,Sheet2!$C:$C)*SIGN(V78)</f>
        <v>0.30270972933210849</v>
      </c>
      <c r="X78" s="2"/>
      <c r="Y78" s="2">
        <f>Y72+Y74</f>
        <v>0.63164886109618568</v>
      </c>
      <c r="Z78" s="2">
        <f>Z72+Z74</f>
        <v>20.712763555077942</v>
      </c>
      <c r="AA78" s="2">
        <f>LOOKUP(TRUNC(ABS(Z78)),Sheet2!$B:$B,Sheet2!$C:$C)*SIGN(Z78)</f>
        <v>0.30270972933210849</v>
      </c>
      <c r="AB78" s="2"/>
      <c r="AC78" s="2"/>
    </row>
    <row r="79" spans="1:29" x14ac:dyDescent="0.3">
      <c r="B79" s="2">
        <f>B77*C73</f>
        <v>0.33643854794976069</v>
      </c>
      <c r="E79"/>
      <c r="F79" s="2">
        <f>F77*G73</f>
        <v>7.0101294150257357E-2</v>
      </c>
      <c r="G79" s="2"/>
      <c r="J79" s="2">
        <f>J77*K73</f>
        <v>8.4046543166915941E-2</v>
      </c>
      <c r="K79" s="2"/>
      <c r="L79" s="2"/>
      <c r="N79" s="2">
        <f>N77*O73</f>
        <v>4.2115472783540657E-2</v>
      </c>
      <c r="O79" s="2"/>
      <c r="P79" s="2"/>
      <c r="R79" s="2">
        <f>R77*S73</f>
        <v>4.1981039786897892E-2</v>
      </c>
      <c r="S79" s="2"/>
      <c r="V79" s="2">
        <f>V77*W73</f>
        <v>0</v>
      </c>
      <c r="W79" s="2"/>
      <c r="X79" s="2"/>
      <c r="Z79" s="2">
        <f>Z77*AA73</f>
        <v>-1.4002788173940904E-2</v>
      </c>
      <c r="AA79" s="2"/>
      <c r="AB79" s="2"/>
      <c r="AC79" s="2">
        <f>TANH(Z79/2)</f>
        <v>-7.001279687556373E-3</v>
      </c>
    </row>
    <row r="80" spans="1:29" x14ac:dyDescent="0.3">
      <c r="A80" s="2">
        <f>A75+A76</f>
        <v>4.075817141422549</v>
      </c>
      <c r="B80" s="2">
        <f>B75+B76</f>
        <v>130.92614852552157</v>
      </c>
      <c r="C80" s="2">
        <f>LOOKUP(TRUNC(ABS(B80)),Sheet2!$B:$B,Sheet2!$C:$C)*SIGN(B80)</f>
        <v>0.96617017346654699</v>
      </c>
      <c r="E80" s="2">
        <f>E75+E76</f>
        <v>4.244688735021267</v>
      </c>
      <c r="F80" s="2">
        <f>F75+F76</f>
        <v>136.33003952068054</v>
      </c>
      <c r="G80" s="2">
        <f>LOOKUP(TRUNC(ABS(F80)),Sheet2!$B:$B,Sheet2!$C:$C)*SIGN(F80)</f>
        <v>0.97187274591350903</v>
      </c>
      <c r="I80" s="2">
        <f>I75+I76</f>
        <v>4.2198927071218524</v>
      </c>
      <c r="J80" s="2">
        <f>J75+J76</f>
        <v>135.53656662789928</v>
      </c>
      <c r="K80" s="2">
        <f>LOOKUP(TRUNC(ABS(J80)),Sheet2!$B:$B,Sheet2!$C:$C)*SIGN(J80)</f>
        <v>0.9709928406172359</v>
      </c>
      <c r="L80" s="2"/>
      <c r="M80" s="2">
        <f>M75+M76</f>
        <v>4.2234829023332781</v>
      </c>
      <c r="N80" s="2">
        <f>N75+N76</f>
        <v>135.6514528746649</v>
      </c>
      <c r="O80" s="2">
        <f>LOOKUP(TRUNC(ABS(N80)),Sheet2!$B:$B,Sheet2!$C:$C)*SIGN(N80)</f>
        <v>0.9709928406172359</v>
      </c>
      <c r="Q80" s="2">
        <f>Q75+Q76</f>
        <v>4.2113432712846937</v>
      </c>
      <c r="R80" s="2">
        <f>R75+R76</f>
        <v>135.2629846811102</v>
      </c>
      <c r="S80" s="2">
        <f>LOOKUP(TRUNC(ABS(R80)),Sheet2!$B:$B,Sheet2!$C:$C)*SIGN(R80)</f>
        <v>0.9709928406172359</v>
      </c>
      <c r="U80" s="2">
        <f>U75+U76</f>
        <v>4.2266323992833961</v>
      </c>
      <c r="V80" s="2">
        <f>V75+V76</f>
        <v>135.75223677706867</v>
      </c>
      <c r="W80" s="2">
        <f>LOOKUP(TRUNC(ABS(V80)),Sheet2!$B:$B,Sheet2!$C:$C)*SIGN(V80)</f>
        <v>0.9709928406172359</v>
      </c>
      <c r="X80" s="2"/>
      <c r="Y80" s="2">
        <f>Y75+Y76</f>
        <v>4.2408920198670188</v>
      </c>
      <c r="Z80" s="2">
        <f>Z75+Z76</f>
        <v>136.2085446357446</v>
      </c>
      <c r="AA80" s="2">
        <f>LOOKUP(TRUNC(ABS(Z80)),Sheet2!$B:$B,Sheet2!$C:$C)*SIGN(Z80)</f>
        <v>0.97187274591350903</v>
      </c>
      <c r="AB80" s="2"/>
      <c r="AC80" s="2"/>
    </row>
    <row r="81" spans="1:29" x14ac:dyDescent="0.3">
      <c r="B81" s="2">
        <f>C78*0.5+0.5</f>
        <v>0.59266659995406978</v>
      </c>
      <c r="E81"/>
      <c r="F81" s="2">
        <f>G78*0.5+0.5</f>
        <v>0.63703079448038324</v>
      </c>
      <c r="G81" s="2"/>
      <c r="J81" s="2">
        <f>K78*0.5+0.5</f>
        <v>0.63703079448038324</v>
      </c>
      <c r="K81" s="2"/>
      <c r="L81" s="2"/>
      <c r="N81" s="2">
        <f>O78*0.5+0.5</f>
        <v>0.64422510648636966</v>
      </c>
      <c r="O81" s="2"/>
      <c r="R81" s="2">
        <f>S78*0.5+0.5</f>
        <v>0.64422510648636966</v>
      </c>
      <c r="S81" s="2"/>
      <c r="V81" s="2">
        <f>W78*0.5+0.5</f>
        <v>0.6513548646660543</v>
      </c>
      <c r="W81" s="2"/>
      <c r="X81" s="2"/>
      <c r="Z81" s="2">
        <f>AA78*0.5+0.5</f>
        <v>0.6513548646660543</v>
      </c>
      <c r="AA81" s="2"/>
      <c r="AB81" s="2"/>
      <c r="AC81" s="2"/>
    </row>
    <row r="82" spans="1:29" x14ac:dyDescent="0.3">
      <c r="B82" s="2">
        <f>B64*B81+B79</f>
        <v>0.32277896451786836</v>
      </c>
      <c r="E82"/>
      <c r="F82" s="2">
        <f>F64*F81+F79</f>
        <v>0.18583441861865516</v>
      </c>
      <c r="G82" s="2"/>
      <c r="J82" s="2">
        <f>J64*J81+J79</f>
        <v>0.18225540659402018</v>
      </c>
      <c r="K82" s="2"/>
      <c r="L82" s="2"/>
      <c r="N82" s="2">
        <f>N64*N81+N79</f>
        <v>0.13780790878713828</v>
      </c>
      <c r="O82" s="2"/>
      <c r="R82" s="2">
        <f>R64*R81+R79</f>
        <v>0.13530742955655045</v>
      </c>
      <c r="S82" s="2"/>
      <c r="V82" s="2">
        <f>V64*V81+V79</f>
        <v>0.10288931364523335</v>
      </c>
      <c r="W82" s="2"/>
      <c r="X82" s="2"/>
      <c r="Z82" s="2">
        <f>Z64*Z81+Z79</f>
        <v>0.10073318524286544</v>
      </c>
      <c r="AA82" s="2"/>
      <c r="AB82" s="2"/>
      <c r="AC82" s="2"/>
    </row>
    <row r="83" spans="1:29" x14ac:dyDescent="0.3">
      <c r="B83" s="2">
        <f>B82*64+0.5</f>
        <v>21.157853729143575</v>
      </c>
      <c r="C83" s="2">
        <f>LOOKUP(TRUNC(ABS(B83)),Sheet2!$B:$B,Sheet2!$C:$C)*SIGN(B83)</f>
        <v>0.31683500112336599</v>
      </c>
      <c r="E83"/>
      <c r="F83" s="2">
        <f>F82*64+0.5</f>
        <v>12.39340279159393</v>
      </c>
      <c r="G83" s="2">
        <f>LOOKUP(TRUNC(ABS(F83)),Sheet2!$B:$B,Sheet2!$C:$C)*SIGN(F83)</f>
        <v>0.18533319990813948</v>
      </c>
      <c r="H83"/>
      <c r="J83" s="2">
        <f>J82*64+0.5</f>
        <v>12.164346022017291</v>
      </c>
      <c r="K83" s="2">
        <f>LOOKUP(TRUNC(ABS(J83)),Sheet2!$B:$B,Sheet2!$C:$C)*SIGN(J83)</f>
        <v>0.18533319990813948</v>
      </c>
      <c r="L83" s="2"/>
      <c r="N83" s="2">
        <f>N82*64+0.5</f>
        <v>9.3197061623768498</v>
      </c>
      <c r="O83" s="2">
        <f>LOOKUP(TRUNC(ABS(N83)),Sheet2!$B:$B,Sheet2!$C:$C)*SIGN(N83)</f>
        <v>0.1397053028283142</v>
      </c>
      <c r="P83" s="2"/>
      <c r="R83" s="2">
        <f>R82*64+0.5</f>
        <v>9.1596754916192289</v>
      </c>
      <c r="S83" s="2">
        <f>LOOKUP(TRUNC(ABS(R83)),Sheet2!$B:$B,Sheet2!$C:$C)*SIGN(R83)</f>
        <v>0.1397053028283142</v>
      </c>
      <c r="V83" s="2">
        <f>V82*64+0.5</f>
        <v>7.0849160732949343</v>
      </c>
      <c r="W83" s="2">
        <f>LOOKUP(TRUNC(ABS(V83)),Sheet2!$B:$B,Sheet2!$C:$C)*SIGN(V83)</f>
        <v>0.10894092992085459</v>
      </c>
      <c r="Z83" s="2">
        <f>Z82*64+0.5</f>
        <v>6.9469238555433881</v>
      </c>
      <c r="AA83" s="2">
        <f>LOOKUP(TRUNC(ABS(Z83)),Sheet2!$B:$B,Sheet2!$C:$C)*SIGN(Z83)</f>
        <v>9.3476303969227736E-2</v>
      </c>
    </row>
    <row r="84" spans="1:29" x14ac:dyDescent="0.3">
      <c r="B84" s="2">
        <f>C80*0.5+0.5</f>
        <v>0.98308508673327344</v>
      </c>
      <c r="E84"/>
      <c r="F84" s="2">
        <f>G80*0.5+0.5</f>
        <v>0.98593637295675451</v>
      </c>
      <c r="G84" s="2"/>
      <c r="J84" s="2">
        <f>K80*0.5+0.5</f>
        <v>0.98549642030861795</v>
      </c>
      <c r="K84" s="2"/>
      <c r="L84" s="2"/>
      <c r="N84" s="2">
        <f>O80*0.5+0.5</f>
        <v>0.98549642030861795</v>
      </c>
      <c r="O84" s="2"/>
      <c r="R84" s="2">
        <f>S80*0.5+0.5</f>
        <v>0.98549642030861795</v>
      </c>
      <c r="S84" s="2"/>
      <c r="V84" s="2">
        <f>W80*0.5+0.5</f>
        <v>0.98549642030861795</v>
      </c>
      <c r="W84" s="2"/>
      <c r="X84" s="2"/>
      <c r="Z84" s="2">
        <f>AA80*0.5+0.5</f>
        <v>0.98593637295675451</v>
      </c>
      <c r="AA84" s="2"/>
      <c r="AB84" s="2"/>
      <c r="AC84" s="2">
        <f>X84</f>
        <v>0</v>
      </c>
    </row>
    <row r="85" spans="1:29" x14ac:dyDescent="0.3">
      <c r="B85" s="2">
        <f>B84*C83</f>
        <v>0.31147576455950104</v>
      </c>
      <c r="E85"/>
      <c r="F85" s="2">
        <f>F84*G83</f>
        <v>0.18272674290590016</v>
      </c>
      <c r="G85" s="2"/>
      <c r="J85" s="2">
        <f>J84*K83</f>
        <v>0.18264520507381293</v>
      </c>
      <c r="K85" s="2"/>
      <c r="L85" s="2"/>
      <c r="N85" s="2">
        <f>N84*O83</f>
        <v>0.13767907583543509</v>
      </c>
      <c r="O85" s="2"/>
      <c r="R85" s="2">
        <f>R84*S83</f>
        <v>0.13767907583543509</v>
      </c>
      <c r="S85" s="2"/>
      <c r="V85" s="2">
        <f>V84*W83</f>
        <v>0.10736089646209421</v>
      </c>
      <c r="W85" s="2"/>
      <c r="X85" s="2"/>
      <c r="Z85" s="2">
        <f>Z84*AA83</f>
        <v>9.2161688092823477E-2</v>
      </c>
      <c r="AA85" s="2"/>
      <c r="AB85" s="2"/>
      <c r="AC85" s="2"/>
    </row>
    <row r="86" spans="1:29" x14ac:dyDescent="0.3">
      <c r="E86"/>
      <c r="F86" s="2"/>
      <c r="G86" s="2"/>
      <c r="J86" s="2"/>
      <c r="K86" s="2"/>
      <c r="L86" s="2"/>
      <c r="N86" s="2"/>
      <c r="O86" s="2"/>
      <c r="R86" s="2"/>
      <c r="S86" s="2"/>
      <c r="V86" s="2"/>
      <c r="W86" s="2"/>
      <c r="X86" s="2"/>
      <c r="Z86" s="2"/>
      <c r="AA86" s="2"/>
      <c r="AB86" s="2"/>
      <c r="AC86" s="2"/>
    </row>
    <row r="87" spans="1:29" x14ac:dyDescent="0.3">
      <c r="A87" t="s">
        <v>0</v>
      </c>
      <c r="B87" s="2">
        <f>B82</f>
        <v>0.32277896451786836</v>
      </c>
      <c r="C87" s="1">
        <v>3</v>
      </c>
      <c r="E87" t="s">
        <v>0</v>
      </c>
      <c r="F87" s="2">
        <f>F82</f>
        <v>0.18583441861865516</v>
      </c>
      <c r="G87" s="1">
        <v>3</v>
      </c>
      <c r="I87" t="s">
        <v>0</v>
      </c>
      <c r="J87" s="2">
        <f>J82</f>
        <v>0.18225540659402018</v>
      </c>
      <c r="K87" s="1">
        <v>3</v>
      </c>
      <c r="L87" s="2"/>
      <c r="M87" t="s">
        <v>0</v>
      </c>
      <c r="N87" s="2">
        <f>N82</f>
        <v>0.13780790878713828</v>
      </c>
      <c r="O87" s="1">
        <v>3</v>
      </c>
      <c r="P87" s="2"/>
      <c r="Q87" t="s">
        <v>0</v>
      </c>
      <c r="R87" s="2">
        <f>R82</f>
        <v>0.13530742955655045</v>
      </c>
      <c r="S87" s="1">
        <v>3</v>
      </c>
      <c r="U87" t="s">
        <v>0</v>
      </c>
      <c r="V87" s="2">
        <f>V82</f>
        <v>0.10288931364523335</v>
      </c>
      <c r="W87" s="1">
        <v>3</v>
      </c>
      <c r="X87" s="2"/>
      <c r="Y87" t="s">
        <v>0</v>
      </c>
      <c r="Z87" s="2">
        <f>Z82</f>
        <v>0.10073318524286544</v>
      </c>
      <c r="AA87" s="1">
        <v>3</v>
      </c>
      <c r="AB87" s="2"/>
      <c r="AC87" s="2"/>
    </row>
    <row r="88" spans="1:29" x14ac:dyDescent="0.3">
      <c r="A88" t="s">
        <v>1</v>
      </c>
      <c r="B88" s="2">
        <f>LOOKUP(C87,$I$1:$I$10,J$1:J$10)</f>
        <v>0.37720700000000001</v>
      </c>
      <c r="E88" t="s">
        <v>1</v>
      </c>
      <c r="F88" s="2">
        <f>LOOKUP(G87,$I$1:$I$10,K$1:K$10)</f>
        <v>0.28596199999999999</v>
      </c>
      <c r="G88" s="2"/>
      <c r="I88" t="s">
        <v>1</v>
      </c>
      <c r="J88" s="2">
        <f>LOOKUP(K87,$I$1:$I$10,L$1:L$10)</f>
        <v>0.153895</v>
      </c>
      <c r="K88" s="2"/>
      <c r="L88" s="2"/>
      <c r="M88" t="s">
        <v>1</v>
      </c>
      <c r="N88" s="2">
        <f>LOOKUP(O87,$I$1:$I$10,M$1:M$10)</f>
        <v>9.0263700000000002E-2</v>
      </c>
      <c r="O88" s="2"/>
      <c r="P88" s="2"/>
      <c r="Q88" t="s">
        <v>1</v>
      </c>
      <c r="R88" s="2">
        <f>LOOKUP(S87,$I$1:$I$10,N$1:N$10)</f>
        <v>2.66319E-2</v>
      </c>
      <c r="S88" s="2"/>
      <c r="U88" t="s">
        <v>1</v>
      </c>
      <c r="V88" s="2">
        <f>LOOKUP(W87,$I$1:$I$10,O$1:O$10)</f>
        <v>-3.33981E-2</v>
      </c>
      <c r="W88" s="2"/>
      <c r="X88" s="2"/>
      <c r="Y88" t="s">
        <v>1</v>
      </c>
      <c r="Z88" s="2">
        <f>LOOKUP(AA87,$I$1:$I$10,S$1:S$10)</f>
        <v>0</v>
      </c>
      <c r="AA88" s="2"/>
      <c r="AB88" s="2"/>
      <c r="AC88" s="2"/>
    </row>
    <row r="89" spans="1:29" x14ac:dyDescent="0.3">
      <c r="A89" t="s">
        <v>2</v>
      </c>
      <c r="B89" s="2">
        <f>B85</f>
        <v>0.31147576455950104</v>
      </c>
      <c r="E89" t="s">
        <v>2</v>
      </c>
      <c r="F89" s="2">
        <f>F85</f>
        <v>0.18272674290590016</v>
      </c>
      <c r="G89" s="2"/>
      <c r="I89" t="s">
        <v>2</v>
      </c>
      <c r="J89" s="2">
        <f>J85</f>
        <v>0.18264520507381293</v>
      </c>
      <c r="K89" s="2"/>
      <c r="L89" s="2"/>
      <c r="M89" t="s">
        <v>2</v>
      </c>
      <c r="N89" s="2">
        <f>N85</f>
        <v>0.13767907583543509</v>
      </c>
      <c r="O89" s="2"/>
      <c r="P89" s="2"/>
      <c r="Q89" t="s">
        <v>2</v>
      </c>
      <c r="R89" s="2">
        <f>R85</f>
        <v>0.13767907583543509</v>
      </c>
      <c r="S89" s="2"/>
      <c r="U89" t="s">
        <v>2</v>
      </c>
      <c r="V89" s="2">
        <f>V85</f>
        <v>0.10736089646209421</v>
      </c>
      <c r="W89" s="2"/>
      <c r="X89" s="2"/>
      <c r="Y89" t="s">
        <v>2</v>
      </c>
      <c r="Z89" s="2">
        <f>Z85</f>
        <v>9.2161688092823477E-2</v>
      </c>
      <c r="AA89" s="2"/>
      <c r="AB89" s="2"/>
      <c r="AC89" s="2"/>
    </row>
    <row r="90" spans="1:29" x14ac:dyDescent="0.3">
      <c r="A90" s="2">
        <f>B88*$B$2+$B$10</f>
        <v>1.4741716888289715</v>
      </c>
      <c r="B90" s="2">
        <f>B88*$C$2+$C$10</f>
        <v>47.673494042527089</v>
      </c>
      <c r="E90" s="2">
        <f>F88*$B$2+$B$10</f>
        <v>1.4638056925041045</v>
      </c>
      <c r="F90" s="2">
        <f>F88*$C$2+$C$10</f>
        <v>47.341782160131345</v>
      </c>
      <c r="G90" s="2"/>
      <c r="I90" s="2">
        <f>J88*$B$2+$B$10</f>
        <v>1.4488020645065571</v>
      </c>
      <c r="J90" s="2">
        <f>J88*$C$2+$C$10</f>
        <v>46.861666064209828</v>
      </c>
      <c r="K90" s="2"/>
      <c r="L90" s="2"/>
      <c r="M90" s="2">
        <f>N88*$B$2+$B$10</f>
        <v>1.4415731552847204</v>
      </c>
      <c r="N90" s="2">
        <f>N88*$C$2+$C$10</f>
        <v>46.630340969111053</v>
      </c>
      <c r="O90" s="2"/>
      <c r="P90" s="2"/>
      <c r="Q90" s="2">
        <f>R88*$B$2+$B$10</f>
        <v>1.434344189259791</v>
      </c>
      <c r="R90" s="2">
        <f>R88*$C$2+$C$10</f>
        <v>46.399014056313312</v>
      </c>
      <c r="S90" s="2"/>
      <c r="U90" s="2">
        <f>V88*$B$2+$B$10</f>
        <v>1.4275244099909898</v>
      </c>
      <c r="V90" s="2">
        <f>V88*$C$2+$C$10</f>
        <v>46.180781119711675</v>
      </c>
      <c r="W90" s="2"/>
      <c r="X90" s="2"/>
      <c r="Y90" s="2">
        <f>Z88*$B$2+$B$10</f>
        <v>1.43131864070892</v>
      </c>
      <c r="Z90" s="2">
        <f>Z88*$C$2+$C$10</f>
        <v>46.30219650268544</v>
      </c>
      <c r="AA90" s="2"/>
      <c r="AB90" s="2"/>
      <c r="AC90" s="2"/>
    </row>
    <row r="91" spans="1:29" x14ac:dyDescent="0.3">
      <c r="A91" s="2">
        <f>B89*$B$6+$B$14</f>
        <v>0.68681024901836452</v>
      </c>
      <c r="B91" s="2">
        <f>B89*$C$6+$C$14</f>
        <v>21.977927968587665</v>
      </c>
      <c r="E91" s="2">
        <f>F89*$B$6+$B$14</f>
        <v>0.71772664508710682</v>
      </c>
      <c r="F91" s="2">
        <f>F89*$C$6+$C$14</f>
        <v>22.967252642787418</v>
      </c>
      <c r="G91" s="2"/>
      <c r="I91" s="2">
        <f>J89*$B$6+$B$14</f>
        <v>0.71774622469927796</v>
      </c>
      <c r="J91" s="2">
        <f>J89*$C$6+$C$14</f>
        <v>22.967879190376895</v>
      </c>
      <c r="K91" s="2"/>
      <c r="L91" s="2"/>
      <c r="M91" s="2">
        <f>N89*$B$6+$B$14</f>
        <v>0.72854390411739611</v>
      </c>
      <c r="N91" s="2">
        <f>N89*$C$6+$C$14</f>
        <v>23.313404931756676</v>
      </c>
      <c r="O91" s="2"/>
      <c r="P91" s="2"/>
      <c r="Q91" s="2">
        <f>R89*$B$6+$B$14</f>
        <v>0.72854390411739611</v>
      </c>
      <c r="R91" s="2">
        <f>R89*$C$6+$C$14</f>
        <v>23.313404931756676</v>
      </c>
      <c r="S91" s="2"/>
      <c r="U91" s="2">
        <f>V89*$B$6+$B$14</f>
        <v>0.73582418345117828</v>
      </c>
      <c r="V91" s="2">
        <f>V89*$C$6+$C$14</f>
        <v>23.546373870437705</v>
      </c>
      <c r="W91" s="2"/>
      <c r="X91" s="2"/>
      <c r="Y91" s="2">
        <f>Z89*$B$6+$B$14</f>
        <v>0.73947395678413608</v>
      </c>
      <c r="Z91" s="2">
        <f>Z89*$C$6+$C$14</f>
        <v>23.663166617092354</v>
      </c>
      <c r="AA91" s="2"/>
      <c r="AB91" s="2"/>
      <c r="AC91" s="2">
        <f>TANH(Z91/2)</f>
        <v>0.99999999989425803</v>
      </c>
    </row>
    <row r="92" spans="1:29" x14ac:dyDescent="0.3">
      <c r="A92" s="2">
        <f>B88*$B$3+$B$11</f>
        <v>0.13556059635220449</v>
      </c>
      <c r="B92" s="2">
        <f>B88*$C$3+$C$11</f>
        <v>9.1758781665410876</v>
      </c>
      <c r="E92" s="2">
        <f>F88*$B$3+$B$11</f>
        <v>0.10234349305807039</v>
      </c>
      <c r="F92" s="2">
        <f>F88*$C$3+$C$11</f>
        <v>7.0499835557165049</v>
      </c>
      <c r="G92" s="2"/>
      <c r="I92" s="2">
        <f>J88*$B$3+$B$11</f>
        <v>5.4265426525697047E-2</v>
      </c>
      <c r="J92" s="2">
        <f>J88*$C$3+$C$11</f>
        <v>3.972987297644611</v>
      </c>
      <c r="K92" s="2"/>
      <c r="L92" s="2"/>
      <c r="M92" s="2">
        <f>N88*$B$3+$B$11</f>
        <v>3.1100897347769101E-2</v>
      </c>
      <c r="N92" s="2">
        <f>N88*$C$3+$C$11</f>
        <v>2.4904574302572224</v>
      </c>
      <c r="O92" s="2"/>
      <c r="P92" s="2"/>
      <c r="Q92" s="2">
        <f>R88*$B$3+$B$11</f>
        <v>7.936186148342482E-3</v>
      </c>
      <c r="R92" s="2">
        <f>R88*$C$3+$C$11</f>
        <v>1.0079159134939188</v>
      </c>
      <c r="S92" s="2"/>
      <c r="U92" s="2">
        <f>V88*$B$3+$B$11</f>
        <v>-1.3917314983192064E-2</v>
      </c>
      <c r="V92" s="2">
        <f>V88*$C$3+$C$11</f>
        <v>-0.39070815892429211</v>
      </c>
      <c r="W92" s="2"/>
      <c r="X92" s="2"/>
      <c r="Y92" s="2">
        <f>Z88*$B$3+$B$11</f>
        <v>-1.7589705530554E-3</v>
      </c>
      <c r="Z92" s="2">
        <f>Z88*$C$3+$C$11</f>
        <v>0.38742588460445437</v>
      </c>
      <c r="AA92" s="2"/>
      <c r="AB92" s="2"/>
      <c r="AC92" s="2"/>
    </row>
    <row r="93" spans="1:29" x14ac:dyDescent="0.3">
      <c r="A93" s="2">
        <f>B89*$B$7+$B$15</f>
        <v>-0.23999064941400833</v>
      </c>
      <c r="B93" s="2">
        <f>B89*$C$7+$C$15</f>
        <v>-15.359401562496533</v>
      </c>
      <c r="E93" s="2">
        <f>F89*$B$7+$B$15</f>
        <v>-5.1756447152046192E-2</v>
      </c>
      <c r="F93" s="2">
        <f>F89*$C$7+$C$15</f>
        <v>-3.3124126177309563</v>
      </c>
      <c r="G93" s="2"/>
      <c r="I93" s="2">
        <f>J89*$B$7+$B$15</f>
        <v>-5.1637236857630109E-2</v>
      </c>
      <c r="J93" s="2">
        <f>J89*$C$7+$C$15</f>
        <v>-3.304783158888327</v>
      </c>
      <c r="K93" s="2"/>
      <c r="L93" s="2"/>
      <c r="M93" s="2">
        <f>N89*$B$7+$B$15</f>
        <v>1.4104338163942992E-2</v>
      </c>
      <c r="N93" s="2">
        <f>N89*$C$7+$C$15</f>
        <v>0.9026776424923515</v>
      </c>
      <c r="O93" s="2"/>
      <c r="P93" s="2"/>
      <c r="Q93" s="2">
        <f>R89*$B$7+$B$15</f>
        <v>1.4104338163942992E-2</v>
      </c>
      <c r="R93" s="2">
        <f>R89*$C$7+$C$15</f>
        <v>0.9026776424923515</v>
      </c>
      <c r="S93" s="2"/>
      <c r="U93" s="2">
        <f>V89*$B$7+$B$15</f>
        <v>5.8430254082204119E-2</v>
      </c>
      <c r="V93" s="2">
        <f>V89*$C$7+$C$15</f>
        <v>3.7395362612610636</v>
      </c>
      <c r="W93" s="2"/>
      <c r="X93" s="2"/>
      <c r="Y93" s="2">
        <f>Z89*$B$7+$B$15</f>
        <v>8.0651866531427724E-2</v>
      </c>
      <c r="Z93" s="2">
        <f>Z89*$C$7+$C$15</f>
        <v>5.1617194580113743</v>
      </c>
      <c r="AA93" s="2"/>
      <c r="AB93" s="2"/>
      <c r="AC93" s="2">
        <f>TANH(Z93)</f>
        <v>0.99993429428098579</v>
      </c>
    </row>
    <row r="94" spans="1:29" x14ac:dyDescent="0.3">
      <c r="A94" s="2">
        <f>A90+A91</f>
        <v>2.1609819378473363</v>
      </c>
      <c r="B94" s="2">
        <f>B90+B91</f>
        <v>69.651422011114761</v>
      </c>
      <c r="C94" s="2">
        <f>LOOKUP(TRUNC(ABS(B94)),Sheet2!$B:$B,Sheet2!$C:$C)*SIGN(B94)</f>
        <v>0.7925027462672406</v>
      </c>
      <c r="E94" s="2">
        <f>E90+E91</f>
        <v>2.1815323375912112</v>
      </c>
      <c r="F94" s="2">
        <f>F90+F91</f>
        <v>70.30903480291876</v>
      </c>
      <c r="G94" s="2">
        <f>LOOKUP(TRUNC(ABS(F94)),Sheet2!$B:$B,Sheet2!$C:$C)*SIGN(F94)</f>
        <v>0.79824275453988702</v>
      </c>
      <c r="I94" s="2">
        <f>I90+I91</f>
        <v>2.166548289205835</v>
      </c>
      <c r="J94" s="2">
        <f>J90+J91</f>
        <v>69.829545254586719</v>
      </c>
      <c r="K94" s="2">
        <f>LOOKUP(TRUNC(ABS(J94)),Sheet2!$B:$B,Sheet2!$C:$C)*SIGN(J94)</f>
        <v>0.7925027462672406</v>
      </c>
      <c r="L94" s="2"/>
      <c r="M94" s="2">
        <f>M90+M91</f>
        <v>2.1701170594021164</v>
      </c>
      <c r="N94" s="2">
        <f>N90+N91</f>
        <v>69.943745900867725</v>
      </c>
      <c r="O94" s="2">
        <f>LOOKUP(TRUNC(ABS(N94)),Sheet2!$B:$B,Sheet2!$C:$C)*SIGN(N94)</f>
        <v>0.7925027462672406</v>
      </c>
      <c r="P94" s="2"/>
      <c r="Q94" s="2">
        <f>Q90+Q91</f>
        <v>2.162888093377187</v>
      </c>
      <c r="R94" s="2">
        <f>R90+R91</f>
        <v>69.712418988069984</v>
      </c>
      <c r="S94" s="2">
        <f>LOOKUP(TRUNC(ABS(R94)),Sheet2!$B:$B,Sheet2!$C:$C)*SIGN(R94)</f>
        <v>0.7925027462672406</v>
      </c>
      <c r="U94" s="2">
        <f>U90+U91</f>
        <v>2.1633485934421683</v>
      </c>
      <c r="V94" s="2">
        <f>V90+V91</f>
        <v>69.727154990149387</v>
      </c>
      <c r="W94" s="2">
        <f>LOOKUP(TRUNC(ABS(V94)),Sheet2!$B:$B,Sheet2!$C:$C)*SIGN(V94)</f>
        <v>0.7925027462672406</v>
      </c>
      <c r="X94" s="2"/>
      <c r="Y94" s="2">
        <f>Y90+Y91</f>
        <v>2.170792597493056</v>
      </c>
      <c r="Z94" s="2">
        <f>Z90+Z91</f>
        <v>69.965363119777791</v>
      </c>
      <c r="AA94" s="2">
        <f>LOOKUP(TRUNC(ABS(Z94)),Sheet2!$B:$B,Sheet2!$C:$C)*SIGN(Z94)</f>
        <v>0.7925027462672406</v>
      </c>
      <c r="AB94" s="2"/>
      <c r="AC94" s="2"/>
    </row>
    <row r="95" spans="1:29" x14ac:dyDescent="0.3">
      <c r="A95" s="2">
        <f>B88*$B$1+$B$9</f>
        <v>0.11643185508573067</v>
      </c>
      <c r="B95" s="2">
        <f>B88*$C$1+$C$9</f>
        <v>4.2258193627433815</v>
      </c>
      <c r="E95" s="2">
        <f>F88*$B$1+$B$9</f>
        <v>0.13606245530629166</v>
      </c>
      <c r="F95" s="2">
        <f>F88*$C$1+$C$9</f>
        <v>4.853998569801333</v>
      </c>
      <c r="G95" s="2"/>
      <c r="I95" s="2">
        <f>J88*$B$1+$B$9</f>
        <v>0.16447556812703612</v>
      </c>
      <c r="J95" s="2">
        <f>J88*$C$1+$C$9</f>
        <v>5.7632181800651558</v>
      </c>
      <c r="K95" s="2"/>
      <c r="L95" s="2"/>
      <c r="M95" s="2">
        <f>N88*$B$1+$B$9</f>
        <v>0.17816531125613452</v>
      </c>
      <c r="N95" s="2">
        <f>N88*$C$1+$C$9</f>
        <v>6.2012899601963047</v>
      </c>
      <c r="O95" s="2"/>
      <c r="P95" s="2"/>
      <c r="Q95" s="2">
        <f>R88*$B$1+$B$9</f>
        <v>0.19185516195605992</v>
      </c>
      <c r="R95" s="2">
        <f>R88*$C$1+$C$9</f>
        <v>6.6393651825939175</v>
      </c>
      <c r="S95" s="2"/>
      <c r="U95" s="2">
        <f>V88*$B$1+$B$9</f>
        <v>0.20477011544655557</v>
      </c>
      <c r="V95" s="2">
        <f>V88*$C$1+$C$9</f>
        <v>7.0526436942897783</v>
      </c>
      <c r="W95" s="2"/>
      <c r="X95" s="2"/>
      <c r="Y95" s="2">
        <f>Z88*$B$1+$B$9</f>
        <v>0.197584792971611</v>
      </c>
      <c r="Z95" s="2">
        <f>Z88*$C$1+$C$9</f>
        <v>6.8227133750915518</v>
      </c>
      <c r="AA95" s="2"/>
      <c r="AB95" s="2"/>
      <c r="AC95" s="2"/>
    </row>
    <row r="96" spans="1:29" x14ac:dyDescent="0.3">
      <c r="A96" s="2">
        <f>A92+A93</f>
        <v>-0.10443005306180383</v>
      </c>
      <c r="B96" s="2">
        <f>B92+B93</f>
        <v>-6.1835233959554454</v>
      </c>
      <c r="C96" s="2">
        <f>LOOKUP(TRUNC(ABS(B96)),Sheet2!$B:$B,Sheet2!$C:$C)*SIGN(B96)</f>
        <v>-9.3476303969227736E-2</v>
      </c>
      <c r="E96" s="2">
        <f>E92+E93</f>
        <v>5.0587045906024197E-2</v>
      </c>
      <c r="F96" s="2">
        <f>F92+F93</f>
        <v>3.7375709379855486</v>
      </c>
      <c r="G96" s="2">
        <f>LOOKUP(TRUNC(ABS(F96)),Sheet2!$B:$B,Sheet2!$C:$C)*SIGN(F96)</f>
        <v>4.6840697872648079E-2</v>
      </c>
      <c r="I96" s="2">
        <f>I92+I93</f>
        <v>2.6281896680669381E-3</v>
      </c>
      <c r="J96" s="2">
        <f>J92+J93</f>
        <v>0.66820413875628404</v>
      </c>
      <c r="K96" s="2">
        <f>LOOKUP(TRUNC(ABS(J96)),Sheet2!$B:$B,Sheet2!$C:$C)*SIGN(J96)</f>
        <v>0</v>
      </c>
      <c r="L96" s="2"/>
      <c r="M96" s="2">
        <f>M92+M93</f>
        <v>4.5205235511712093E-2</v>
      </c>
      <c r="N96" s="2">
        <f>N92+N93</f>
        <v>3.3931350727495739</v>
      </c>
      <c r="O96" s="2">
        <f>LOOKUP(TRUNC(ABS(N96)),Sheet2!$B:$B,Sheet2!$C:$C)*SIGN(N96)</f>
        <v>4.6840697872648079E-2</v>
      </c>
      <c r="P96" s="2"/>
      <c r="Q96" s="2">
        <f>Q92+Q93</f>
        <v>2.2040524312285474E-2</v>
      </c>
      <c r="R96" s="2">
        <f>R92+R93</f>
        <v>1.9105935559862703</v>
      </c>
      <c r="S96" s="2">
        <f>LOOKUP(TRUNC(ABS(R96)),Sheet2!$B:$B,Sheet2!$C:$C)*SIGN(R96)</f>
        <v>1.5623728558408864E-2</v>
      </c>
      <c r="U96" s="2">
        <f>U92+U93</f>
        <v>4.4512939099012057E-2</v>
      </c>
      <c r="V96" s="2">
        <f>V92+V93</f>
        <v>3.3488281023367716</v>
      </c>
      <c r="W96" s="2">
        <f>LOOKUP(TRUNC(ABS(V96)),Sheet2!$B:$B,Sheet2!$C:$C)*SIGN(V96)</f>
        <v>4.6840697872648079E-2</v>
      </c>
      <c r="X96" s="2"/>
      <c r="Y96" s="2">
        <f>Y92+Y93</f>
        <v>7.8892895978372318E-2</v>
      </c>
      <c r="Z96" s="2">
        <f>Z92+Z93</f>
        <v>5.5491453426158284</v>
      </c>
      <c r="AA96" s="2">
        <f>LOOKUP(TRUNC(ABS(Z96)),Sheet2!$B:$B,Sheet2!$C:$C)*SIGN(Z96)</f>
        <v>7.7966441375368192E-2</v>
      </c>
      <c r="AB96" s="2"/>
      <c r="AC96" s="2"/>
    </row>
    <row r="97" spans="1:29" x14ac:dyDescent="0.3">
      <c r="A97" s="2">
        <f>B89*$B$5+$B$13</f>
        <v>0.5700390283612482</v>
      </c>
      <c r="B97" s="2">
        <f>B89*$C$5+$C$13</f>
        <v>18.241248907559942</v>
      </c>
      <c r="E97" s="2">
        <f>F89*$B$5+$B$13</f>
        <v>0.44844887277529244</v>
      </c>
      <c r="F97" s="2">
        <f>F89*$C$5+$C$13</f>
        <v>14.350363928809358</v>
      </c>
      <c r="G97" s="2"/>
      <c r="I97" s="2">
        <f>J89*$B$5+$B$13</f>
        <v>0.44837186871295243</v>
      </c>
      <c r="J97" s="2">
        <f>J89*$C$5+$C$13</f>
        <v>14.347899798814478</v>
      </c>
      <c r="K97" s="2"/>
      <c r="L97" s="2"/>
      <c r="M97" s="2">
        <f>N89*$B$5+$B$13</f>
        <v>0.40590600310891939</v>
      </c>
      <c r="N97" s="2">
        <f>N89*$C$5+$C$13</f>
        <v>12.98899209948542</v>
      </c>
      <c r="O97" s="2"/>
      <c r="Q97" s="2">
        <f>R89*$B$5+$B$13</f>
        <v>0.40590600310891939</v>
      </c>
      <c r="R97" s="2">
        <f>R89*$C$5+$C$13</f>
        <v>12.98899209948542</v>
      </c>
      <c r="S97" s="2"/>
      <c r="U97" s="2">
        <f>V89*$B$5+$B$13</f>
        <v>0.37727361352070438</v>
      </c>
      <c r="V97" s="2">
        <f>V89*$C$5+$C$13</f>
        <v>12.07275563266254</v>
      </c>
      <c r="W97" s="2"/>
      <c r="X97" s="2"/>
      <c r="Y97" s="2">
        <f>Z89*$B$5+$B$13</f>
        <v>0.36291953077376721</v>
      </c>
      <c r="Z97" s="2">
        <f>Z89*$C$5+$C$13</f>
        <v>11.613424984760551</v>
      </c>
      <c r="AA97" s="2"/>
      <c r="AB97" s="2"/>
      <c r="AC97" s="2"/>
    </row>
    <row r="98" spans="1:29" x14ac:dyDescent="0.3">
      <c r="A98" s="2">
        <f>B88*$B$4+$B$12</f>
        <v>2.019327783234159</v>
      </c>
      <c r="B98" s="2">
        <f>B88*$C$4+$C$12</f>
        <v>65.118489063493087</v>
      </c>
      <c r="E98" s="2">
        <f>F88*$B$4+$B$12</f>
        <v>2.0218082466509588</v>
      </c>
      <c r="F98" s="2">
        <f>F88*$C$4+$C$12</f>
        <v>65.197863892830682</v>
      </c>
      <c r="G98" s="2"/>
      <c r="I98" s="2">
        <f>J88*$B$4+$B$12</f>
        <v>2.025398441862384</v>
      </c>
      <c r="J98" s="2">
        <f>J88*$C$4+$C$12</f>
        <v>65.31275013959629</v>
      </c>
      <c r="K98" s="2"/>
      <c r="L98" s="2"/>
      <c r="M98" s="2">
        <f>N88*$B$4+$B$12</f>
        <v>2.0271282365011416</v>
      </c>
      <c r="N98" s="2">
        <f>N88*$C$4+$C$12</f>
        <v>65.368103568036531</v>
      </c>
      <c r="O98" s="2"/>
      <c r="P98" s="2"/>
      <c r="Q98" s="2">
        <f>R88*$B$4+$B$12</f>
        <v>2.0288580447322242</v>
      </c>
      <c r="R98" s="2">
        <f>R88*$C$4+$C$12</f>
        <v>65.423457431431174</v>
      </c>
      <c r="S98" s="2"/>
      <c r="U98" s="2">
        <f>V88*$B$4+$B$12</f>
        <v>2.0304899392898492</v>
      </c>
      <c r="V98" s="2">
        <f>V88*$C$4+$C$12</f>
        <v>65.475678057275175</v>
      </c>
      <c r="W98" s="2"/>
      <c r="X98" s="2"/>
      <c r="Y98" s="2">
        <f>Z88*$B$4+$B$12</f>
        <v>2.0295820236206001</v>
      </c>
      <c r="Z98" s="2">
        <f>Z88*$C$4+$C$12</f>
        <v>65.446624755859204</v>
      </c>
      <c r="AA98" s="2"/>
      <c r="AB98" s="2"/>
      <c r="AC98" s="2">
        <f>TANH(Z98/2)</f>
        <v>1</v>
      </c>
    </row>
    <row r="99" spans="1:29" x14ac:dyDescent="0.3">
      <c r="A99" s="2">
        <f>B89*$B$8+$B$16</f>
        <v>2.3421512421018793</v>
      </c>
      <c r="B99" s="2">
        <f>B89*$C$8+$C$16</f>
        <v>74.948839747260138</v>
      </c>
      <c r="E99" s="2">
        <f>F89*$B$8+$B$16</f>
        <v>2.225151704739007</v>
      </c>
      <c r="F99" s="2">
        <f>F89*$C$8+$C$16</f>
        <v>71.204854551648225</v>
      </c>
      <c r="G99" s="2"/>
      <c r="I99" s="2">
        <f>J89*$B$8+$B$16</f>
        <v>2.225077607953577</v>
      </c>
      <c r="J99" s="2">
        <f>J89*$C$8+$C$16</f>
        <v>71.202483454514464</v>
      </c>
      <c r="K99" s="2"/>
      <c r="L99" s="2"/>
      <c r="M99" s="2">
        <f>N89*$B$8+$B$16</f>
        <v>2.1842150347835525</v>
      </c>
      <c r="N99" s="2">
        <f>N89*$C$8+$C$16</f>
        <v>69.89488111307368</v>
      </c>
      <c r="O99" s="2"/>
      <c r="Q99" s="2">
        <f>R89*$B$8+$B$16</f>
        <v>2.1842150347835525</v>
      </c>
      <c r="R99" s="2">
        <f>R89*$C$8+$C$16</f>
        <v>69.89488111307368</v>
      </c>
      <c r="S99" s="2"/>
      <c r="U99" s="2">
        <f>V89*$B$8+$B$16</f>
        <v>2.1566636568017512</v>
      </c>
      <c r="V99" s="2">
        <f>V89*$C$8+$C$16</f>
        <v>69.013237017656039</v>
      </c>
      <c r="W99" s="2"/>
      <c r="X99" s="2"/>
      <c r="Y99" s="2">
        <f>Z89*$B$8+$B$16</f>
        <v>2.14285151031204</v>
      </c>
      <c r="Z99" s="2">
        <f>Z89*$C$8+$C$16</f>
        <v>68.571248329985281</v>
      </c>
      <c r="AA99" s="2"/>
      <c r="AB99" s="2"/>
      <c r="AC99" s="2"/>
    </row>
    <row r="100" spans="1:29" x14ac:dyDescent="0.3">
      <c r="B100" s="2">
        <f>C94*0.5+0.5</f>
        <v>0.89625137313362035</v>
      </c>
      <c r="E100"/>
      <c r="F100" s="2">
        <f>G94*0.5+0.5</f>
        <v>0.89912137726994357</v>
      </c>
      <c r="G100" s="2"/>
      <c r="J100" s="2">
        <f>K94*0.5+0.5</f>
        <v>0.89625137313362035</v>
      </c>
      <c r="K100" s="2"/>
      <c r="L100" s="2"/>
      <c r="N100" s="2">
        <f>O94*0.5+0.5</f>
        <v>0.89625137313362035</v>
      </c>
      <c r="O100" s="2"/>
      <c r="P100" s="2"/>
      <c r="R100" s="2">
        <f>S94*0.5+0.5</f>
        <v>0.89625137313362035</v>
      </c>
      <c r="S100" s="2"/>
      <c r="V100" s="2">
        <f>W94*0.5+0.5</f>
        <v>0.89625137313362035</v>
      </c>
      <c r="W100" s="2"/>
      <c r="X100" s="2"/>
      <c r="Z100" s="2">
        <f>AA94*0.5+0.5</f>
        <v>0.89625137313362035</v>
      </c>
      <c r="AA100" s="2"/>
      <c r="AB100" s="2"/>
      <c r="AC100" s="2">
        <f>TANH(Z100/2)</f>
        <v>0.420357099815239</v>
      </c>
    </row>
    <row r="101" spans="1:29" x14ac:dyDescent="0.3">
      <c r="A101" s="2">
        <f>A95+A97</f>
        <v>0.68647088344697882</v>
      </c>
      <c r="B101" s="2">
        <f>B95+B97</f>
        <v>22.467068270303322</v>
      </c>
      <c r="C101" s="2">
        <f>LOOKUP(TRUNC(ABS(B101)),Sheet2!$B:$B,Sheet2!$C:$C)*SIGN(B101)</f>
        <v>0.33082111749362803</v>
      </c>
      <c r="E101" s="2">
        <f>E95+E97</f>
        <v>0.58451132808158413</v>
      </c>
      <c r="F101" s="2">
        <f>F95+F97</f>
        <v>19.204362498610692</v>
      </c>
      <c r="G101" s="2">
        <f>LOOKUP(TRUNC(ABS(F101)),Sheet2!$B:$B,Sheet2!$C:$C)*SIGN(F101)</f>
        <v>0.28845021297273932</v>
      </c>
      <c r="I101" s="2">
        <f>I95+I97</f>
        <v>0.61284743683998855</v>
      </c>
      <c r="J101" s="2">
        <f>J95+J97</f>
        <v>20.111117978879633</v>
      </c>
      <c r="K101" s="2">
        <f>LOOKUP(TRUNC(ABS(J101)),Sheet2!$B:$B,Sheet2!$C:$C)*SIGN(J101)</f>
        <v>0.30270972933210849</v>
      </c>
      <c r="L101" s="2"/>
      <c r="M101" s="2">
        <f>M95+M97</f>
        <v>0.58407131436505388</v>
      </c>
      <c r="N101" s="2">
        <f>N95+N97</f>
        <v>19.190282059681724</v>
      </c>
      <c r="O101" s="2">
        <f>LOOKUP(TRUNC(ABS(N101)),Sheet2!$B:$B,Sheet2!$C:$C)*SIGN(N101)</f>
        <v>0.28845021297273932</v>
      </c>
      <c r="Q101" s="2">
        <f>Q95+Q97</f>
        <v>0.59776116506497934</v>
      </c>
      <c r="R101" s="2">
        <f>R95+R97</f>
        <v>19.628357282079339</v>
      </c>
      <c r="S101" s="2">
        <f>LOOKUP(TRUNC(ABS(R101)),Sheet2!$B:$B,Sheet2!$C:$C)*SIGN(R101)</f>
        <v>0.28845021297273932</v>
      </c>
      <c r="U101" s="2">
        <f>U95+U97</f>
        <v>0.58204372896725998</v>
      </c>
      <c r="V101" s="2">
        <f>V95+V97</f>
        <v>19.125399326952319</v>
      </c>
      <c r="W101" s="2">
        <f>LOOKUP(TRUNC(ABS(V101)),Sheet2!$B:$B,Sheet2!$C:$C)*SIGN(V101)</f>
        <v>0.28845021297273932</v>
      </c>
      <c r="X101" s="2"/>
      <c r="Y101" s="2">
        <f>Y95+Y97</f>
        <v>0.56050432374537817</v>
      </c>
      <c r="Z101" s="2">
        <f>Z95+Z97</f>
        <v>18.436138359852102</v>
      </c>
      <c r="AA101" s="2">
        <f>LOOKUP(TRUNC(ABS(Z101)),Sheet2!$B:$B,Sheet2!$C:$C)*SIGN(Z101)</f>
        <v>0.27406158896076638</v>
      </c>
      <c r="AB101" s="2"/>
      <c r="AC101" s="2"/>
    </row>
    <row r="102" spans="1:29" x14ac:dyDescent="0.3">
      <c r="B102" s="2">
        <f>B100*C96</f>
        <v>-8.3778265787876047E-2</v>
      </c>
      <c r="E102"/>
      <c r="F102" s="2">
        <f>F100*G96</f>
        <v>4.2115472783540657E-2</v>
      </c>
      <c r="G102" s="2"/>
      <c r="J102" s="2">
        <f>J100*K96</f>
        <v>0</v>
      </c>
      <c r="K102" s="2"/>
      <c r="L102" s="2"/>
      <c r="N102" s="2">
        <f>N100*O96</f>
        <v>4.1981039786897892E-2</v>
      </c>
      <c r="O102" s="2"/>
      <c r="R102" s="2">
        <f>R100*S96</f>
        <v>1.4002788173940904E-2</v>
      </c>
      <c r="S102" s="2"/>
      <c r="V102" s="2">
        <f>V100*W96</f>
        <v>4.1981039786897892E-2</v>
      </c>
      <c r="W102" s="2"/>
      <c r="X102" s="2"/>
      <c r="Z102" s="2">
        <f>Z100*AA96</f>
        <v>6.9877530141015651E-2</v>
      </c>
      <c r="AA102" s="2"/>
      <c r="AB102" s="2"/>
      <c r="AC102" s="2"/>
    </row>
    <row r="103" spans="1:29" x14ac:dyDescent="0.3">
      <c r="A103" s="2">
        <f>A98+A99</f>
        <v>4.3614790253360383</v>
      </c>
      <c r="B103" s="2">
        <f>B98+B99</f>
        <v>140.06732881075322</v>
      </c>
      <c r="C103" s="2">
        <f>LOOKUP(TRUNC(ABS(B103)),Sheet2!$B:$B,Sheet2!$C:$C)*SIGN(B103)</f>
        <v>0.97513669829362815</v>
      </c>
      <c r="E103" s="2">
        <f>E98+E99</f>
        <v>4.2469599513899663</v>
      </c>
      <c r="F103" s="2">
        <f>F98+F99</f>
        <v>136.40271844447892</v>
      </c>
      <c r="G103" s="2">
        <f>LOOKUP(TRUNC(ABS(F103)),Sheet2!$B:$B,Sheet2!$C:$C)*SIGN(F103)</f>
        <v>0.97187274591350903</v>
      </c>
      <c r="I103" s="2">
        <f>I98+I99</f>
        <v>4.2504760498159611</v>
      </c>
      <c r="J103" s="2">
        <f>J98+J99</f>
        <v>136.51523359411075</v>
      </c>
      <c r="K103" s="2">
        <f>LOOKUP(TRUNC(ABS(J103)),Sheet2!$B:$B,Sheet2!$C:$C)*SIGN(J103)</f>
        <v>0.97187274591350903</v>
      </c>
      <c r="L103" s="2"/>
      <c r="M103" s="2">
        <f>M98+M99</f>
        <v>4.2113432712846937</v>
      </c>
      <c r="N103" s="2">
        <f>N98+N99</f>
        <v>135.2629846811102</v>
      </c>
      <c r="O103" s="2">
        <f>LOOKUP(TRUNC(ABS(N103)),Sheet2!$B:$B,Sheet2!$C:$C)*SIGN(N103)</f>
        <v>0.9709928406172359</v>
      </c>
      <c r="Q103" s="2">
        <f>Q98+Q99</f>
        <v>4.2130730795157767</v>
      </c>
      <c r="R103" s="2">
        <f>R98+R99</f>
        <v>135.31833854450485</v>
      </c>
      <c r="S103" s="2">
        <f>LOOKUP(TRUNC(ABS(R103)),Sheet2!$B:$B,Sheet2!$C:$C)*SIGN(R103)</f>
        <v>0.9709928406172359</v>
      </c>
      <c r="U103" s="2">
        <f>U98+U99</f>
        <v>4.1871535960916004</v>
      </c>
      <c r="V103" s="2">
        <f>V98+V99</f>
        <v>134.48891507493121</v>
      </c>
      <c r="W103" s="2">
        <f>LOOKUP(TRUNC(ABS(V103)),Sheet2!$B:$B,Sheet2!$C:$C)*SIGN(V103)</f>
        <v>0.97008582681369993</v>
      </c>
      <c r="X103" s="2"/>
      <c r="Y103" s="2">
        <f>Y98+Y99</f>
        <v>4.1724335339326402</v>
      </c>
      <c r="Z103" s="2">
        <f>Z98+Z99</f>
        <v>134.01787308584449</v>
      </c>
      <c r="AA103" s="2">
        <f>LOOKUP(TRUNC(ABS(Z103)),Sheet2!$B:$B,Sheet2!$C:$C)*SIGN(Z103)</f>
        <v>0.97008582681369993</v>
      </c>
      <c r="AB103" s="2"/>
      <c r="AC103" s="2"/>
    </row>
    <row r="104" spans="1:29" x14ac:dyDescent="0.3">
      <c r="B104" s="2">
        <f>C101*0.5+0.5</f>
        <v>0.66541055874681398</v>
      </c>
      <c r="E104"/>
      <c r="F104" s="2">
        <f>G101*0.5+0.5</f>
        <v>0.64422510648636966</v>
      </c>
      <c r="G104" s="2"/>
      <c r="H104"/>
      <c r="J104" s="2">
        <f>K101*0.5+0.5</f>
        <v>0.6513548646660543</v>
      </c>
      <c r="K104" s="2"/>
      <c r="L104" s="2"/>
      <c r="N104" s="2">
        <f>O101*0.5+0.5</f>
        <v>0.64422510648636966</v>
      </c>
      <c r="O104" s="2"/>
      <c r="P104" s="2"/>
      <c r="R104" s="2">
        <f>S101*0.5+0.5</f>
        <v>0.64422510648636966</v>
      </c>
      <c r="S104" s="2"/>
      <c r="V104" s="2">
        <f>W101*0.5+0.5</f>
        <v>0.64422510648636966</v>
      </c>
      <c r="W104" s="2"/>
      <c r="Z104" s="2">
        <f>AA101*0.5+0.5</f>
        <v>0.63703079448038324</v>
      </c>
      <c r="AA104" s="2"/>
    </row>
    <row r="105" spans="1:29" x14ac:dyDescent="0.3">
      <c r="B105" s="2">
        <f>B87*B104+B102</f>
        <v>0.13100226534367676</v>
      </c>
      <c r="E105"/>
      <c r="F105" s="2">
        <f>F87*F104+F102</f>
        <v>0.16183467090697637</v>
      </c>
      <c r="G105" s="2"/>
      <c r="J105" s="2">
        <f>J87*J104+J102</f>
        <v>0.11871294569670471</v>
      </c>
      <c r="K105" s="2"/>
      <c r="L105" s="2"/>
      <c r="N105" s="2">
        <f>N87*N104+N102</f>
        <v>0.13076035449995596</v>
      </c>
      <c r="O105" s="2"/>
      <c r="R105" s="2">
        <f>R87*R104+R102</f>
        <v>0.10117123138840659</v>
      </c>
      <c r="S105" s="2"/>
      <c r="V105" s="2">
        <f>V87*V104+V102</f>
        <v>0.10826491882630783</v>
      </c>
      <c r="W105" s="2"/>
      <c r="X105" s="2"/>
      <c r="Z105" s="2">
        <f>Z87*Z104+Z102</f>
        <v>0.13404767116681784</v>
      </c>
      <c r="AA105" s="2"/>
      <c r="AB105" s="2"/>
      <c r="AC105" s="2">
        <f>X105</f>
        <v>0</v>
      </c>
    </row>
    <row r="106" spans="1:29" x14ac:dyDescent="0.3">
      <c r="B106" s="2">
        <f>B105*64+0.5</f>
        <v>8.8841449819953127</v>
      </c>
      <c r="C106" s="2">
        <f>LOOKUP(TRUNC(ABS(B106)),Sheet2!$B:$B,Sheet2!$C:$C)*SIGN(B106)</f>
        <v>0.12435300177159621</v>
      </c>
      <c r="E106"/>
      <c r="F106" s="2">
        <f>F105*64+0.5</f>
        <v>10.857418938046488</v>
      </c>
      <c r="G106" s="2">
        <f>LOOKUP(TRUNC(ABS(F106)),Sheet2!$B:$B,Sheet2!$C:$C)*SIGN(F106)</f>
        <v>0.15499073037162348</v>
      </c>
      <c r="J106" s="2">
        <f>J105*64+0.5</f>
        <v>8.0976285245891013</v>
      </c>
      <c r="K106" s="2">
        <f>LOOKUP(TRUNC(ABS(J106)),Sheet2!$B:$B,Sheet2!$C:$C)*SIGN(J106)</f>
        <v>0.12435300177159621</v>
      </c>
      <c r="L106" s="2"/>
      <c r="N106" s="2">
        <f>N105*64+0.5</f>
        <v>8.8686626879971815</v>
      </c>
      <c r="O106" s="2">
        <f>LOOKUP(TRUNC(ABS(N106)),Sheet2!$B:$B,Sheet2!$C:$C)*SIGN(N106)</f>
        <v>0.12435300177159621</v>
      </c>
      <c r="R106" s="2">
        <f>R105*64+0.5</f>
        <v>6.9749588088580214</v>
      </c>
      <c r="S106" s="2">
        <f>LOOKUP(TRUNC(ABS(R106)),Sheet2!$B:$B,Sheet2!$C:$C)*SIGN(R106)</f>
        <v>9.3476303969227736E-2</v>
      </c>
      <c r="V106" s="2">
        <f>V105*64+0.5</f>
        <v>7.4289548048837011</v>
      </c>
      <c r="W106" s="2">
        <f>LOOKUP(TRUNC(ABS(V106)),Sheet2!$B:$B,Sheet2!$C:$C)*SIGN(V106)</f>
        <v>0.10894092992085459</v>
      </c>
      <c r="X106" s="2"/>
      <c r="Z106" s="2">
        <f>Z105*64+0.5</f>
        <v>9.079050954676342</v>
      </c>
      <c r="AA106" s="2">
        <f>LOOKUP(TRUNC(ABS(Z106)),Sheet2!$B:$B,Sheet2!$C:$C)*SIGN(Z106)</f>
        <v>0.1397053028283142</v>
      </c>
      <c r="AB106" s="2"/>
      <c r="AC106" s="2"/>
    </row>
    <row r="107" spans="1:29" x14ac:dyDescent="0.3">
      <c r="B107" s="2">
        <f>C103*0.5+0.5</f>
        <v>0.98756834914681413</v>
      </c>
      <c r="E107"/>
      <c r="F107" s="2">
        <f>G103*0.5+0.5</f>
        <v>0.98593637295675451</v>
      </c>
      <c r="G107" s="2"/>
      <c r="J107" s="2">
        <f>K103*0.5+0.5</f>
        <v>0.98593637295675451</v>
      </c>
      <c r="K107" s="2"/>
      <c r="L107" s="2"/>
      <c r="N107" s="2">
        <f>O103*0.5+0.5</f>
        <v>0.98549642030861795</v>
      </c>
      <c r="O107" s="2"/>
      <c r="R107" s="2">
        <f>S103*0.5+0.5</f>
        <v>0.98549642030861795</v>
      </c>
      <c r="S107" s="2"/>
      <c r="V107" s="2">
        <f>W103*0.5+0.5</f>
        <v>0.98504291340684991</v>
      </c>
      <c r="W107" s="2"/>
      <c r="X107" s="2"/>
      <c r="Z107" s="2">
        <f>AA103*0.5+0.5</f>
        <v>0.98504291340684991</v>
      </c>
      <c r="AA107" s="2"/>
      <c r="AB107" s="2"/>
      <c r="AC107" s="2"/>
    </row>
    <row r="108" spans="1:29" x14ac:dyDescent="0.3">
      <c r="B108" s="2">
        <f>B107*C106</f>
        <v>0.12280708867102612</v>
      </c>
      <c r="E108"/>
      <c r="F108" s="2">
        <f>F107*G106</f>
        <v>0.15281099854451674</v>
      </c>
      <c r="G108" s="2"/>
      <c r="J108" s="2">
        <f>J107*K106</f>
        <v>0.12260414753297244</v>
      </c>
      <c r="K108" s="2"/>
      <c r="L108" s="2"/>
      <c r="N108" s="2">
        <f>N107*O106</f>
        <v>0.1225494381005393</v>
      </c>
      <c r="O108" s="2"/>
      <c r="P108" s="2"/>
      <c r="R108" s="2">
        <f>R107*S106</f>
        <v>9.2120562945354187E-2</v>
      </c>
      <c r="S108" s="2"/>
      <c r="V108" s="2">
        <f>V107*W106</f>
        <v>0.10731149099849008</v>
      </c>
      <c r="W108" s="2"/>
      <c r="X108" s="2"/>
      <c r="Z108" s="2">
        <f>Z107*AA106</f>
        <v>0.13761571851638885</v>
      </c>
      <c r="AA108" s="2"/>
      <c r="AB108" s="2"/>
      <c r="AC108" s="2"/>
    </row>
    <row r="109" spans="1:29" x14ac:dyDescent="0.3">
      <c r="A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t="s">
        <v>0</v>
      </c>
      <c r="B110" s="2">
        <f>B105</f>
        <v>0.13100226534367676</v>
      </c>
      <c r="C110" s="1">
        <v>4</v>
      </c>
      <c r="E110" t="s">
        <v>0</v>
      </c>
      <c r="F110" s="2">
        <f>F105</f>
        <v>0.16183467090697637</v>
      </c>
      <c r="G110" s="1">
        <v>4</v>
      </c>
      <c r="I110" t="s">
        <v>0</v>
      </c>
      <c r="J110" s="2">
        <f>J105</f>
        <v>0.11871294569670471</v>
      </c>
      <c r="K110" s="1">
        <v>4</v>
      </c>
      <c r="L110" s="2"/>
      <c r="M110" t="s">
        <v>0</v>
      </c>
      <c r="N110" s="2">
        <f>N105</f>
        <v>0.13076035449995596</v>
      </c>
      <c r="O110" s="1">
        <v>4</v>
      </c>
      <c r="P110" s="2"/>
      <c r="Q110" t="s">
        <v>0</v>
      </c>
      <c r="R110" s="2">
        <f>R105</f>
        <v>0.10117123138840659</v>
      </c>
      <c r="S110" s="1">
        <v>4</v>
      </c>
      <c r="U110" t="s">
        <v>0</v>
      </c>
      <c r="V110" s="2">
        <f>V105</f>
        <v>0.10826491882630783</v>
      </c>
      <c r="W110" s="1">
        <v>4</v>
      </c>
      <c r="X110" s="2"/>
      <c r="Y110" t="s">
        <v>0</v>
      </c>
      <c r="Z110" s="2">
        <f>Z105</f>
        <v>0.13404767116681784</v>
      </c>
      <c r="AA110" s="1">
        <v>4</v>
      </c>
      <c r="AB110" s="2"/>
      <c r="AC110" s="2"/>
    </row>
    <row r="111" spans="1:29" x14ac:dyDescent="0.3">
      <c r="A111" t="s">
        <v>1</v>
      </c>
      <c r="B111" s="2">
        <f>LOOKUP(C110,$I$1:$I$10,J$1:J$10)</f>
        <v>0.28596199999999999</v>
      </c>
      <c r="E111" t="s">
        <v>1</v>
      </c>
      <c r="F111" s="2">
        <f>LOOKUP(G110,$I$1:$I$10,K$1:K$10)</f>
        <v>0.153895</v>
      </c>
      <c r="G111" s="2"/>
      <c r="I111" t="s">
        <v>1</v>
      </c>
      <c r="J111" s="2">
        <f>LOOKUP(K110,$I$1:$I$10,L$1:L$10)</f>
        <v>9.0263700000000002E-2</v>
      </c>
      <c r="K111" s="2"/>
      <c r="L111" s="2"/>
      <c r="M111" t="s">
        <v>1</v>
      </c>
      <c r="N111" s="2">
        <f>LOOKUP(O110,$I$1:$I$10,M$1:M$10)</f>
        <v>2.66319E-2</v>
      </c>
      <c r="O111" s="2"/>
      <c r="P111" s="2"/>
      <c r="Q111" t="s">
        <v>1</v>
      </c>
      <c r="R111" s="2">
        <f>LOOKUP(S110,$I$1:$I$10,N$1:N$10)</f>
        <v>-3.33981E-2</v>
      </c>
      <c r="S111" s="2"/>
      <c r="U111" t="s">
        <v>1</v>
      </c>
      <c r="V111" s="2">
        <f>LOOKUP(W110,$I$1:$I$10,O$1:O$10)</f>
        <v>-6.4613699999999996E-2</v>
      </c>
      <c r="W111" s="2"/>
      <c r="X111" s="2"/>
      <c r="Y111" t="s">
        <v>1</v>
      </c>
      <c r="Z111" s="2">
        <f>LOOKUP(AA110,$I$1:$I$10,S$1:S$10)</f>
        <v>0</v>
      </c>
      <c r="AA111" s="2"/>
      <c r="AB111" s="2"/>
      <c r="AC111" s="2"/>
    </row>
    <row r="112" spans="1:29" x14ac:dyDescent="0.3">
      <c r="A112" t="s">
        <v>2</v>
      </c>
      <c r="B112" s="2">
        <f>B108</f>
        <v>0.12280708867102612</v>
      </c>
      <c r="E112" t="s">
        <v>2</v>
      </c>
      <c r="F112" s="2">
        <f>F108</f>
        <v>0.15281099854451674</v>
      </c>
      <c r="G112" s="2"/>
      <c r="I112" t="s">
        <v>2</v>
      </c>
      <c r="J112" s="2">
        <f>J108</f>
        <v>0.12260414753297244</v>
      </c>
      <c r="K112" s="2"/>
      <c r="L112" s="2"/>
      <c r="M112" t="s">
        <v>2</v>
      </c>
      <c r="N112" s="2">
        <f>N108</f>
        <v>0.1225494381005393</v>
      </c>
      <c r="O112" s="2"/>
      <c r="P112" s="2"/>
      <c r="Q112" t="s">
        <v>2</v>
      </c>
      <c r="R112" s="2">
        <f>R108</f>
        <v>9.2120562945354187E-2</v>
      </c>
      <c r="S112" s="2"/>
      <c r="U112" t="s">
        <v>2</v>
      </c>
      <c r="V112" s="2">
        <f>V108</f>
        <v>0.10731149099849008</v>
      </c>
      <c r="W112" s="2"/>
      <c r="X112" s="2"/>
      <c r="Y112" t="s">
        <v>2</v>
      </c>
      <c r="Z112" s="2">
        <f>Z108</f>
        <v>0.13761571851638885</v>
      </c>
      <c r="AA112" s="2"/>
      <c r="AB112" s="2"/>
      <c r="AC112" s="2">
        <f>TANH(Z112/2)</f>
        <v>6.8699473752060911E-2</v>
      </c>
    </row>
    <row r="113" spans="1:29" x14ac:dyDescent="0.3">
      <c r="A113" s="2">
        <f>B111*$B$2+$B$10</f>
        <v>1.4638056925041045</v>
      </c>
      <c r="B113" s="2">
        <f>B111*$C$2+$C$10</f>
        <v>47.341782160131345</v>
      </c>
      <c r="E113" s="2">
        <f>F111*$B$2+$B$10</f>
        <v>1.4488020645065571</v>
      </c>
      <c r="F113" s="2">
        <f>F111*$C$2+$C$10</f>
        <v>46.861666064209828</v>
      </c>
      <c r="G113" s="2"/>
      <c r="I113" s="2">
        <f>J111*$B$2+$B$10</f>
        <v>1.4415731552847204</v>
      </c>
      <c r="J113" s="2">
        <f>J111*$C$2+$C$10</f>
        <v>46.630340969111053</v>
      </c>
      <c r="K113" s="2"/>
      <c r="L113" s="2"/>
      <c r="M113" s="2">
        <f>N111*$B$2+$B$10</f>
        <v>1.434344189259791</v>
      </c>
      <c r="N113" s="2">
        <f>N111*$C$2+$C$10</f>
        <v>46.399014056313312</v>
      </c>
      <c r="O113" s="2"/>
      <c r="P113" s="2"/>
      <c r="Q113" s="2">
        <f>R111*$B$2+$B$10</f>
        <v>1.4275244099909898</v>
      </c>
      <c r="R113" s="2">
        <f>R111*$C$2+$C$10</f>
        <v>46.180781119711675</v>
      </c>
      <c r="S113" s="2"/>
      <c r="U113" s="2">
        <f>V111*$B$2+$B$10</f>
        <v>1.4239781247712131</v>
      </c>
      <c r="V113" s="2">
        <f>V111*$C$2+$C$10</f>
        <v>46.067299992678819</v>
      </c>
      <c r="W113" s="2"/>
      <c r="X113" s="2"/>
      <c r="Y113" s="2">
        <f>Z111*$B$2+$B$10</f>
        <v>1.43131864070892</v>
      </c>
      <c r="Z113" s="2">
        <f>Z111*$C$2+$C$10</f>
        <v>46.30219650268544</v>
      </c>
      <c r="AA113" s="2"/>
      <c r="AB113" s="2"/>
      <c r="AC113" s="2"/>
    </row>
    <row r="114" spans="1:29" x14ac:dyDescent="0.3">
      <c r="A114" s="2">
        <f>B112*$B$6+$B$14</f>
        <v>0.73211510209310726</v>
      </c>
      <c r="B114" s="2">
        <f>B112*$C$6+$C$14</f>
        <v>23.427683266979432</v>
      </c>
      <c r="E114" s="2">
        <f>F112*$B$6+$B$14</f>
        <v>0.72491028803436097</v>
      </c>
      <c r="F114" s="2">
        <f>F112*$C$6+$C$14</f>
        <v>23.197129217099551</v>
      </c>
      <c r="G114" s="2"/>
      <c r="I114" s="2">
        <f>J112*$B$6+$B$14</f>
        <v>0.73216383418071551</v>
      </c>
      <c r="J114" s="2">
        <f>J112*$C$6+$C$14</f>
        <v>23.429242693782896</v>
      </c>
      <c r="K114" s="2"/>
      <c r="L114" s="2"/>
      <c r="M114" s="2">
        <f>N112*$B$6+$B$14</f>
        <v>0.73217697151147021</v>
      </c>
      <c r="N114" s="2">
        <f>N112*$C$6+$C$14</f>
        <v>23.429663088367047</v>
      </c>
      <c r="O114" s="2"/>
      <c r="P114" s="2"/>
      <c r="Q114" s="2">
        <f>R112*$B$6+$B$14</f>
        <v>0.73948383213177926</v>
      </c>
      <c r="R114" s="2">
        <f>R112*$C$6+$C$14</f>
        <v>23.663482628216936</v>
      </c>
      <c r="S114" s="2"/>
      <c r="U114" s="2">
        <f>V112*$B$6+$B$14</f>
        <v>0.73583604714428541</v>
      </c>
      <c r="V114" s="2">
        <f>V112*$C$6+$C$14</f>
        <v>23.546753508617133</v>
      </c>
      <c r="W114" s="2"/>
      <c r="X114" s="2"/>
      <c r="Y114" s="2">
        <f>Z112*$B$6+$B$14</f>
        <v>0.72855911805800966</v>
      </c>
      <c r="Z114" s="2">
        <f>Z112*$C$6+$C$14</f>
        <v>23.313891777856309</v>
      </c>
      <c r="AA114" s="2"/>
      <c r="AB114" s="2"/>
      <c r="AC114" s="2">
        <f>TANH(Z114)</f>
        <v>1</v>
      </c>
    </row>
    <row r="115" spans="1:29" x14ac:dyDescent="0.3">
      <c r="A115" s="2">
        <f>B111*$B$3+$B$11</f>
        <v>0.10234349305807039</v>
      </c>
      <c r="B115" s="2">
        <f>B111*$C$3+$C$11</f>
        <v>7.0499835557165049</v>
      </c>
      <c r="E115" s="2">
        <f>F111*$B$3+$B$11</f>
        <v>5.4265426525697047E-2</v>
      </c>
      <c r="F115" s="2">
        <f>F111*$C$3+$C$11</f>
        <v>3.972987297644611</v>
      </c>
      <c r="G115" s="2"/>
      <c r="I115" s="2">
        <f>J111*$B$3+$B$11</f>
        <v>3.1100897347769101E-2</v>
      </c>
      <c r="J115" s="2">
        <f>J111*$C$3+$C$11</f>
        <v>2.4904574302572224</v>
      </c>
      <c r="K115" s="2"/>
      <c r="L115" s="2"/>
      <c r="M115" s="2">
        <f>N111*$B$3+$B$11</f>
        <v>7.936186148342482E-3</v>
      </c>
      <c r="N115" s="2">
        <f>N111*$C$3+$C$11</f>
        <v>1.0079159134939188</v>
      </c>
      <c r="O115" s="2"/>
      <c r="P115" s="2"/>
      <c r="Q115" s="2">
        <f>R111*$B$3+$B$11</f>
        <v>-1.3917314983192064E-2</v>
      </c>
      <c r="R115" s="2">
        <f>R111*$C$3+$C$11</f>
        <v>-0.39070815892429211</v>
      </c>
      <c r="S115" s="2"/>
      <c r="U115" s="2">
        <f>V111*$B$3+$B$11</f>
        <v>-2.5281135571590025E-2</v>
      </c>
      <c r="V115" s="2">
        <f>V111*$C$3+$C$11</f>
        <v>-1.1179926765817618</v>
      </c>
      <c r="W115" s="2"/>
      <c r="X115" s="2"/>
      <c r="Y115" s="2">
        <f>Z111*$B$3+$B$11</f>
        <v>-1.7589705530554E-3</v>
      </c>
      <c r="Z115" s="2">
        <f>Z111*$C$3+$C$11</f>
        <v>0.38742588460445437</v>
      </c>
      <c r="AA115" s="2"/>
      <c r="AB115" s="2"/>
      <c r="AC115" s="2"/>
    </row>
    <row r="116" spans="1:29" x14ac:dyDescent="0.3">
      <c r="A116" s="2">
        <f>B112*$B$7+$B$15</f>
        <v>3.5847545250009161E-2</v>
      </c>
      <c r="B116" s="2">
        <f>B112*$C$7+$C$15</f>
        <v>2.2942428960005863</v>
      </c>
      <c r="E116" s="2">
        <f>F112*$B$7+$B$15</f>
        <v>-8.0189010129505245E-3</v>
      </c>
      <c r="F116" s="2">
        <f>F112*$C$7+$C$15</f>
        <v>-0.51320966482883357</v>
      </c>
      <c r="G116" s="2"/>
      <c r="I116" s="2">
        <f>J112*$B$7+$B$15</f>
        <v>3.6144250131623312E-2</v>
      </c>
      <c r="J116" s="2">
        <f>J112*$C$7+$C$15</f>
        <v>2.313232008423892</v>
      </c>
      <c r="K116" s="2"/>
      <c r="L116" s="2"/>
      <c r="M116" s="2">
        <f>N112*$B$7+$B$15</f>
        <v>3.6224236652980857E-2</v>
      </c>
      <c r="N116" s="2">
        <f>N112*$C$7+$C$15</f>
        <v>2.3183511457907748</v>
      </c>
      <c r="O116" s="2"/>
      <c r="P116" s="2"/>
      <c r="Q116" s="2">
        <f>R112*$B$7+$B$15</f>
        <v>8.07119924976476E-2</v>
      </c>
      <c r="R116" s="2">
        <f>R112*$C$7+$C$15</f>
        <v>5.1655675198494464</v>
      </c>
      <c r="S116" s="2"/>
      <c r="U116" s="2">
        <f>V112*$B$7+$B$15</f>
        <v>5.8502486072082305E-2</v>
      </c>
      <c r="V116" s="2">
        <f>V112*$C$7+$C$15</f>
        <v>3.7441591086132675</v>
      </c>
      <c r="W116" s="2"/>
      <c r="X116" s="2"/>
      <c r="Y116" s="2">
        <f>Z112*$B$7+$B$15</f>
        <v>1.4196968105941399E-2</v>
      </c>
      <c r="Z116" s="2">
        <f>Z112*$C$7+$C$15</f>
        <v>0.90860595878024952</v>
      </c>
      <c r="AA116" s="2"/>
      <c r="AB116" s="2"/>
      <c r="AC116" s="2"/>
    </row>
    <row r="117" spans="1:29" x14ac:dyDescent="0.3">
      <c r="A117" s="2">
        <f>A113+A114</f>
        <v>2.1959207945972117</v>
      </c>
      <c r="B117" s="2">
        <f>B113+B114</f>
        <v>70.769465427110774</v>
      </c>
      <c r="C117" s="2">
        <f>LOOKUP(TRUNC(ABS(B117)),Sheet2!$B:$B,Sheet2!$C:$C)*SIGN(B117)</f>
        <v>0.79824275453988702</v>
      </c>
      <c r="E117" s="2">
        <f>E113+E114</f>
        <v>2.1737123525409183</v>
      </c>
      <c r="F117" s="2">
        <f>F113+F114</f>
        <v>70.058795281309386</v>
      </c>
      <c r="G117" s="2">
        <f>LOOKUP(TRUNC(ABS(F117)),Sheet2!$B:$B,Sheet2!$C:$C)*SIGN(F117)</f>
        <v>0.79824275453988702</v>
      </c>
      <c r="I117" s="2">
        <f>I113+I114</f>
        <v>2.1737369894654357</v>
      </c>
      <c r="J117" s="2">
        <f>J113+J114</f>
        <v>70.059583662893942</v>
      </c>
      <c r="K117" s="2">
        <f>LOOKUP(TRUNC(ABS(J117)),Sheet2!$B:$B,Sheet2!$C:$C)*SIGN(J117)</f>
        <v>0.79824275453988702</v>
      </c>
      <c r="L117" s="2"/>
      <c r="M117" s="2">
        <f>M113+M114</f>
        <v>2.1665211607712611</v>
      </c>
      <c r="N117" s="2">
        <f>N113+N114</f>
        <v>69.828677144680356</v>
      </c>
      <c r="O117" s="2">
        <f>LOOKUP(TRUNC(ABS(N117)),Sheet2!$B:$B,Sheet2!$C:$C)*SIGN(N117)</f>
        <v>0.7925027462672406</v>
      </c>
      <c r="P117" s="2"/>
      <c r="Q117" s="2">
        <f>Q113+Q114</f>
        <v>2.167008242122769</v>
      </c>
      <c r="R117" s="2">
        <f>R113+R114</f>
        <v>69.844263747928608</v>
      </c>
      <c r="S117" s="2">
        <f>LOOKUP(TRUNC(ABS(R117)),Sheet2!$B:$B,Sheet2!$C:$C)*SIGN(R117)</f>
        <v>0.7925027462672406</v>
      </c>
      <c r="U117" s="2">
        <f>U113+U114</f>
        <v>2.1598141719154986</v>
      </c>
      <c r="V117" s="2">
        <f>V113+V114</f>
        <v>69.614053501295956</v>
      </c>
      <c r="W117" s="2">
        <f>LOOKUP(TRUNC(ABS(V117)),Sheet2!$B:$B,Sheet2!$C:$C)*SIGN(V117)</f>
        <v>0.7925027462672406</v>
      </c>
      <c r="X117" s="2"/>
      <c r="Y117" s="2">
        <f>Y113+Y114</f>
        <v>2.1598777587669296</v>
      </c>
      <c r="Z117" s="2">
        <f>Z113+Z114</f>
        <v>69.616088280541746</v>
      </c>
      <c r="AA117" s="2">
        <f>LOOKUP(TRUNC(ABS(Z117)),Sheet2!$B:$B,Sheet2!$C:$C)*SIGN(Z117)</f>
        <v>0.7925027462672406</v>
      </c>
      <c r="AB117" s="2"/>
      <c r="AC117" s="2"/>
    </row>
    <row r="118" spans="1:29" x14ac:dyDescent="0.3">
      <c r="A118" s="2">
        <f>B111*$B$1+$B$9</f>
        <v>0.13606245530629166</v>
      </c>
      <c r="B118" s="2">
        <f>B111*$C$1+$C$9</f>
        <v>4.853998569801333</v>
      </c>
      <c r="E118" s="2">
        <f>F111*$B$1+$B$9</f>
        <v>0.16447556812703612</v>
      </c>
      <c r="F118" s="2">
        <f>F111*$C$1+$C$9</f>
        <v>5.7632181800651558</v>
      </c>
      <c r="G118" s="2"/>
      <c r="I118" s="2">
        <f>J111*$B$1+$B$9</f>
        <v>0.17816531125613452</v>
      </c>
      <c r="J118" s="2">
        <f>J111*$C$1+$C$9</f>
        <v>6.2012899601963047</v>
      </c>
      <c r="K118" s="2"/>
      <c r="L118" s="2"/>
      <c r="M118" s="2">
        <f>N111*$B$1+$B$9</f>
        <v>0.19185516195605992</v>
      </c>
      <c r="N118" s="2">
        <f>N111*$C$1+$C$9</f>
        <v>6.6393651825939175</v>
      </c>
      <c r="O118" s="2"/>
      <c r="Q118" s="2">
        <f>R111*$B$1+$B$9</f>
        <v>0.20477011544655557</v>
      </c>
      <c r="R118" s="2">
        <f>R111*$C$1+$C$9</f>
        <v>7.0526436942897783</v>
      </c>
      <c r="S118" s="2"/>
      <c r="U118" s="2">
        <f>V111*$B$1+$B$9</f>
        <v>0.21148589126161332</v>
      </c>
      <c r="V118" s="2">
        <f>V111*$C$1+$C$9</f>
        <v>7.2675485203716264</v>
      </c>
      <c r="W118" s="2"/>
      <c r="X118" s="2"/>
      <c r="Y118" s="2">
        <f>Z111*$B$1+$B$9</f>
        <v>0.197584792971611</v>
      </c>
      <c r="Z118" s="2">
        <f>Z111*$C$1+$C$9</f>
        <v>6.8227133750915518</v>
      </c>
      <c r="AA118" s="2"/>
      <c r="AB118" s="2"/>
      <c r="AC118" s="2"/>
    </row>
    <row r="119" spans="1:29" x14ac:dyDescent="0.3">
      <c r="A119" s="2">
        <f>A115+A116</f>
        <v>0.13819103830807955</v>
      </c>
      <c r="B119" s="2">
        <f>B115+B116</f>
        <v>9.3442264517170912</v>
      </c>
      <c r="C119" s="2">
        <f>LOOKUP(TRUNC(ABS(B119)),Sheet2!$B:$B,Sheet2!$C:$C)*SIGN(B119)</f>
        <v>0.1397053028283142</v>
      </c>
      <c r="E119" s="2">
        <f>E115+E116</f>
        <v>4.6246525512746522E-2</v>
      </c>
      <c r="F119" s="2">
        <f>F115+F116</f>
        <v>3.4597776328157774</v>
      </c>
      <c r="G119" s="2">
        <f>LOOKUP(TRUNC(ABS(F119)),Sheet2!$B:$B,Sheet2!$C:$C)*SIGN(F119)</f>
        <v>4.6840697872648079E-2</v>
      </c>
      <c r="I119" s="2">
        <f>I115+I116</f>
        <v>6.724514747939242E-2</v>
      </c>
      <c r="J119" s="2">
        <f>J115+J116</f>
        <v>4.8036894386811149</v>
      </c>
      <c r="K119" s="2">
        <f>LOOKUP(TRUNC(ABS(J119)),Sheet2!$B:$B,Sheet2!$C:$C)*SIGN(J119)</f>
        <v>6.2418746747512514E-2</v>
      </c>
      <c r="L119" s="2"/>
      <c r="M119" s="2">
        <f>M115+M116</f>
        <v>4.4160422801323339E-2</v>
      </c>
      <c r="N119" s="2">
        <f>N115+N116</f>
        <v>3.3262670592846937</v>
      </c>
      <c r="O119" s="2">
        <f>LOOKUP(TRUNC(ABS(N119)),Sheet2!$B:$B,Sheet2!$C:$C)*SIGN(N119)</f>
        <v>4.6840697872648079E-2</v>
      </c>
      <c r="P119" s="2"/>
      <c r="Q119" s="2">
        <f>Q115+Q116</f>
        <v>6.679467751445553E-2</v>
      </c>
      <c r="R119" s="2">
        <f>R115+R116</f>
        <v>4.774859360925154</v>
      </c>
      <c r="S119" s="2">
        <f>LOOKUP(TRUNC(ABS(R119)),Sheet2!$B:$B,Sheet2!$C:$C)*SIGN(R119)</f>
        <v>6.2418746747512514E-2</v>
      </c>
      <c r="U119" s="2">
        <f>U115+U116</f>
        <v>3.3221350500492283E-2</v>
      </c>
      <c r="V119" s="2">
        <f>V115+V116</f>
        <v>2.6261664320315057</v>
      </c>
      <c r="W119" s="2">
        <f>LOOKUP(TRUNC(ABS(V119)),Sheet2!$B:$B,Sheet2!$C:$C)*SIGN(V119)</f>
        <v>3.1239831446031267E-2</v>
      </c>
      <c r="X119" s="2"/>
      <c r="Y119" s="2">
        <f>Y115+Y116</f>
        <v>1.2437997552885998E-2</v>
      </c>
      <c r="Z119" s="2">
        <f>Z115+Z116</f>
        <v>1.296031843384704</v>
      </c>
      <c r="AA119" s="2">
        <f>LOOKUP(TRUNC(ABS(Z119)),Sheet2!$B:$B,Sheet2!$C:$C)*SIGN(Z119)</f>
        <v>1.5623728558408864E-2</v>
      </c>
      <c r="AB119" s="2"/>
      <c r="AC119" s="2">
        <f>TANH(Z119/2)</f>
        <v>0.57033278263474985</v>
      </c>
    </row>
    <row r="120" spans="1:29" x14ac:dyDescent="0.3">
      <c r="A120" s="2">
        <f>B112*$B$5+$B$13</f>
        <v>0.39186094699922702</v>
      </c>
      <c r="B120" s="2">
        <f>B112*$C$5+$C$13</f>
        <v>12.539550303975265</v>
      </c>
      <c r="E120" s="2">
        <f>F112*$B$5+$B$13</f>
        <v>0.42019654149811292</v>
      </c>
      <c r="F120" s="2">
        <f>F112*$C$5+$C$13</f>
        <v>13.446289327939613</v>
      </c>
      <c r="G120" s="2"/>
      <c r="I120" s="2">
        <f>J112*$B$5+$B$13</f>
        <v>0.39166929005120665</v>
      </c>
      <c r="J120" s="2">
        <f>J112*$C$5+$C$13</f>
        <v>12.533417281638613</v>
      </c>
      <c r="K120" s="2"/>
      <c r="L120" s="2"/>
      <c r="M120" s="2">
        <f>N112*$B$5+$B$13</f>
        <v>0.39161762264188477</v>
      </c>
      <c r="N120" s="2">
        <f>N112*$C$5+$C$13</f>
        <v>12.531763924540313</v>
      </c>
      <c r="O120" s="2"/>
      <c r="Q120" s="2">
        <f>R112*$B$5+$B$13</f>
        <v>0.36288069231880216</v>
      </c>
      <c r="R120" s="2">
        <f>R112*$C$5+$C$13</f>
        <v>11.612182154201669</v>
      </c>
      <c r="S120" s="2"/>
      <c r="U120" s="2">
        <f>V112*$B$5+$B$13</f>
        <v>0.37722695516222315</v>
      </c>
      <c r="V120" s="2">
        <f>V112*$C$5+$C$13</f>
        <v>12.071262565191141</v>
      </c>
      <c r="W120" s="2"/>
      <c r="X120" s="2"/>
      <c r="Y120" s="2">
        <f>Z112*$B$5+$B$13</f>
        <v>0.40584616866372203</v>
      </c>
      <c r="Z120" s="2">
        <f>Z112*$C$5+$C$13</f>
        <v>12.987077397239105</v>
      </c>
      <c r="AA120" s="2"/>
      <c r="AB120" s="2"/>
      <c r="AC120" s="2"/>
    </row>
    <row r="121" spans="1:29" x14ac:dyDescent="0.3">
      <c r="A121" s="2">
        <f>B111*$B$4+$B$12</f>
        <v>2.0218082466509588</v>
      </c>
      <c r="B121" s="2">
        <f>B111*$C$4+$C$12</f>
        <v>65.197863892830682</v>
      </c>
      <c r="E121" s="2">
        <f>F111*$B$4+$B$12</f>
        <v>2.025398441862384</v>
      </c>
      <c r="F121" s="2">
        <f>F111*$C$4+$C$12</f>
        <v>65.31275013959629</v>
      </c>
      <c r="G121" s="2"/>
      <c r="I121" s="2">
        <f>J111*$B$4+$B$12</f>
        <v>2.0271282365011416</v>
      </c>
      <c r="J121" s="2">
        <f>J111*$C$4+$C$12</f>
        <v>65.368103568036531</v>
      </c>
      <c r="K121" s="2"/>
      <c r="L121" s="2"/>
      <c r="M121" s="2">
        <f>N111*$B$4+$B$12</f>
        <v>2.0288580447322242</v>
      </c>
      <c r="N121" s="2">
        <f>N111*$C$4+$C$12</f>
        <v>65.423457431431174</v>
      </c>
      <c r="O121" s="2"/>
      <c r="P121" s="2"/>
      <c r="Q121" s="2">
        <f>R111*$B$4+$B$12</f>
        <v>2.0304899392898492</v>
      </c>
      <c r="R121" s="2">
        <f>R111*$C$4+$C$12</f>
        <v>65.475678057275175</v>
      </c>
      <c r="S121" s="2"/>
      <c r="U121" s="2">
        <f>V111*$B$4+$B$12</f>
        <v>2.0313385244598141</v>
      </c>
      <c r="V121" s="2">
        <f>V111*$C$4+$C$12</f>
        <v>65.502832782714052</v>
      </c>
      <c r="W121" s="2"/>
      <c r="X121" s="2"/>
      <c r="Y121" s="2">
        <f>Z111*$B$4+$B$12</f>
        <v>2.0295820236206001</v>
      </c>
      <c r="Z121" s="2">
        <f>Z111*$C$4+$C$12</f>
        <v>65.446624755859204</v>
      </c>
      <c r="AA121" s="2"/>
      <c r="AB121" s="2"/>
      <c r="AC121" s="2">
        <f>TANH(Z121/2)</f>
        <v>1</v>
      </c>
    </row>
    <row r="122" spans="1:29" x14ac:dyDescent="0.3">
      <c r="A122" s="2">
        <f>B112*$B$8+$B$16</f>
        <v>2.1707002476764012</v>
      </c>
      <c r="B122" s="2">
        <f>B112*$C$8+$C$16</f>
        <v>69.46240792564484</v>
      </c>
      <c r="E122" s="2">
        <f>F112*$B$8+$B$16</f>
        <v>2.1979660360232871</v>
      </c>
      <c r="F122" s="2">
        <f>F112*$C$8+$C$16</f>
        <v>70.334913152745187</v>
      </c>
      <c r="G122" s="2"/>
      <c r="I122" s="2">
        <f>J112*$B$8+$B$16</f>
        <v>2.1705158267079216</v>
      </c>
      <c r="J122" s="2">
        <f>J112*$C$8+$C$16</f>
        <v>69.456506454653493</v>
      </c>
      <c r="K122" s="2"/>
      <c r="L122" s="2"/>
      <c r="M122" s="2">
        <f>N112*$B$8+$B$16</f>
        <v>2.1704661099939471</v>
      </c>
      <c r="N122" s="2">
        <f>N112*$C$8+$C$16</f>
        <v>69.454915519806306</v>
      </c>
      <c r="O122" s="2"/>
      <c r="Q122" s="2">
        <f>R112*$B$8+$B$16</f>
        <v>2.1428141381971604</v>
      </c>
      <c r="R122" s="2">
        <f>R112*$C$8+$C$16</f>
        <v>68.570052422309132</v>
      </c>
      <c r="S122" s="2"/>
      <c r="U122" s="2">
        <f>V112*$B$8+$B$16</f>
        <v>2.1566187600226487</v>
      </c>
      <c r="V122" s="2">
        <f>V112*$C$8+$C$16</f>
        <v>69.01180032072476</v>
      </c>
      <c r="W122" s="2"/>
      <c r="X122" s="2"/>
      <c r="Y122" s="2">
        <f>Z112*$B$8+$B$16</f>
        <v>2.1841574593789264</v>
      </c>
      <c r="Z122" s="2">
        <f>Z112*$C$8+$C$16</f>
        <v>69.893038700125643</v>
      </c>
      <c r="AA122" s="2"/>
      <c r="AB122" s="2"/>
      <c r="AC122" s="2"/>
    </row>
    <row r="123" spans="1:29" x14ac:dyDescent="0.3">
      <c r="B123" s="2">
        <f>C117*0.5+0.5</f>
        <v>0.89912137726994357</v>
      </c>
      <c r="E123"/>
      <c r="F123" s="2">
        <f>G117*0.5+0.5</f>
        <v>0.89912137726994357</v>
      </c>
      <c r="G123" s="2"/>
      <c r="J123" s="2">
        <f>K117*0.5+0.5</f>
        <v>0.89912137726994357</v>
      </c>
      <c r="K123" s="2"/>
      <c r="L123" s="2"/>
      <c r="N123" s="2">
        <f>O117*0.5+0.5</f>
        <v>0.89625137313362035</v>
      </c>
      <c r="O123" s="2"/>
      <c r="R123" s="2">
        <f>S117*0.5+0.5</f>
        <v>0.89625137313362035</v>
      </c>
      <c r="S123" s="2"/>
      <c r="V123" s="2">
        <f>W117*0.5+0.5</f>
        <v>0.89625137313362035</v>
      </c>
      <c r="W123" s="2"/>
      <c r="X123" s="2"/>
      <c r="Z123" s="2">
        <f>AA117*0.5+0.5</f>
        <v>0.89625137313362035</v>
      </c>
      <c r="AA123" s="2"/>
      <c r="AB123" s="2"/>
      <c r="AC123" s="2"/>
    </row>
    <row r="124" spans="1:29" x14ac:dyDescent="0.3">
      <c r="A124" s="2">
        <f>A118+A120</f>
        <v>0.52792340230551871</v>
      </c>
      <c r="B124" s="2">
        <f>B118+B120</f>
        <v>17.393548873776599</v>
      </c>
      <c r="C124" s="2">
        <f>LOOKUP(TRUNC(ABS(B124)),Sheet2!$B:$B,Sheet2!$C:$C)*SIGN(B124)</f>
        <v>0.25954921480882681</v>
      </c>
      <c r="E124" s="2">
        <f>E118+E120</f>
        <v>0.58467210962514904</v>
      </c>
      <c r="F124" s="2">
        <f>F118+F120</f>
        <v>19.209507508004769</v>
      </c>
      <c r="G124" s="2">
        <f>LOOKUP(TRUNC(ABS(F124)),Sheet2!$B:$B,Sheet2!$C:$C)*SIGN(F124)</f>
        <v>0.28845021297273932</v>
      </c>
      <c r="I124" s="2">
        <f>I118+I120</f>
        <v>0.5698346013073412</v>
      </c>
      <c r="J124" s="2">
        <f>J118+J120</f>
        <v>18.734707241834919</v>
      </c>
      <c r="K124" s="2">
        <f>LOOKUP(TRUNC(ABS(J124)),Sheet2!$B:$B,Sheet2!$C:$C)*SIGN(J124)</f>
        <v>0.27406158896076638</v>
      </c>
      <c r="L124" s="2"/>
      <c r="M124" s="2">
        <f>M118+M120</f>
        <v>0.58347278459794472</v>
      </c>
      <c r="N124" s="2">
        <f>N118+N120</f>
        <v>19.171129107134231</v>
      </c>
      <c r="O124" s="2">
        <f>LOOKUP(TRUNC(ABS(N124)),Sheet2!$B:$B,Sheet2!$C:$C)*SIGN(N124)</f>
        <v>0.28845021297273932</v>
      </c>
      <c r="Q124" s="2">
        <f>Q118+Q120</f>
        <v>0.5676508077653577</v>
      </c>
      <c r="R124" s="2">
        <f>R118+R120</f>
        <v>18.664825848491446</v>
      </c>
      <c r="S124" s="2">
        <f>LOOKUP(TRUNC(ABS(R124)),Sheet2!$B:$B,Sheet2!$C:$C)*SIGN(R124)</f>
        <v>0.27406158896076638</v>
      </c>
      <c r="U124" s="2">
        <f>U118+U120</f>
        <v>0.58871284642383648</v>
      </c>
      <c r="V124" s="2">
        <f>V118+V120</f>
        <v>19.338811085562767</v>
      </c>
      <c r="W124" s="2">
        <f>LOOKUP(TRUNC(ABS(V124)),Sheet2!$B:$B,Sheet2!$C:$C)*SIGN(V124)</f>
        <v>0.28845021297273932</v>
      </c>
      <c r="X124" s="2"/>
      <c r="Y124" s="2">
        <f>Y118+Y120</f>
        <v>0.60343096163533305</v>
      </c>
      <c r="Z124" s="2">
        <f>Z118+Z120</f>
        <v>19.809790772330658</v>
      </c>
      <c r="AA124" s="2">
        <f>LOOKUP(TRUNC(ABS(Z124)),Sheet2!$B:$B,Sheet2!$C:$C)*SIGN(Z124)</f>
        <v>0.28845021297273932</v>
      </c>
      <c r="AB124" s="2"/>
      <c r="AC124" s="2"/>
    </row>
    <row r="125" spans="1:29" x14ac:dyDescent="0.3">
      <c r="B125" s="2">
        <f>B123*C119</f>
        <v>0.1256120242909084</v>
      </c>
      <c r="E125"/>
      <c r="F125" s="2">
        <f>F123*G119</f>
        <v>4.2115472783540657E-2</v>
      </c>
      <c r="G125" s="2"/>
      <c r="H125"/>
      <c r="J125" s="2">
        <f>J123*K119</f>
        <v>5.612202954308726E-2</v>
      </c>
      <c r="K125" s="2"/>
      <c r="L125" s="2"/>
      <c r="N125" s="2">
        <f>N123*O119</f>
        <v>4.1981039786897892E-2</v>
      </c>
      <c r="O125" s="2"/>
      <c r="P125" s="2"/>
      <c r="R125" s="2">
        <f>R123*S119</f>
        <v>5.5942887481737792E-2</v>
      </c>
      <c r="S125" s="2"/>
      <c r="V125" s="2">
        <f>V123*W119</f>
        <v>2.7998741829968376E-2</v>
      </c>
      <c r="W125" s="2"/>
      <c r="Z125" s="2">
        <f>Z123*AA119</f>
        <v>1.4002788173940904E-2</v>
      </c>
      <c r="AA125" s="2"/>
    </row>
    <row r="126" spans="1:29" x14ac:dyDescent="0.3">
      <c r="A126" s="2">
        <f>A121+A122</f>
        <v>4.1925084943273596</v>
      </c>
      <c r="B126" s="2">
        <f>B121+B122</f>
        <v>134.66027181847551</v>
      </c>
      <c r="C126" s="2">
        <f>LOOKUP(TRUNC(ABS(B126)),Sheet2!$B:$B,Sheet2!$C:$C)*SIGN(B126)</f>
        <v>0.97008582681369993</v>
      </c>
      <c r="E126" s="2">
        <f>E121+E122</f>
        <v>4.2233644778856707</v>
      </c>
      <c r="F126" s="2">
        <f>F121+F122</f>
        <v>135.64766329234146</v>
      </c>
      <c r="G126" s="2">
        <f>LOOKUP(TRUNC(ABS(F126)),Sheet2!$B:$B,Sheet2!$C:$C)*SIGN(F126)</f>
        <v>0.9709928406172359</v>
      </c>
      <c r="I126" s="2">
        <f>I121+I122</f>
        <v>4.1976440632090632</v>
      </c>
      <c r="J126" s="2">
        <f>J121+J122</f>
        <v>134.82461002269002</v>
      </c>
      <c r="K126" s="2">
        <f>LOOKUP(TRUNC(ABS(J126)),Sheet2!$B:$B,Sheet2!$C:$C)*SIGN(J126)</f>
        <v>0.97008582681369993</v>
      </c>
      <c r="L126" s="2"/>
      <c r="M126" s="2">
        <f>M121+M122</f>
        <v>4.1993241547261713</v>
      </c>
      <c r="N126" s="2">
        <f>N121+N122</f>
        <v>134.87837295123748</v>
      </c>
      <c r="O126" s="2">
        <f>LOOKUP(TRUNC(ABS(N126)),Sheet2!$B:$B,Sheet2!$C:$C)*SIGN(N126)</f>
        <v>0.97008582681369993</v>
      </c>
      <c r="Q126" s="2">
        <f>Q121+Q122</f>
        <v>4.1733040774870096</v>
      </c>
      <c r="R126" s="2">
        <f>R121+R122</f>
        <v>134.04573047958431</v>
      </c>
      <c r="S126" s="2">
        <f>LOOKUP(TRUNC(ABS(R126)),Sheet2!$B:$B,Sheet2!$C:$C)*SIGN(R126)</f>
        <v>0.97008582681369993</v>
      </c>
      <c r="U126" s="2">
        <f>U121+U122</f>
        <v>4.1879572844824633</v>
      </c>
      <c r="V126" s="2">
        <f>V121+V122</f>
        <v>134.51463310343883</v>
      </c>
      <c r="W126" s="2">
        <f>LOOKUP(TRUNC(ABS(V126)),Sheet2!$B:$B,Sheet2!$C:$C)*SIGN(V126)</f>
        <v>0.97008582681369993</v>
      </c>
      <c r="X126" s="2"/>
      <c r="Y126" s="2">
        <f>Y121+Y122</f>
        <v>4.2137394829995269</v>
      </c>
      <c r="Z126" s="2">
        <f>Z121+Z122</f>
        <v>135.33966345598486</v>
      </c>
      <c r="AA126" s="2">
        <f>LOOKUP(TRUNC(ABS(Z126)),Sheet2!$B:$B,Sheet2!$C:$C)*SIGN(Z126)</f>
        <v>0.9709928406172359</v>
      </c>
      <c r="AB126" s="2"/>
      <c r="AC126" s="2">
        <f>X126</f>
        <v>0</v>
      </c>
    </row>
    <row r="127" spans="1:29" x14ac:dyDescent="0.3">
      <c r="B127" s="2">
        <f>C124*0.5+0.5</f>
        <v>0.62977460740441338</v>
      </c>
      <c r="E127"/>
      <c r="F127" s="2">
        <f>G124*0.5+0.5</f>
        <v>0.64422510648636966</v>
      </c>
      <c r="G127" s="2"/>
      <c r="J127" s="2">
        <f>K124*0.5+0.5</f>
        <v>0.63703079448038324</v>
      </c>
      <c r="K127" s="2"/>
      <c r="L127" s="2"/>
      <c r="N127" s="2">
        <f>O124*0.5+0.5</f>
        <v>0.64422510648636966</v>
      </c>
      <c r="O127" s="2"/>
      <c r="R127" s="2">
        <f>S124*0.5+0.5</f>
        <v>0.63703079448038324</v>
      </c>
      <c r="S127" s="2"/>
      <c r="V127" s="2">
        <f>W124*0.5+0.5</f>
        <v>0.64422510648636966</v>
      </c>
      <c r="W127" s="2"/>
      <c r="X127" s="2"/>
      <c r="Z127" s="2">
        <f>AA124*0.5+0.5</f>
        <v>0.64422510648636966</v>
      </c>
      <c r="AA127" s="2"/>
      <c r="AB127" s="2"/>
      <c r="AC127" s="2"/>
    </row>
    <row r="128" spans="1:29" x14ac:dyDescent="0.3">
      <c r="B128" s="2">
        <f>B110*B127+B125</f>
        <v>0.20811392451681121</v>
      </c>
      <c r="E128"/>
      <c r="F128" s="2">
        <f>F110*F127+F125</f>
        <v>0.1463734308817741</v>
      </c>
      <c r="G128" s="2"/>
      <c r="J128" s="2">
        <f>J110*J127+J125</f>
        <v>0.13174583165536566</v>
      </c>
      <c r="K128" s="2"/>
      <c r="L128" s="2"/>
      <c r="N128" s="2">
        <f>N110*N127+N125</f>
        <v>0.12622014308882745</v>
      </c>
      <c r="O128" s="2"/>
      <c r="R128" s="2">
        <f>R110*R127+R125</f>
        <v>0.12039207739165311</v>
      </c>
      <c r="S128" s="2"/>
      <c r="V128" s="2">
        <f>V110*V127+V125</f>
        <v>9.7745720689584703E-2</v>
      </c>
      <c r="W128" s="2"/>
      <c r="X128" s="2"/>
      <c r="Z128" s="2">
        <f>Z110*Z127+Z125</f>
        <v>0.100359663405634</v>
      </c>
      <c r="AA128" s="2"/>
      <c r="AB128" s="2"/>
      <c r="AC128" s="2"/>
    </row>
    <row r="129" spans="1:29" x14ac:dyDescent="0.3">
      <c r="B129" s="2">
        <f>B128*64+0.5</f>
        <v>13.819291169075917</v>
      </c>
      <c r="C129" s="2">
        <f>LOOKUP(TRUNC(ABS(B129)),Sheet2!$B:$B,Sheet2!$C:$C)*SIGN(B129)</f>
        <v>0.20037671852040992</v>
      </c>
      <c r="E129"/>
      <c r="F129" s="2">
        <f>F128*64+0.5</f>
        <v>9.8678995764335422</v>
      </c>
      <c r="G129" s="2">
        <f>LOOKUP(TRUNC(ABS(F129)),Sheet2!$B:$B,Sheet2!$C:$C)*SIGN(F129)</f>
        <v>0.1397053028283142</v>
      </c>
      <c r="J129" s="2">
        <f>J128*64+0.5</f>
        <v>8.9317332259434021</v>
      </c>
      <c r="K129" s="2">
        <f>LOOKUP(TRUNC(ABS(J129)),Sheet2!$B:$B,Sheet2!$C:$C)*SIGN(J129)</f>
        <v>0.12435300177159621</v>
      </c>
      <c r="L129" s="2"/>
      <c r="N129" s="2">
        <f>N128*64+0.5</f>
        <v>8.5780891576849569</v>
      </c>
      <c r="O129" s="2">
        <f>LOOKUP(TRUNC(ABS(N129)),Sheet2!$B:$B,Sheet2!$C:$C)*SIGN(N129)</f>
        <v>0.12435300177159621</v>
      </c>
      <c r="P129" s="2"/>
      <c r="R129" s="2">
        <f>R128*64+0.5</f>
        <v>8.2050929530657992</v>
      </c>
      <c r="S129" s="2">
        <f>LOOKUP(TRUNC(ABS(R129)),Sheet2!$B:$B,Sheet2!$C:$C)*SIGN(R129)</f>
        <v>0.12435300177159621</v>
      </c>
      <c r="V129" s="2">
        <f>V128*64+0.5</f>
        <v>6.755726124133421</v>
      </c>
      <c r="W129" s="2">
        <f>LOOKUP(TRUNC(ABS(V129)),Sheet2!$B:$B,Sheet2!$C:$C)*SIGN(V129)</f>
        <v>9.3476303969227736E-2</v>
      </c>
      <c r="X129" s="2"/>
      <c r="Z129" s="2">
        <f>Z128*64+0.5</f>
        <v>6.923018457960576</v>
      </c>
      <c r="AA129" s="2">
        <f>LOOKUP(TRUNC(ABS(Z129)),Sheet2!$B:$B,Sheet2!$C:$C)*SIGN(Z129)</f>
        <v>9.3476303969227736E-2</v>
      </c>
      <c r="AB129" s="2"/>
      <c r="AC129" s="2"/>
    </row>
    <row r="130" spans="1:29" x14ac:dyDescent="0.3">
      <c r="B130" s="2">
        <f>C126*0.5+0.5</f>
        <v>0.98504291340684991</v>
      </c>
      <c r="E130"/>
      <c r="F130" s="2">
        <f>G126*0.5+0.5</f>
        <v>0.98549642030861795</v>
      </c>
      <c r="G130" s="2"/>
      <c r="J130" s="2">
        <f>K126*0.5+0.5</f>
        <v>0.98504291340684991</v>
      </c>
      <c r="K130" s="2"/>
      <c r="L130" s="2"/>
      <c r="N130" s="2">
        <f>O126*0.5+0.5</f>
        <v>0.98504291340684991</v>
      </c>
      <c r="O130" s="2"/>
      <c r="P130" s="2"/>
      <c r="R130" s="2">
        <f>S126*0.5+0.5</f>
        <v>0.98504291340684991</v>
      </c>
      <c r="S130" s="2"/>
      <c r="V130" s="2">
        <f>W126*0.5+0.5</f>
        <v>0.98504291340684991</v>
      </c>
      <c r="W130" s="2"/>
      <c r="X130" s="2"/>
      <c r="Z130" s="2">
        <f>AA126*0.5+0.5</f>
        <v>0.98549642030861795</v>
      </c>
      <c r="AA130" s="2"/>
      <c r="AB130" s="2"/>
      <c r="AC130" s="2"/>
    </row>
    <row r="131" spans="1:29" x14ac:dyDescent="0.3">
      <c r="B131" s="2">
        <f>B130*C129</f>
        <v>0.19737966659024889</v>
      </c>
      <c r="E131"/>
      <c r="F131" s="2">
        <f>F130*G129</f>
        <v>0.13767907583543509</v>
      </c>
      <c r="G131" s="2"/>
      <c r="J131" s="2">
        <f>J130*K129</f>
        <v>0.12249304315598029</v>
      </c>
      <c r="K131" s="2"/>
      <c r="L131" s="2"/>
      <c r="N131" s="2">
        <f>N130*O129</f>
        <v>0.12249304315598029</v>
      </c>
      <c r="O131" s="2"/>
      <c r="P131" s="2"/>
      <c r="R131" s="2">
        <f>R130*S129</f>
        <v>0.12249304315598029</v>
      </c>
      <c r="S131" s="2"/>
      <c r="V131" s="2">
        <f>V130*W129</f>
        <v>9.2078170796352374E-2</v>
      </c>
      <c r="W131" s="2"/>
      <c r="X131" s="2"/>
      <c r="Z131" s="2">
        <f>Z130*AA129</f>
        <v>9.2120562945354187E-2</v>
      </c>
      <c r="AA131" s="2"/>
      <c r="AB131" s="2"/>
      <c r="AC131" s="2"/>
    </row>
    <row r="132" spans="1:29" x14ac:dyDescent="0.3">
      <c r="A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t="s">
        <v>0</v>
      </c>
      <c r="B133" s="2">
        <f>B128</f>
        <v>0.20811392451681121</v>
      </c>
      <c r="C133" s="1">
        <v>5</v>
      </c>
      <c r="E133" t="s">
        <v>0</v>
      </c>
      <c r="F133" s="2">
        <f>F128</f>
        <v>0.1463734308817741</v>
      </c>
      <c r="G133" s="1">
        <v>5</v>
      </c>
      <c r="I133" t="s">
        <v>0</v>
      </c>
      <c r="J133" s="2">
        <f>J128</f>
        <v>0.13174583165536566</v>
      </c>
      <c r="K133" s="1">
        <v>5</v>
      </c>
      <c r="L133" s="2"/>
      <c r="M133" t="s">
        <v>0</v>
      </c>
      <c r="N133" s="2">
        <f>N128</f>
        <v>0.12622014308882745</v>
      </c>
      <c r="O133" s="1">
        <v>5</v>
      </c>
      <c r="P133" s="2"/>
      <c r="Q133" t="s">
        <v>0</v>
      </c>
      <c r="R133" s="2">
        <f>R128</f>
        <v>0.12039207739165311</v>
      </c>
      <c r="S133" s="1">
        <v>5</v>
      </c>
      <c r="U133" t="s">
        <v>0</v>
      </c>
      <c r="V133" s="2">
        <f>V128</f>
        <v>9.7745720689584703E-2</v>
      </c>
      <c r="W133" s="1">
        <v>5</v>
      </c>
      <c r="X133" s="2"/>
      <c r="Y133" t="s">
        <v>0</v>
      </c>
      <c r="Z133" s="2">
        <f>Z128</f>
        <v>0.100359663405634</v>
      </c>
      <c r="AA133" s="1">
        <v>5</v>
      </c>
      <c r="AB133" s="2"/>
      <c r="AC133" s="2">
        <f>TANH(Z133/2)</f>
        <v>5.0137756216165771E-2</v>
      </c>
    </row>
    <row r="134" spans="1:29" x14ac:dyDescent="0.3">
      <c r="A134" t="s">
        <v>1</v>
      </c>
      <c r="B134" s="2">
        <f>LOOKUP(C133,$I$1:$I$10,J$1:J$10)</f>
        <v>0.153895</v>
      </c>
      <c r="E134" t="s">
        <v>1</v>
      </c>
      <c r="F134" s="2">
        <f>LOOKUP(G133,$I$1:$I$10,K$1:K$10)</f>
        <v>9.0263700000000002E-2</v>
      </c>
      <c r="G134" s="2"/>
      <c r="I134" t="s">
        <v>1</v>
      </c>
      <c r="J134" s="2">
        <f>LOOKUP(K133,$I$1:$I$10,L$1:L$10)</f>
        <v>2.66319E-2</v>
      </c>
      <c r="K134" s="2"/>
      <c r="L134" s="2"/>
      <c r="M134" t="s">
        <v>1</v>
      </c>
      <c r="N134" s="2">
        <f>LOOKUP(O133,$I$1:$I$10,M$1:M$10)</f>
        <v>-3.33981E-2</v>
      </c>
      <c r="O134" s="2"/>
      <c r="P134" s="2"/>
      <c r="Q134" t="s">
        <v>1</v>
      </c>
      <c r="R134" s="2">
        <f>LOOKUP(S133,$I$1:$I$10,N$1:N$10)</f>
        <v>-6.4613699999999996E-2</v>
      </c>
      <c r="S134" s="2"/>
      <c r="U134" t="s">
        <v>1</v>
      </c>
      <c r="V134" s="2">
        <f>LOOKUP(W133,$I$1:$I$10,O$1:O$10)</f>
        <v>-0.13905100000000001</v>
      </c>
      <c r="W134" s="2"/>
      <c r="X134" s="2"/>
      <c r="Y134" t="s">
        <v>1</v>
      </c>
      <c r="Z134" s="2">
        <f>LOOKUP(AA133,$I$1:$I$10,S$1:S$10)</f>
        <v>0</v>
      </c>
      <c r="AA134" s="2"/>
      <c r="AB134" s="2"/>
      <c r="AC134" s="2"/>
    </row>
    <row r="135" spans="1:29" x14ac:dyDescent="0.3">
      <c r="A135" t="s">
        <v>2</v>
      </c>
      <c r="B135" s="2">
        <f>B131</f>
        <v>0.19737966659024889</v>
      </c>
      <c r="E135" t="s">
        <v>2</v>
      </c>
      <c r="F135" s="2">
        <f>F131</f>
        <v>0.13767907583543509</v>
      </c>
      <c r="G135" s="2"/>
      <c r="I135" t="s">
        <v>2</v>
      </c>
      <c r="J135" s="2">
        <f>J131</f>
        <v>0.12249304315598029</v>
      </c>
      <c r="K135" s="2"/>
      <c r="L135" s="2"/>
      <c r="M135" t="s">
        <v>2</v>
      </c>
      <c r="N135" s="2">
        <f>N131</f>
        <v>0.12249304315598029</v>
      </c>
      <c r="O135" s="2"/>
      <c r="P135" s="2"/>
      <c r="Q135" t="s">
        <v>2</v>
      </c>
      <c r="R135" s="2">
        <f>R131</f>
        <v>0.12249304315598029</v>
      </c>
      <c r="S135" s="2"/>
      <c r="U135" t="s">
        <v>2</v>
      </c>
      <c r="V135" s="2">
        <f>V131</f>
        <v>9.2078170796352374E-2</v>
      </c>
      <c r="W135" s="2"/>
      <c r="X135" s="2"/>
      <c r="Y135" t="s">
        <v>2</v>
      </c>
      <c r="Z135" s="2">
        <f>Z131</f>
        <v>9.2120562945354187E-2</v>
      </c>
      <c r="AA135" s="2"/>
      <c r="AB135" s="2"/>
      <c r="AC135" s="2">
        <f>TANH(Z135)</f>
        <v>9.1860860016666032E-2</v>
      </c>
    </row>
    <row r="136" spans="1:29" x14ac:dyDescent="0.3">
      <c r="A136" s="2">
        <f>B134*$B$2+$B$10</f>
        <v>1.4488020645065571</v>
      </c>
      <c r="B136" s="2">
        <f>B134*$C$2+$C$10</f>
        <v>46.861666064209828</v>
      </c>
      <c r="E136" s="2">
        <f>F134*$B$2+$B$10</f>
        <v>1.4415731552847204</v>
      </c>
      <c r="F136" s="2">
        <f>F134*$C$2+$C$10</f>
        <v>46.630340969111053</v>
      </c>
      <c r="G136" s="2"/>
      <c r="I136" s="2">
        <f>J134*$B$2+$B$10</f>
        <v>1.434344189259791</v>
      </c>
      <c r="J136" s="2">
        <f>J134*$C$2+$C$10</f>
        <v>46.399014056313312</v>
      </c>
      <c r="K136" s="2"/>
      <c r="L136" s="2"/>
      <c r="M136" s="2">
        <f>N134*$B$2+$B$10</f>
        <v>1.4275244099909898</v>
      </c>
      <c r="N136" s="2">
        <f>N134*$C$2+$C$10</f>
        <v>46.180781119711675</v>
      </c>
      <c r="O136" s="2"/>
      <c r="P136" s="2"/>
      <c r="Q136" s="2">
        <f>R134*$B$2+$B$10</f>
        <v>1.4239781247712131</v>
      </c>
      <c r="R136" s="2">
        <f>R134*$C$2+$C$10</f>
        <v>46.067299992678819</v>
      </c>
      <c r="S136" s="2"/>
      <c r="U136" s="2">
        <f>V134*$B$2+$B$10</f>
        <v>1.4155215871172813</v>
      </c>
      <c r="V136" s="2">
        <f>V134*$C$2+$C$10</f>
        <v>45.796690787753001</v>
      </c>
      <c r="W136" s="2"/>
      <c r="X136" s="2"/>
      <c r="Y136" s="2">
        <f>Z134*$B$2+$B$10</f>
        <v>1.43131864070892</v>
      </c>
      <c r="Z136" s="2">
        <f>Z134*$C$2+$C$10</f>
        <v>46.30219650268544</v>
      </c>
      <c r="AA136" s="2"/>
      <c r="AB136" s="2"/>
      <c r="AC136" s="2"/>
    </row>
    <row r="137" spans="1:29" x14ac:dyDescent="0.3">
      <c r="A137" s="2">
        <f>B135*$B$6+$B$14</f>
        <v>0.71420805064365367</v>
      </c>
      <c r="B137" s="2">
        <f>B135*$C$6+$C$14</f>
        <v>22.854657620596917</v>
      </c>
      <c r="E137" s="2">
        <f>F135*$B$6+$B$14</f>
        <v>0.72854390411739611</v>
      </c>
      <c r="F137" s="2">
        <f>F135*$C$6+$C$14</f>
        <v>23.313404931756676</v>
      </c>
      <c r="G137" s="2"/>
      <c r="I137" s="2">
        <f>J135*$B$6+$B$14</f>
        <v>0.73219051358285736</v>
      </c>
      <c r="J137" s="2">
        <f>J135*$C$6+$C$14</f>
        <v>23.430096434651436</v>
      </c>
      <c r="K137" s="2"/>
      <c r="L137" s="2"/>
      <c r="M137" s="2">
        <f>N135*$B$6+$B$14</f>
        <v>0.73219051358285736</v>
      </c>
      <c r="N137" s="2">
        <f>N135*$C$6+$C$14</f>
        <v>23.430096434651436</v>
      </c>
      <c r="O137" s="2"/>
      <c r="P137" s="2"/>
      <c r="Q137" s="2">
        <f>R135*$B$6+$B$14</f>
        <v>0.73219051358285736</v>
      </c>
      <c r="R137" s="2">
        <f>R135*$C$6+$C$14</f>
        <v>23.430096434651436</v>
      </c>
      <c r="S137" s="2"/>
      <c r="U137" s="2">
        <f>V135*$B$6+$B$14</f>
        <v>0.7394940117234523</v>
      </c>
      <c r="V137" s="2">
        <f>V135*$C$6+$C$14</f>
        <v>23.663808375150474</v>
      </c>
      <c r="W137" s="2"/>
      <c r="X137" s="2"/>
      <c r="Y137" s="2">
        <f>Z135*$B$6+$B$14</f>
        <v>0.73948383213177926</v>
      </c>
      <c r="Z137" s="2">
        <f>Z135*$C$6+$C$14</f>
        <v>23.663482628216936</v>
      </c>
      <c r="AA137" s="2"/>
      <c r="AB137" s="2"/>
      <c r="AC137" s="2"/>
    </row>
    <row r="138" spans="1:29" x14ac:dyDescent="0.3">
      <c r="A138" s="2">
        <f>B134*$B$3+$B$11</f>
        <v>5.4265426525697047E-2</v>
      </c>
      <c r="B138" s="2">
        <f>B134*$C$3+$C$11</f>
        <v>3.972987297644611</v>
      </c>
      <c r="E138" s="2">
        <f>F134*$B$3+$B$11</f>
        <v>3.1100897347769101E-2</v>
      </c>
      <c r="F138" s="2">
        <f>F134*$C$3+$C$11</f>
        <v>2.4904574302572224</v>
      </c>
      <c r="G138" s="2"/>
      <c r="I138" s="2">
        <f>J134*$B$3+$B$11</f>
        <v>7.936186148342482E-3</v>
      </c>
      <c r="J138" s="2">
        <f>J134*$C$3+$C$11</f>
        <v>1.0079159134939188</v>
      </c>
      <c r="K138" s="2"/>
      <c r="L138" s="2"/>
      <c r="M138" s="2">
        <f>N134*$B$3+$B$11</f>
        <v>-1.3917314983192064E-2</v>
      </c>
      <c r="N138" s="2">
        <f>N134*$C$3+$C$11</f>
        <v>-0.39070815892429211</v>
      </c>
      <c r="O138" s="2"/>
      <c r="P138" s="2"/>
      <c r="Q138" s="2">
        <f>R134*$B$3+$B$11</f>
        <v>-2.5281135571590025E-2</v>
      </c>
      <c r="R138" s="2">
        <f>R134*$C$3+$C$11</f>
        <v>-1.1179926765817618</v>
      </c>
      <c r="S138" s="2"/>
      <c r="U138" s="2">
        <f>V134*$B$3+$B$11</f>
        <v>-5.2379513378992604E-2</v>
      </c>
      <c r="V138" s="2">
        <f>V134*$C$3+$C$11</f>
        <v>-2.8522888562555266</v>
      </c>
      <c r="W138" s="2"/>
      <c r="X138" s="2"/>
      <c r="Y138" s="2">
        <f>Z134*$B$3+$B$11</f>
        <v>-1.7589705530554E-3</v>
      </c>
      <c r="Z138" s="2">
        <f>Z134*$C$3+$C$11</f>
        <v>0.38742588460445437</v>
      </c>
      <c r="AA138" s="2"/>
      <c r="AB138" s="2"/>
      <c r="AC138" s="2"/>
    </row>
    <row r="139" spans="1:29" x14ac:dyDescent="0.3">
      <c r="A139" s="2">
        <f>B135*$B$7+$B$15</f>
        <v>-7.3179378100210468E-2</v>
      </c>
      <c r="B139" s="2">
        <f>B135*$C$7+$C$15</f>
        <v>-4.68348019841347</v>
      </c>
      <c r="E139" s="2">
        <f>F135*$B$7+$B$15</f>
        <v>1.4104338163942992E-2</v>
      </c>
      <c r="F139" s="2">
        <f>F135*$C$7+$C$15</f>
        <v>0.9026776424923515</v>
      </c>
      <c r="G139" s="2"/>
      <c r="I139" s="2">
        <f>J135*$B$7+$B$15</f>
        <v>3.6306687434076751E-2</v>
      </c>
      <c r="J139" s="2">
        <f>J135*$C$7+$C$15</f>
        <v>2.3236279957809121</v>
      </c>
      <c r="K139" s="2"/>
      <c r="L139" s="2"/>
      <c r="M139" s="2">
        <f>N135*$B$7+$B$15</f>
        <v>3.6306687434076751E-2</v>
      </c>
      <c r="N139" s="2">
        <f>N135*$C$7+$C$15</f>
        <v>2.3236279957809121</v>
      </c>
      <c r="O139" s="2"/>
      <c r="Q139" s="2">
        <f>R135*$B$7+$B$15</f>
        <v>3.6306687434076751E-2</v>
      </c>
      <c r="R139" s="2">
        <f>R135*$C$7+$C$15</f>
        <v>2.3236279957809121</v>
      </c>
      <c r="S139" s="2"/>
      <c r="U139" s="2">
        <f>V135*$B$7+$B$15</f>
        <v>8.0773970850935572E-2</v>
      </c>
      <c r="V139" s="2">
        <f>V135*$C$7+$C$15</f>
        <v>5.1695341344598766</v>
      </c>
      <c r="W139" s="2"/>
      <c r="X139" s="2"/>
      <c r="Y139" s="2">
        <f>Z135*$B$7+$B$15</f>
        <v>8.07119924976476E-2</v>
      </c>
      <c r="Z139" s="2">
        <f>Z135*$C$7+$C$15</f>
        <v>5.1655675198494464</v>
      </c>
      <c r="AA139" s="2"/>
      <c r="AB139" s="2"/>
      <c r="AC139" s="2"/>
    </row>
    <row r="140" spans="1:29" x14ac:dyDescent="0.3">
      <c r="A140" s="2">
        <f>A136+A137</f>
        <v>2.163010115150211</v>
      </c>
      <c r="B140" s="2">
        <f>B136+B137</f>
        <v>69.716323684806753</v>
      </c>
      <c r="C140" s="2">
        <f>LOOKUP(TRUNC(ABS(B140)),Sheet2!$B:$B,Sheet2!$C:$C)*SIGN(B140)</f>
        <v>0.7925027462672406</v>
      </c>
      <c r="E140" s="2">
        <f>E136+E137</f>
        <v>2.1701170594021164</v>
      </c>
      <c r="F140" s="2">
        <f>F136+F137</f>
        <v>69.943745900867725</v>
      </c>
      <c r="G140" s="2">
        <f>LOOKUP(TRUNC(ABS(F140)),Sheet2!$B:$B,Sheet2!$C:$C)*SIGN(F140)</f>
        <v>0.7925027462672406</v>
      </c>
      <c r="I140" s="2">
        <f>I136+I137</f>
        <v>2.1665347028426485</v>
      </c>
      <c r="J140" s="2">
        <f>J136+J137</f>
        <v>69.829110490964752</v>
      </c>
      <c r="K140" s="2">
        <f>LOOKUP(TRUNC(ABS(J140)),Sheet2!$B:$B,Sheet2!$C:$C)*SIGN(J140)</f>
        <v>0.7925027462672406</v>
      </c>
      <c r="L140" s="2"/>
      <c r="M140" s="2">
        <f>M136+M137</f>
        <v>2.1597149235738473</v>
      </c>
      <c r="N140" s="2">
        <f>N136+N137</f>
        <v>69.610877554363114</v>
      </c>
      <c r="O140" s="2">
        <f>LOOKUP(TRUNC(ABS(N140)),Sheet2!$B:$B,Sheet2!$C:$C)*SIGN(N140)</f>
        <v>0.7925027462672406</v>
      </c>
      <c r="P140" s="2"/>
      <c r="Q140" s="2">
        <f>Q136+Q137</f>
        <v>2.1561686383540706</v>
      </c>
      <c r="R140" s="2">
        <f>R136+R137</f>
        <v>69.497396427330258</v>
      </c>
      <c r="S140" s="2">
        <f>LOOKUP(TRUNC(ABS(R140)),Sheet2!$B:$B,Sheet2!$C:$C)*SIGN(R140)</f>
        <v>0.7925027462672406</v>
      </c>
      <c r="U140" s="2">
        <f>U136+U137</f>
        <v>2.1550155988407336</v>
      </c>
      <c r="V140" s="2">
        <f>V136+V137</f>
        <v>69.460499162903474</v>
      </c>
      <c r="W140" s="2">
        <f>LOOKUP(TRUNC(ABS(V140)),Sheet2!$B:$B,Sheet2!$C:$C)*SIGN(V140)</f>
        <v>0.7925027462672406</v>
      </c>
      <c r="X140" s="2"/>
      <c r="Y140" s="2">
        <f>Y136+Y137</f>
        <v>2.1708024728406992</v>
      </c>
      <c r="Z140" s="2">
        <f>Z136+Z137</f>
        <v>69.965679130902373</v>
      </c>
      <c r="AA140" s="2">
        <f>LOOKUP(TRUNC(ABS(Z140)),Sheet2!$B:$B,Sheet2!$C:$C)*SIGN(Z140)</f>
        <v>0.7925027462672406</v>
      </c>
      <c r="AB140" s="2"/>
      <c r="AC140" s="2">
        <f>TANH(Z140/2)</f>
        <v>1</v>
      </c>
    </row>
    <row r="141" spans="1:29" x14ac:dyDescent="0.3">
      <c r="A141" s="2">
        <f>B134*$B$1+$B$9</f>
        <v>0.16447556812703612</v>
      </c>
      <c r="B141" s="2">
        <f>B134*$C$1+$C$9</f>
        <v>5.7632181800651558</v>
      </c>
      <c r="E141" s="2">
        <f>F134*$B$1+$B$9</f>
        <v>0.17816531125613452</v>
      </c>
      <c r="F141" s="2">
        <f>F134*$C$1+$C$9</f>
        <v>6.2012899601963047</v>
      </c>
      <c r="G141" s="2"/>
      <c r="I141" s="2">
        <f>J134*$B$1+$B$9</f>
        <v>0.19185516195605992</v>
      </c>
      <c r="J141" s="2">
        <f>J134*$C$1+$C$9</f>
        <v>6.6393651825939175</v>
      </c>
      <c r="K141" s="2"/>
      <c r="L141" s="2"/>
      <c r="M141" s="2">
        <f>N134*$B$1+$B$9</f>
        <v>0.20477011544655557</v>
      </c>
      <c r="N141" s="2">
        <f>N134*$C$1+$C$9</f>
        <v>7.0526436942897783</v>
      </c>
      <c r="O141" s="2"/>
      <c r="Q141" s="2">
        <f>R134*$B$1+$B$9</f>
        <v>0.21148589126161332</v>
      </c>
      <c r="R141" s="2">
        <f>R134*$C$1+$C$9</f>
        <v>7.2675485203716264</v>
      </c>
      <c r="S141" s="2"/>
      <c r="U141" s="2">
        <f>V134*$B$1+$B$9</f>
        <v>0.22750045510399333</v>
      </c>
      <c r="V141" s="2">
        <f>V134*$C$1+$C$9</f>
        <v>7.7800145633277866</v>
      </c>
      <c r="W141" s="2"/>
      <c r="X141" s="2"/>
      <c r="Y141" s="2">
        <f>Z134*$B$1+$B$9</f>
        <v>0.197584792971611</v>
      </c>
      <c r="Z141" s="2">
        <f>Z134*$C$1+$C$9</f>
        <v>6.8227133750915518</v>
      </c>
      <c r="AA141" s="2"/>
      <c r="AB141" s="2"/>
      <c r="AC141" s="2"/>
    </row>
    <row r="142" spans="1:29" x14ac:dyDescent="0.3">
      <c r="A142" s="2">
        <f>A138+A139</f>
        <v>-1.8913951574513421E-2</v>
      </c>
      <c r="B142" s="2">
        <f>B138+B139</f>
        <v>-0.71049290076885896</v>
      </c>
      <c r="C142" s="2">
        <f>LOOKUP(TRUNC(ABS(B142)),Sheet2!$B:$B,Sheet2!$C:$C)*SIGN(B142)</f>
        <v>0</v>
      </c>
      <c r="E142" s="2">
        <f>E138+E139</f>
        <v>4.5205235511712093E-2</v>
      </c>
      <c r="F142" s="2">
        <f>F138+F139</f>
        <v>3.3931350727495739</v>
      </c>
      <c r="G142" s="2">
        <f>LOOKUP(TRUNC(ABS(F142)),Sheet2!$B:$B,Sheet2!$C:$C)*SIGN(F142)</f>
        <v>4.6840697872648079E-2</v>
      </c>
      <c r="I142" s="2">
        <f>I138+I139</f>
        <v>4.4242873582419233E-2</v>
      </c>
      <c r="J142" s="2">
        <f>J138+J139</f>
        <v>3.3315439092748309</v>
      </c>
      <c r="K142" s="2">
        <f>LOOKUP(TRUNC(ABS(J142)),Sheet2!$B:$B,Sheet2!$C:$C)*SIGN(J142)</f>
        <v>4.6840697872648079E-2</v>
      </c>
      <c r="L142" s="2"/>
      <c r="M142" s="2">
        <f>M138+M139</f>
        <v>2.2389372450884688E-2</v>
      </c>
      <c r="N142" s="2">
        <f>N138+N139</f>
        <v>1.9329198368566201</v>
      </c>
      <c r="O142" s="2">
        <f>LOOKUP(TRUNC(ABS(N142)),Sheet2!$B:$B,Sheet2!$C:$C)*SIGN(N142)</f>
        <v>1.5623728558408864E-2</v>
      </c>
      <c r="P142" s="2"/>
      <c r="Q142" s="2">
        <f>Q138+Q139</f>
        <v>1.1025551862486726E-2</v>
      </c>
      <c r="R142" s="2">
        <f>R138+R139</f>
        <v>1.2056353191991502</v>
      </c>
      <c r="S142" s="2">
        <f>LOOKUP(TRUNC(ABS(R142)),Sheet2!$B:$B,Sheet2!$C:$C)*SIGN(R142)</f>
        <v>1.5623728558408864E-2</v>
      </c>
      <c r="U142" s="2">
        <f>U138+U139</f>
        <v>2.8394457471942969E-2</v>
      </c>
      <c r="V142" s="2">
        <f>V138+V139</f>
        <v>2.31724527820435</v>
      </c>
      <c r="W142" s="2">
        <f>LOOKUP(TRUNC(ABS(V142)),Sheet2!$B:$B,Sheet2!$C:$C)*SIGN(V142)</f>
        <v>3.1239831446031267E-2</v>
      </c>
      <c r="X142" s="2"/>
      <c r="Y142" s="2">
        <f>Y138+Y139</f>
        <v>7.8953021944592194E-2</v>
      </c>
      <c r="Z142" s="2">
        <f>Z138+Z139</f>
        <v>5.5529934044539004</v>
      </c>
      <c r="AA142" s="2">
        <f>LOOKUP(TRUNC(ABS(Z142)),Sheet2!$B:$B,Sheet2!$C:$C)*SIGN(Z142)</f>
        <v>7.7966441375368192E-2</v>
      </c>
      <c r="AB142" s="2"/>
      <c r="AC142" s="2">
        <f>TANH(Z142/2)</f>
        <v>0.99227825241999745</v>
      </c>
    </row>
    <row r="143" spans="1:29" x14ac:dyDescent="0.3">
      <c r="A143" s="2">
        <f>B135*$B$5+$B$13</f>
        <v>0.46228704604982518</v>
      </c>
      <c r="B143" s="2">
        <f>B135*$C$5+$C$13</f>
        <v>14.793185473594406</v>
      </c>
      <c r="E143" s="2">
        <f>F135*$B$5+$B$13</f>
        <v>0.40590600310891939</v>
      </c>
      <c r="F143" s="2">
        <f>F135*$C$5+$C$13</f>
        <v>12.98899209948542</v>
      </c>
      <c r="G143" s="2"/>
      <c r="I143" s="2">
        <f>J135*$B$5+$B$13</f>
        <v>0.39156436344041573</v>
      </c>
      <c r="J143" s="2">
        <f>J135*$C$5+$C$13</f>
        <v>12.530059630093303</v>
      </c>
      <c r="K143" s="2"/>
      <c r="L143" s="2"/>
      <c r="M143" s="2">
        <f>N135*$B$5+$B$13</f>
        <v>0.39156436344041573</v>
      </c>
      <c r="N143" s="2">
        <f>N135*$C$5+$C$13</f>
        <v>12.530059630093303</v>
      </c>
      <c r="O143" s="2"/>
      <c r="Q143" s="2">
        <f>R135*$B$5+$B$13</f>
        <v>0.39156436344041573</v>
      </c>
      <c r="R143" s="2">
        <f>R135*$C$5+$C$13</f>
        <v>12.530059630093303</v>
      </c>
      <c r="S143" s="2"/>
      <c r="U143" s="2">
        <f>V135*$B$5+$B$13</f>
        <v>0.36284065731172754</v>
      </c>
      <c r="V143" s="2">
        <f>V135*$C$5+$C$13</f>
        <v>11.610901033975281</v>
      </c>
      <c r="W143" s="2"/>
      <c r="X143" s="2"/>
      <c r="Y143" s="2">
        <f>Z135*$B$5+$B$13</f>
        <v>0.36288069231880216</v>
      </c>
      <c r="Z143" s="2">
        <f>Z135*$C$5+$C$13</f>
        <v>11.612182154201669</v>
      </c>
      <c r="AA143" s="2"/>
      <c r="AB143" s="2"/>
      <c r="AC143" s="2"/>
    </row>
    <row r="144" spans="1:29" x14ac:dyDescent="0.3">
      <c r="A144" s="2">
        <f>B134*$B$4+$B$12</f>
        <v>2.025398441862384</v>
      </c>
      <c r="B144" s="2">
        <f>B134*$C$4+$C$12</f>
        <v>65.31275013959629</v>
      </c>
      <c r="E144" s="2">
        <f>F134*$B$4+$B$12</f>
        <v>2.0271282365011416</v>
      </c>
      <c r="F144" s="2">
        <f>F134*$C$4+$C$12</f>
        <v>65.368103568036531</v>
      </c>
      <c r="G144" s="2"/>
      <c r="I144" s="2">
        <f>J134*$B$4+$B$12</f>
        <v>2.0288580447322242</v>
      </c>
      <c r="J144" s="2">
        <f>J134*$C$4+$C$12</f>
        <v>65.423457431431174</v>
      </c>
      <c r="K144" s="2"/>
      <c r="L144" s="2"/>
      <c r="M144" s="2">
        <f>N134*$B$4+$B$12</f>
        <v>2.0304899392898492</v>
      </c>
      <c r="N144" s="2">
        <f>N134*$C$4+$C$12</f>
        <v>65.475678057275175</v>
      </c>
      <c r="O144" s="2"/>
      <c r="Q144" s="2">
        <f>R134*$B$4+$B$12</f>
        <v>2.0313385244598141</v>
      </c>
      <c r="R144" s="2">
        <f>R134*$C$4+$C$12</f>
        <v>65.502832782714052</v>
      </c>
      <c r="S144" s="2"/>
      <c r="U144" s="2">
        <f>V134*$B$4+$B$12</f>
        <v>2.0333620764297344</v>
      </c>
      <c r="V144" s="2">
        <f>V134*$C$4+$C$12</f>
        <v>65.567586445751502</v>
      </c>
      <c r="W144" s="2"/>
      <c r="X144" s="2"/>
      <c r="Y144" s="2">
        <f>Z134*$B$4+$B$12</f>
        <v>2.0295820236206001</v>
      </c>
      <c r="Z144" s="2">
        <f>Z134*$C$4+$C$12</f>
        <v>65.446624755859204</v>
      </c>
      <c r="AA144" s="2"/>
      <c r="AB144" s="2"/>
      <c r="AC144" s="2"/>
    </row>
    <row r="145" spans="1:29" x14ac:dyDescent="0.3">
      <c r="A145" s="2">
        <f>B135*$B$8+$B$16</f>
        <v>2.2384674198416414</v>
      </c>
      <c r="B145" s="2">
        <f>B135*$C$8+$C$16</f>
        <v>71.630957434932526</v>
      </c>
      <c r="E145" s="2">
        <f>F135*$B$8+$B$16</f>
        <v>2.1842150347835525</v>
      </c>
      <c r="F145" s="2">
        <f>F135*$C$8+$C$16</f>
        <v>69.89488111307368</v>
      </c>
      <c r="G145" s="2"/>
      <c r="I145" s="2">
        <f>J135*$B$8+$B$16</f>
        <v>2.1704148615857006</v>
      </c>
      <c r="J145" s="2">
        <f>J135*$C$8+$C$16</f>
        <v>69.45327557074242</v>
      </c>
      <c r="K145" s="2"/>
      <c r="L145" s="2"/>
      <c r="M145" s="2">
        <f>N135*$B$8+$B$16</f>
        <v>2.1704148615857006</v>
      </c>
      <c r="N145" s="2">
        <f>N135*$C$8+$C$16</f>
        <v>69.45327557074242</v>
      </c>
      <c r="O145" s="2"/>
      <c r="Q145" s="2">
        <f>R135*$B$8+$B$16</f>
        <v>2.1704148615857006</v>
      </c>
      <c r="R145" s="2">
        <f>R135*$C$8+$C$16</f>
        <v>69.45327557074242</v>
      </c>
      <c r="S145" s="2"/>
      <c r="U145" s="2">
        <f>V135*$B$8+$B$16</f>
        <v>2.1427756147058177</v>
      </c>
      <c r="V145" s="2">
        <f>V135*$C$8+$C$16</f>
        <v>68.568819670586166</v>
      </c>
      <c r="W145" s="2"/>
      <c r="X145" s="2"/>
      <c r="Y145" s="2">
        <f>Z135*$B$8+$B$16</f>
        <v>2.1428141381971604</v>
      </c>
      <c r="Z145" s="2">
        <f>Z135*$C$8+$C$16</f>
        <v>68.570052422309132</v>
      </c>
      <c r="AA145" s="2"/>
      <c r="AB145" s="2"/>
      <c r="AC145" s="2"/>
    </row>
    <row r="146" spans="1:29" x14ac:dyDescent="0.3">
      <c r="B146" s="2">
        <f>C140*0.5+0.5</f>
        <v>0.89625137313362035</v>
      </c>
      <c r="E146"/>
      <c r="F146" s="2">
        <f>G140*0.5+0.5</f>
        <v>0.89625137313362035</v>
      </c>
      <c r="G146" s="2"/>
      <c r="H146"/>
      <c r="J146" s="2">
        <f>K140*0.5+0.5</f>
        <v>0.89625137313362035</v>
      </c>
      <c r="K146" s="2"/>
      <c r="L146" s="2"/>
      <c r="N146" s="2">
        <f>O140*0.5+0.5</f>
        <v>0.89625137313362035</v>
      </c>
      <c r="O146" s="2"/>
      <c r="P146" s="2"/>
      <c r="R146" s="2">
        <f>S140*0.5+0.5</f>
        <v>0.89625137313362035</v>
      </c>
      <c r="S146" s="2"/>
      <c r="V146" s="2">
        <f>W140*0.5+0.5</f>
        <v>0.89625137313362035</v>
      </c>
      <c r="W146" s="2"/>
      <c r="Z146" s="2">
        <f>AA140*0.5+0.5</f>
        <v>0.89625137313362035</v>
      </c>
      <c r="AA146" s="2"/>
    </row>
    <row r="147" spans="1:29" x14ac:dyDescent="0.3">
      <c r="A147" s="2">
        <f>A141+A143</f>
        <v>0.6267626141768613</v>
      </c>
      <c r="B147" s="2">
        <f>B141+B143</f>
        <v>20.556403653659562</v>
      </c>
      <c r="C147" s="2">
        <f>LOOKUP(TRUNC(ABS(B147)),Sheet2!$B:$B,Sheet2!$C:$C)*SIGN(B147)</f>
        <v>0.30270972933210849</v>
      </c>
      <c r="E147" s="2">
        <f>E141+E143</f>
        <v>0.58407131436505388</v>
      </c>
      <c r="F147" s="2">
        <f>F141+F143</f>
        <v>19.190282059681724</v>
      </c>
      <c r="G147" s="2">
        <f>LOOKUP(TRUNC(ABS(F147)),Sheet2!$B:$B,Sheet2!$C:$C)*SIGN(F147)</f>
        <v>0.28845021297273932</v>
      </c>
      <c r="I147" s="2">
        <f>I141+I143</f>
        <v>0.58341952539647568</v>
      </c>
      <c r="J147" s="2">
        <f>J141+J143</f>
        <v>19.169424812687222</v>
      </c>
      <c r="K147" s="2">
        <f>LOOKUP(TRUNC(ABS(J147)),Sheet2!$B:$B,Sheet2!$C:$C)*SIGN(J147)</f>
        <v>0.28845021297273932</v>
      </c>
      <c r="L147" s="2"/>
      <c r="M147" s="2">
        <f>M141+M143</f>
        <v>0.59633447888697133</v>
      </c>
      <c r="N147" s="2">
        <f>N141+N143</f>
        <v>19.582703324383083</v>
      </c>
      <c r="O147" s="2">
        <f>LOOKUP(TRUNC(ABS(N147)),Sheet2!$B:$B,Sheet2!$C:$C)*SIGN(N147)</f>
        <v>0.28845021297273932</v>
      </c>
      <c r="Q147" s="2">
        <f>Q141+Q143</f>
        <v>0.60305025470202911</v>
      </c>
      <c r="R147" s="2">
        <f>R141+R143</f>
        <v>19.797608150464931</v>
      </c>
      <c r="S147" s="2">
        <f>LOOKUP(TRUNC(ABS(R147)),Sheet2!$B:$B,Sheet2!$C:$C)*SIGN(R147)</f>
        <v>0.28845021297273932</v>
      </c>
      <c r="U147" s="2">
        <f>U141+U143</f>
        <v>0.59034111241572085</v>
      </c>
      <c r="V147" s="2">
        <f>V141+V143</f>
        <v>19.390915597303067</v>
      </c>
      <c r="W147" s="2">
        <f>LOOKUP(TRUNC(ABS(V147)),Sheet2!$B:$B,Sheet2!$C:$C)*SIGN(V147)</f>
        <v>0.28845021297273932</v>
      </c>
      <c r="X147" s="2"/>
      <c r="Y147" s="2">
        <f>Y141+Y143</f>
        <v>0.56046548529041318</v>
      </c>
      <c r="Z147" s="2">
        <f>Z141+Z143</f>
        <v>18.434895529293222</v>
      </c>
      <c r="AA147" s="2">
        <f>LOOKUP(TRUNC(ABS(Z147)),Sheet2!$B:$B,Sheet2!$C:$C)*SIGN(Z147)</f>
        <v>0.27406158896076638</v>
      </c>
      <c r="AB147" s="2"/>
      <c r="AC147" s="2">
        <f>X147</f>
        <v>0</v>
      </c>
    </row>
    <row r="148" spans="1:29" x14ac:dyDescent="0.3">
      <c r="B148" s="2">
        <f>B146*C142</f>
        <v>0</v>
      </c>
      <c r="E148"/>
      <c r="F148" s="2">
        <f>F146*G142</f>
        <v>4.1981039786897892E-2</v>
      </c>
      <c r="G148" s="2"/>
      <c r="J148" s="2">
        <f>J146*K142</f>
        <v>4.1981039786897892E-2</v>
      </c>
      <c r="K148" s="2"/>
      <c r="L148" s="2"/>
      <c r="N148" s="2">
        <f>N146*O142</f>
        <v>1.4002788173940904E-2</v>
      </c>
      <c r="O148" s="2"/>
      <c r="R148" s="2">
        <f>R146*S142</f>
        <v>1.4002788173940904E-2</v>
      </c>
      <c r="S148" s="2"/>
      <c r="V148" s="2">
        <f>V146*W142</f>
        <v>2.7998741829968376E-2</v>
      </c>
      <c r="W148" s="2"/>
      <c r="X148" s="2"/>
      <c r="Z148" s="2">
        <f>Z146*AA142</f>
        <v>6.9877530141015651E-2</v>
      </c>
      <c r="AA148" s="2"/>
      <c r="AB148" s="2"/>
      <c r="AC148" s="2"/>
    </row>
    <row r="149" spans="1:29" x14ac:dyDescent="0.3">
      <c r="A149" s="2">
        <f>A144+A145</f>
        <v>4.2638658617040255</v>
      </c>
      <c r="B149" s="2">
        <f>B144+B145</f>
        <v>136.94370757452882</v>
      </c>
      <c r="C149" s="2">
        <f>LOOKUP(TRUNC(ABS(B149)),Sheet2!$B:$B,Sheet2!$C:$C)*SIGN(B149)</f>
        <v>0.97187274591350903</v>
      </c>
      <c r="E149" s="2">
        <f>E144+E145</f>
        <v>4.2113432712846937</v>
      </c>
      <c r="F149" s="2">
        <f>F144+F145</f>
        <v>135.2629846811102</v>
      </c>
      <c r="G149" s="2">
        <f>LOOKUP(TRUNC(ABS(F149)),Sheet2!$B:$B,Sheet2!$C:$C)*SIGN(F149)</f>
        <v>0.9709928406172359</v>
      </c>
      <c r="I149" s="2">
        <f>I144+I145</f>
        <v>4.1992729063179244</v>
      </c>
      <c r="J149" s="2">
        <f>J144+J145</f>
        <v>134.87673300217358</v>
      </c>
      <c r="K149" s="2">
        <f>LOOKUP(TRUNC(ABS(J149)),Sheet2!$B:$B,Sheet2!$C:$C)*SIGN(J149)</f>
        <v>0.97008582681369993</v>
      </c>
      <c r="L149" s="2"/>
      <c r="M149" s="2">
        <f>M144+M145</f>
        <v>4.2009048008755503</v>
      </c>
      <c r="N149" s="2">
        <f>N144+N145</f>
        <v>134.92895362801761</v>
      </c>
      <c r="O149" s="2">
        <f>LOOKUP(TRUNC(ABS(N149)),Sheet2!$B:$B,Sheet2!$C:$C)*SIGN(N149)</f>
        <v>0.97008582681369993</v>
      </c>
      <c r="Q149" s="2">
        <f>Q144+Q145</f>
        <v>4.2017533860455147</v>
      </c>
      <c r="R149" s="2">
        <f>R144+R145</f>
        <v>134.95610835345647</v>
      </c>
      <c r="S149" s="2">
        <f>LOOKUP(TRUNC(ABS(R149)),Sheet2!$B:$B,Sheet2!$C:$C)*SIGN(R149)</f>
        <v>0.97008582681369993</v>
      </c>
      <c r="U149" s="2">
        <f>U144+U145</f>
        <v>4.1761376911355521</v>
      </c>
      <c r="V149" s="2">
        <f>V144+V145</f>
        <v>134.13640611633767</v>
      </c>
      <c r="W149" s="2">
        <f>LOOKUP(TRUNC(ABS(V149)),Sheet2!$B:$B,Sheet2!$C:$C)*SIGN(V149)</f>
        <v>0.97008582681369993</v>
      </c>
      <c r="X149" s="2"/>
      <c r="Y149" s="2">
        <f>Y144+Y145</f>
        <v>4.1723961618177601</v>
      </c>
      <c r="Z149" s="2">
        <f>Z144+Z145</f>
        <v>134.01667717816832</v>
      </c>
      <c r="AA149" s="2">
        <f>LOOKUP(TRUNC(ABS(Z149)),Sheet2!$B:$B,Sheet2!$C:$C)*SIGN(Z149)</f>
        <v>0.97008582681369993</v>
      </c>
      <c r="AB149" s="2"/>
      <c r="AC149" s="2"/>
    </row>
    <row r="150" spans="1:29" x14ac:dyDescent="0.3">
      <c r="B150" s="2">
        <f>C147*0.5+0.5</f>
        <v>0.6513548646660543</v>
      </c>
      <c r="E150"/>
      <c r="F150" s="2">
        <f>G147*0.5+0.5</f>
        <v>0.64422510648636966</v>
      </c>
      <c r="G150" s="2"/>
      <c r="J150" s="2">
        <f>K147*0.5+0.5</f>
        <v>0.64422510648636966</v>
      </c>
      <c r="K150" s="2"/>
      <c r="L150" s="2"/>
      <c r="N150" s="2">
        <f>O147*0.5+0.5</f>
        <v>0.64422510648636966</v>
      </c>
      <c r="O150" s="2"/>
      <c r="P150" s="2"/>
      <c r="R150" s="2">
        <f>S147*0.5+0.5</f>
        <v>0.64422510648636966</v>
      </c>
      <c r="S150" s="2"/>
      <c r="V150" s="2">
        <f>W147*0.5+0.5</f>
        <v>0.64422510648636966</v>
      </c>
      <c r="W150" s="2"/>
      <c r="X150" s="2"/>
      <c r="Z150" s="2">
        <f>AA147*0.5+0.5</f>
        <v>0.63703079448038324</v>
      </c>
      <c r="AA150" s="2"/>
      <c r="AB150" s="2"/>
      <c r="AC150" s="2"/>
    </row>
    <row r="151" spans="1:29" x14ac:dyDescent="0.3">
      <c r="B151" s="2">
        <f>B133*B150+B148</f>
        <v>0.135556017138769</v>
      </c>
      <c r="E151"/>
      <c r="F151" s="2">
        <f>F133*F150+F148</f>
        <v>0.13627847888348407</v>
      </c>
      <c r="G151" s="2"/>
      <c r="J151" s="2">
        <f>J133*J150+J148</f>
        <v>0.12685501221421117</v>
      </c>
      <c r="K151" s="2"/>
      <c r="L151" s="2"/>
      <c r="N151" s="2">
        <f>N133*N150+N148</f>
        <v>9.5316973296065588E-2</v>
      </c>
      <c r="O151" s="2"/>
      <c r="P151" s="2"/>
      <c r="R151" s="2">
        <f>R133*R150+R148</f>
        <v>9.1562387051693894E-2</v>
      </c>
      <c r="S151" s="2"/>
      <c r="V151" s="2">
        <f>V133*V150+V148</f>
        <v>9.0968989149803031E-2</v>
      </c>
      <c r="W151" s="2"/>
      <c r="X151" s="2"/>
      <c r="Z151" s="2">
        <f>Z133*Z150+Z148</f>
        <v>0.13380972625409052</v>
      </c>
      <c r="AA151" s="2"/>
      <c r="AB151" s="2"/>
      <c r="AC151" s="2"/>
    </row>
    <row r="152" spans="1:29" x14ac:dyDescent="0.3">
      <c r="B152" s="2">
        <f>B151*64+0.5</f>
        <v>9.1755850968812158</v>
      </c>
      <c r="C152" s="2">
        <f>LOOKUP(TRUNC(ABS(B152)),Sheet2!$B:$B,Sheet2!$C:$C)*SIGN(B152)</f>
        <v>0.1397053028283142</v>
      </c>
      <c r="E152"/>
      <c r="F152" s="2">
        <f>F151*64+0.5</f>
        <v>9.2218226485429806</v>
      </c>
      <c r="G152" s="2">
        <f>LOOKUP(TRUNC(ABS(F152)),Sheet2!$B:$B,Sheet2!$C:$C)*SIGN(F152)</f>
        <v>0.1397053028283142</v>
      </c>
      <c r="J152" s="2">
        <f>J151*64+0.5</f>
        <v>8.6187207817095146</v>
      </c>
      <c r="K152" s="2">
        <f>LOOKUP(TRUNC(ABS(J152)),Sheet2!$B:$B,Sheet2!$C:$C)*SIGN(J152)</f>
        <v>0.12435300177159621</v>
      </c>
      <c r="L152" s="2"/>
      <c r="N152" s="2">
        <f>N151*64+0.5</f>
        <v>6.6002862909481976</v>
      </c>
      <c r="O152" s="2">
        <f>LOOKUP(TRUNC(ABS(N152)),Sheet2!$B:$B,Sheet2!$C:$C)*SIGN(N152)</f>
        <v>9.3476303969227736E-2</v>
      </c>
      <c r="P152" s="2"/>
      <c r="R152" s="2">
        <f>R151*64+0.5</f>
        <v>6.3599927713084092</v>
      </c>
      <c r="S152" s="2">
        <f>LOOKUP(TRUNC(ABS(R152)),Sheet2!$B:$B,Sheet2!$C:$C)*SIGN(R152)</f>
        <v>9.3476303969227736E-2</v>
      </c>
      <c r="V152" s="2">
        <f>V151*64+0.5</f>
        <v>6.322015305587394</v>
      </c>
      <c r="W152" s="2">
        <f>LOOKUP(TRUNC(ABS(V152)),Sheet2!$B:$B,Sheet2!$C:$C)*SIGN(V152)</f>
        <v>9.3476303969227736E-2</v>
      </c>
      <c r="X152" s="2"/>
      <c r="Z152" s="2">
        <f>Z151*64+0.5</f>
        <v>9.063822480261793</v>
      </c>
      <c r="AA152" s="2">
        <f>LOOKUP(TRUNC(ABS(Z152)),Sheet2!$B:$B,Sheet2!$C:$C)*SIGN(Z152)</f>
        <v>0.1397053028283142</v>
      </c>
      <c r="AB152" s="2"/>
      <c r="AC152" s="2"/>
    </row>
    <row r="153" spans="1:29" x14ac:dyDescent="0.3">
      <c r="B153" s="2">
        <f>C149*0.5+0.5</f>
        <v>0.98593637295675451</v>
      </c>
      <c r="E153"/>
      <c r="F153" s="2">
        <f>G149*0.5+0.5</f>
        <v>0.98549642030861795</v>
      </c>
      <c r="G153" s="2"/>
      <c r="J153" s="2">
        <f>K149*0.5+0.5</f>
        <v>0.98504291340684991</v>
      </c>
      <c r="K153" s="2"/>
      <c r="L153" s="2"/>
      <c r="N153" s="2">
        <f>O149*0.5+0.5</f>
        <v>0.98504291340684991</v>
      </c>
      <c r="O153" s="2"/>
      <c r="P153" s="2"/>
      <c r="R153" s="2">
        <f>S149*0.5+0.5</f>
        <v>0.98504291340684991</v>
      </c>
      <c r="S153" s="2"/>
      <c r="V153" s="2">
        <f>W149*0.5+0.5</f>
        <v>0.98504291340684991</v>
      </c>
      <c r="W153" s="2"/>
      <c r="X153" s="2"/>
      <c r="Z153" s="2">
        <f>AA149*0.5+0.5</f>
        <v>0.98504291340684991</v>
      </c>
      <c r="AA153" s="2"/>
      <c r="AB153" s="2"/>
      <c r="AC153" s="2"/>
    </row>
    <row r="154" spans="1:29" x14ac:dyDescent="0.3">
      <c r="B154" s="2">
        <f>B153*C152</f>
        <v>0.13774053955337312</v>
      </c>
      <c r="E154"/>
      <c r="F154" s="2">
        <f>F153*G152</f>
        <v>0.13767907583543509</v>
      </c>
      <c r="G154" s="2"/>
      <c r="J154" s="2">
        <f>J153*K152</f>
        <v>0.12249304315598029</v>
      </c>
      <c r="K154" s="2"/>
      <c r="L154" s="2"/>
      <c r="N154" s="2">
        <f>N153*O152</f>
        <v>9.2078170796352374E-2</v>
      </c>
      <c r="O154" s="2"/>
      <c r="P154" s="2"/>
      <c r="R154" s="2">
        <f>R153*S152</f>
        <v>9.2078170796352374E-2</v>
      </c>
      <c r="S154" s="2"/>
      <c r="V154" s="2">
        <f>V153*W152</f>
        <v>9.2078170796352374E-2</v>
      </c>
      <c r="W154" s="2"/>
      <c r="X154" s="2"/>
      <c r="Z154" s="2">
        <f>Z153*AA152</f>
        <v>0.13761571851638885</v>
      </c>
      <c r="AA154" s="2"/>
      <c r="AB154" s="2"/>
      <c r="AC154" s="2">
        <f>TANH(Z154/2)</f>
        <v>6.8699473752060911E-2</v>
      </c>
    </row>
    <row r="155" spans="1:29" x14ac:dyDescent="0.3">
      <c r="A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3">
      <c r="A156" t="s">
        <v>0</v>
      </c>
      <c r="B156" s="2">
        <f>B151</f>
        <v>0.135556017138769</v>
      </c>
      <c r="C156" s="1">
        <v>6</v>
      </c>
      <c r="E156" t="s">
        <v>0</v>
      </c>
      <c r="F156" s="2">
        <f>F151</f>
        <v>0.13627847888348407</v>
      </c>
      <c r="G156" s="1">
        <v>6</v>
      </c>
      <c r="I156" t="s">
        <v>0</v>
      </c>
      <c r="J156" s="2">
        <f>J151</f>
        <v>0.12685501221421117</v>
      </c>
      <c r="K156" s="1">
        <v>6</v>
      </c>
      <c r="L156" s="2"/>
      <c r="M156" t="s">
        <v>0</v>
      </c>
      <c r="N156" s="2">
        <f>N151</f>
        <v>9.5316973296065588E-2</v>
      </c>
      <c r="O156" s="1">
        <v>6</v>
      </c>
      <c r="P156" s="2"/>
      <c r="Q156" t="s">
        <v>0</v>
      </c>
      <c r="R156" s="2">
        <f>R151</f>
        <v>9.1562387051693894E-2</v>
      </c>
      <c r="S156" s="1">
        <v>6</v>
      </c>
      <c r="U156" t="s">
        <v>0</v>
      </c>
      <c r="V156" s="2">
        <f>V151</f>
        <v>9.0968989149803031E-2</v>
      </c>
      <c r="W156" s="1">
        <v>6</v>
      </c>
      <c r="X156" s="2"/>
      <c r="Y156" t="s">
        <v>0</v>
      </c>
      <c r="Z156" s="2">
        <f>Z151</f>
        <v>0.13380972625409052</v>
      </c>
      <c r="AA156" s="1">
        <v>6</v>
      </c>
      <c r="AB156" s="2"/>
      <c r="AC156" s="2">
        <f>TANH(Z156)</f>
        <v>0.13301678189104313</v>
      </c>
    </row>
    <row r="157" spans="1:29" x14ac:dyDescent="0.3">
      <c r="A157" t="s">
        <v>1</v>
      </c>
      <c r="B157" s="2">
        <f>LOOKUP(C156,$I$1:$I$10,J$1:J$10)</f>
        <v>9.0263700000000002E-2</v>
      </c>
      <c r="E157" t="s">
        <v>1</v>
      </c>
      <c r="F157" s="2">
        <f>LOOKUP(G156,$I$1:$I$10,K$1:K$10)</f>
        <v>2.66319E-2</v>
      </c>
      <c r="G157" s="2"/>
      <c r="I157" t="s">
        <v>1</v>
      </c>
      <c r="J157" s="2">
        <f>LOOKUP(K156,$I$1:$I$10,L$1:L$10)</f>
        <v>-3.33981E-2</v>
      </c>
      <c r="K157" s="2"/>
      <c r="L157" s="2"/>
      <c r="M157" t="s">
        <v>1</v>
      </c>
      <c r="N157" s="2">
        <f>LOOKUP(O156,$I$1:$I$10,M$1:M$10)</f>
        <v>-6.4613699999999996E-2</v>
      </c>
      <c r="O157" s="2"/>
      <c r="P157" s="2"/>
      <c r="Q157" t="s">
        <v>1</v>
      </c>
      <c r="R157" s="2">
        <f>LOOKUP(S156,$I$1:$I$10,N$1:N$10)</f>
        <v>-0.13905100000000001</v>
      </c>
      <c r="S157" s="2"/>
      <c r="U157" t="s">
        <v>1</v>
      </c>
      <c r="V157" s="2">
        <f>LOOKUP(W156,$I$1:$I$10,O$1:O$10)</f>
        <v>-0.13424800000000001</v>
      </c>
      <c r="W157" s="2"/>
      <c r="X157" s="2"/>
      <c r="Y157" t="s">
        <v>1</v>
      </c>
      <c r="Z157" s="2">
        <f>LOOKUP(AA156,$I$1:$I$10,S$1:S$10)</f>
        <v>0</v>
      </c>
      <c r="AA157" s="2"/>
      <c r="AB157" s="2"/>
      <c r="AC157" s="2"/>
    </row>
    <row r="158" spans="1:29" x14ac:dyDescent="0.3">
      <c r="A158" t="s">
        <v>2</v>
      </c>
      <c r="B158" s="2">
        <f>B154</f>
        <v>0.13774053955337312</v>
      </c>
      <c r="E158" t="s">
        <v>2</v>
      </c>
      <c r="F158" s="2">
        <f>F154</f>
        <v>0.13767907583543509</v>
      </c>
      <c r="G158" s="2"/>
      <c r="I158" t="s">
        <v>2</v>
      </c>
      <c r="J158" s="2">
        <f>J154</f>
        <v>0.12249304315598029</v>
      </c>
      <c r="K158" s="2"/>
      <c r="L158" s="2"/>
      <c r="M158" t="s">
        <v>2</v>
      </c>
      <c r="N158" s="2">
        <f>N154</f>
        <v>9.2078170796352374E-2</v>
      </c>
      <c r="O158" s="2"/>
      <c r="P158" s="2"/>
      <c r="Q158" t="s">
        <v>2</v>
      </c>
      <c r="R158" s="2">
        <f>R154</f>
        <v>9.2078170796352374E-2</v>
      </c>
      <c r="S158" s="2"/>
      <c r="U158" t="s">
        <v>2</v>
      </c>
      <c r="V158" s="2">
        <f>V154</f>
        <v>9.2078170796352374E-2</v>
      </c>
      <c r="W158" s="2"/>
      <c r="X158" s="2"/>
      <c r="Y158" t="s">
        <v>2</v>
      </c>
      <c r="Z158" s="2">
        <f>Z154</f>
        <v>0.13761571851638885</v>
      </c>
      <c r="AA158" s="2"/>
      <c r="AB158" s="2"/>
      <c r="AC158" s="2"/>
    </row>
    <row r="159" spans="1:29" x14ac:dyDescent="0.3">
      <c r="A159" s="2">
        <f>B157*$B$2+$B$10</f>
        <v>1.4415731552847204</v>
      </c>
      <c r="B159" s="2">
        <f>B157*$C$2+$C$10</f>
        <v>46.630340969111053</v>
      </c>
      <c r="E159" s="2">
        <f>F157*$B$2+$B$10</f>
        <v>1.434344189259791</v>
      </c>
      <c r="F159" s="2">
        <f>F157*$C$2+$C$10</f>
        <v>46.399014056313312</v>
      </c>
      <c r="G159" s="2"/>
      <c r="I159" s="2">
        <f>J157*$B$2+$B$10</f>
        <v>1.4275244099909898</v>
      </c>
      <c r="J159" s="2">
        <f>J157*$C$2+$C$10</f>
        <v>46.180781119711675</v>
      </c>
      <c r="K159" s="2"/>
      <c r="L159" s="2"/>
      <c r="M159" s="2">
        <f>N157*$B$2+$B$10</f>
        <v>1.4239781247712131</v>
      </c>
      <c r="N159" s="2">
        <f>N157*$C$2+$C$10</f>
        <v>46.067299992678819</v>
      </c>
      <c r="O159" s="2"/>
      <c r="P159" s="2"/>
      <c r="Q159" s="2">
        <f>R157*$B$2+$B$10</f>
        <v>1.4155215871172813</v>
      </c>
      <c r="R159" s="2">
        <f>R157*$C$2+$C$10</f>
        <v>45.796690787753001</v>
      </c>
      <c r="S159" s="2"/>
      <c r="U159" s="2">
        <f>V157*$B$2+$B$10</f>
        <v>1.4160672376224961</v>
      </c>
      <c r="V159" s="2">
        <f>V157*$C$2+$C$10</f>
        <v>45.814151603919875</v>
      </c>
      <c r="W159" s="2"/>
      <c r="X159" s="2"/>
      <c r="Y159" s="2">
        <f>Z157*$B$2+$B$10</f>
        <v>1.43131864070892</v>
      </c>
      <c r="Z159" s="2">
        <f>Z157*$C$2+$C$10</f>
        <v>46.30219650268544</v>
      </c>
      <c r="AA159" s="2"/>
      <c r="AB159" s="2"/>
      <c r="AC159" s="2"/>
    </row>
    <row r="160" spans="1:29" x14ac:dyDescent="0.3">
      <c r="A160" s="2">
        <f>B158*$B$6+$B$14</f>
        <v>0.72852914488565035</v>
      </c>
      <c r="B160" s="2">
        <f>B158*$C$6+$C$14</f>
        <v>23.312932636340811</v>
      </c>
      <c r="E160" s="2">
        <f>F158*$B$6+$B$14</f>
        <v>0.72854390411739611</v>
      </c>
      <c r="F160" s="2">
        <f>F158*$C$6+$C$14</f>
        <v>23.313404931756676</v>
      </c>
      <c r="G160" s="2"/>
      <c r="I160" s="2">
        <f>J158*$B$6+$B$14</f>
        <v>0.73219051358285736</v>
      </c>
      <c r="J160" s="2">
        <f>J158*$C$6+$C$14</f>
        <v>23.430096434651436</v>
      </c>
      <c r="K160" s="2"/>
      <c r="L160" s="2"/>
      <c r="M160" s="2">
        <f>N158*$B$6+$B$14</f>
        <v>0.7394940117234523</v>
      </c>
      <c r="N160" s="2">
        <f>N158*$C$6+$C$14</f>
        <v>23.663808375150474</v>
      </c>
      <c r="O160" s="2"/>
      <c r="Q160" s="2">
        <f>R158*$B$6+$B$14</f>
        <v>0.7394940117234523</v>
      </c>
      <c r="R160" s="2">
        <f>R158*$C$6+$C$14</f>
        <v>23.663808375150474</v>
      </c>
      <c r="S160" s="2"/>
      <c r="U160" s="2">
        <f>V158*$B$6+$B$14</f>
        <v>0.7394940117234523</v>
      </c>
      <c r="V160" s="2">
        <f>V158*$C$6+$C$14</f>
        <v>23.663808375150474</v>
      </c>
      <c r="W160" s="2"/>
      <c r="X160" s="2"/>
      <c r="Y160" s="2">
        <f>Z158*$B$6+$B$14</f>
        <v>0.72855911805800966</v>
      </c>
      <c r="Z160" s="2">
        <f>Z158*$C$6+$C$14</f>
        <v>23.313891777856309</v>
      </c>
      <c r="AA160" s="2"/>
      <c r="AB160" s="2"/>
      <c r="AC160" s="2"/>
    </row>
    <row r="161" spans="1:29" x14ac:dyDescent="0.3">
      <c r="A161" s="2">
        <f>B157*$B$3+$B$11</f>
        <v>3.1100897347769101E-2</v>
      </c>
      <c r="B161" s="2">
        <f>B157*$C$3+$C$11</f>
        <v>2.4904574302572224</v>
      </c>
      <c r="E161" s="2">
        <f>F157*$B$3+$B$11</f>
        <v>7.936186148342482E-3</v>
      </c>
      <c r="F161" s="2">
        <f>F157*$C$3+$C$11</f>
        <v>1.0079159134939188</v>
      </c>
      <c r="G161" s="2"/>
      <c r="I161" s="2">
        <f>J157*$B$3+$B$11</f>
        <v>-1.3917314983192064E-2</v>
      </c>
      <c r="J161" s="2">
        <f>J157*$C$3+$C$11</f>
        <v>-0.39070815892429211</v>
      </c>
      <c r="K161" s="2"/>
      <c r="L161" s="2"/>
      <c r="M161" s="2">
        <f>N157*$B$3+$B$11</f>
        <v>-2.5281135571590025E-2</v>
      </c>
      <c r="N161" s="2">
        <f>N157*$C$3+$C$11</f>
        <v>-1.1179926765817618</v>
      </c>
      <c r="O161" s="2"/>
      <c r="P161" s="2"/>
      <c r="Q161" s="2">
        <f>R157*$B$3+$B$11</f>
        <v>-5.2379513378992604E-2</v>
      </c>
      <c r="R161" s="2">
        <f>R157*$C$3+$C$11</f>
        <v>-2.8522888562555266</v>
      </c>
      <c r="S161" s="2"/>
      <c r="U161" s="2">
        <f>V157*$B$3+$B$11</f>
        <v>-5.0631014862671422E-2</v>
      </c>
      <c r="V161" s="2">
        <f>V157*$C$3+$C$11</f>
        <v>-2.740384951210971</v>
      </c>
      <c r="W161" s="2"/>
      <c r="X161" s="2"/>
      <c r="Y161" s="2">
        <f>Z157*$B$3+$B$11</f>
        <v>-1.7589705530554E-3</v>
      </c>
      <c r="Z161" s="2">
        <f>Z157*$C$3+$C$11</f>
        <v>0.38742588460445437</v>
      </c>
      <c r="AA161" s="2"/>
      <c r="AB161" s="2"/>
      <c r="AC161" s="2">
        <f>TANH(Z161/2)</f>
        <v>0.19132576028834167</v>
      </c>
    </row>
    <row r="162" spans="1:29" x14ac:dyDescent="0.3">
      <c r="A162" s="2">
        <f>B158*$B$7+$B$15</f>
        <v>1.4014476712838175E-2</v>
      </c>
      <c r="B162" s="2">
        <f>B158*$C$7+$C$15</f>
        <v>0.89692650962164322</v>
      </c>
      <c r="E162" s="2">
        <f>F158*$B$7+$B$15</f>
        <v>1.4104338163942992E-2</v>
      </c>
      <c r="F162" s="2">
        <f>F158*$C$7+$C$15</f>
        <v>0.9026776424923515</v>
      </c>
      <c r="G162" s="2"/>
      <c r="I162" s="2">
        <f>J158*$B$7+$B$15</f>
        <v>3.6306687434076751E-2</v>
      </c>
      <c r="J162" s="2">
        <f>J158*$C$7+$C$15</f>
        <v>2.3236279957809121</v>
      </c>
      <c r="K162" s="2"/>
      <c r="L162" s="2"/>
      <c r="M162" s="2">
        <f>N158*$B$7+$B$15</f>
        <v>8.0773970850935572E-2</v>
      </c>
      <c r="N162" s="2">
        <f>N158*$C$7+$C$15</f>
        <v>5.1695341344598766</v>
      </c>
      <c r="O162" s="2"/>
      <c r="Q162" s="2">
        <f>R158*$B$7+$B$15</f>
        <v>8.0773970850935572E-2</v>
      </c>
      <c r="R162" s="2">
        <f>R158*$C$7+$C$15</f>
        <v>5.1695341344598766</v>
      </c>
      <c r="S162" s="2"/>
      <c r="U162" s="2">
        <f>V158*$B$7+$B$15</f>
        <v>8.0773970850935572E-2</v>
      </c>
      <c r="V162" s="2">
        <f>V158*$C$7+$C$15</f>
        <v>5.1695341344598766</v>
      </c>
      <c r="W162" s="2"/>
      <c r="X162" s="2"/>
      <c r="Y162" s="2">
        <f>Z158*$B$7+$B$15</f>
        <v>1.4196968105941399E-2</v>
      </c>
      <c r="Z162" s="2">
        <f>Z158*$C$7+$C$15</f>
        <v>0.90860595878024952</v>
      </c>
      <c r="AA162" s="2"/>
      <c r="AB162" s="2"/>
      <c r="AC162" s="2"/>
    </row>
    <row r="163" spans="1:29" x14ac:dyDescent="0.3">
      <c r="A163" s="2">
        <f>A159+A160</f>
        <v>2.1701023001703708</v>
      </c>
      <c r="B163" s="2">
        <f>B159+B160</f>
        <v>69.943273605451864</v>
      </c>
      <c r="C163" s="2">
        <f>LOOKUP(TRUNC(ABS(B163)),Sheet2!$B:$B,Sheet2!$C:$C)*SIGN(B163)</f>
        <v>0.7925027462672406</v>
      </c>
      <c r="E163" s="2">
        <f>E159+E160</f>
        <v>2.162888093377187</v>
      </c>
      <c r="F163" s="2">
        <f>F159+F160</f>
        <v>69.712418988069984</v>
      </c>
      <c r="G163" s="2">
        <f>LOOKUP(TRUNC(ABS(F163)),Sheet2!$B:$B,Sheet2!$C:$C)*SIGN(F163)</f>
        <v>0.7925027462672406</v>
      </c>
      <c r="I163" s="2">
        <f>I159+I160</f>
        <v>2.1597149235738473</v>
      </c>
      <c r="J163" s="2">
        <f>J159+J160</f>
        <v>69.610877554363114</v>
      </c>
      <c r="K163" s="2">
        <f>LOOKUP(TRUNC(ABS(J163)),Sheet2!$B:$B,Sheet2!$C:$C)*SIGN(J163)</f>
        <v>0.7925027462672406</v>
      </c>
      <c r="L163" s="2"/>
      <c r="M163" s="2">
        <f>M159+M160</f>
        <v>2.1634721364946654</v>
      </c>
      <c r="N163" s="2">
        <f>N159+N160</f>
        <v>69.731108367829293</v>
      </c>
      <c r="O163" s="2">
        <f>LOOKUP(TRUNC(ABS(N163)),Sheet2!$B:$B,Sheet2!$C:$C)*SIGN(N163)</f>
        <v>0.7925027462672406</v>
      </c>
      <c r="P163" s="2"/>
      <c r="Q163" s="2">
        <f>Q159+Q160</f>
        <v>2.1550155988407336</v>
      </c>
      <c r="R163" s="2">
        <f>R159+R160</f>
        <v>69.460499162903474</v>
      </c>
      <c r="S163" s="2">
        <f>LOOKUP(TRUNC(ABS(R163)),Sheet2!$B:$B,Sheet2!$C:$C)*SIGN(R163)</f>
        <v>0.7925027462672406</v>
      </c>
      <c r="U163" s="2">
        <f>U159+U160</f>
        <v>2.1555612493459484</v>
      </c>
      <c r="V163" s="2">
        <f>V159+V160</f>
        <v>69.477959979070349</v>
      </c>
      <c r="W163" s="2">
        <f>LOOKUP(TRUNC(ABS(V163)),Sheet2!$B:$B,Sheet2!$C:$C)*SIGN(V163)</f>
        <v>0.7925027462672406</v>
      </c>
      <c r="X163" s="2"/>
      <c r="Y163" s="2">
        <f>Y159+Y160</f>
        <v>2.1598777587669296</v>
      </c>
      <c r="Z163" s="2">
        <f>Z159+Z160</f>
        <v>69.616088280541746</v>
      </c>
      <c r="AA163" s="2">
        <f>LOOKUP(TRUNC(ABS(Z163)),Sheet2!$B:$B,Sheet2!$C:$C)*SIGN(Z163)</f>
        <v>0.7925027462672406</v>
      </c>
      <c r="AB163" s="2"/>
      <c r="AC163" s="2">
        <f>TANH(Z163/2)</f>
        <v>1</v>
      </c>
    </row>
    <row r="164" spans="1:29" x14ac:dyDescent="0.3">
      <c r="A164" s="2">
        <f>B157*$B$1+$B$9</f>
        <v>0.17816531125613452</v>
      </c>
      <c r="B164" s="2">
        <f>B157*$C$1+$C$9</f>
        <v>6.2012899601963047</v>
      </c>
      <c r="E164" s="2">
        <f>F157*$B$1+$B$9</f>
        <v>0.19185516195605992</v>
      </c>
      <c r="F164" s="2">
        <f>F157*$C$1+$C$9</f>
        <v>6.6393651825939175</v>
      </c>
      <c r="G164" s="2"/>
      <c r="I164" s="2">
        <f>J157*$B$1+$B$9</f>
        <v>0.20477011544655557</v>
      </c>
      <c r="J164" s="2">
        <f>J157*$C$1+$C$9</f>
        <v>7.0526436942897783</v>
      </c>
      <c r="K164" s="2"/>
      <c r="L164" s="2"/>
      <c r="M164" s="2">
        <f>N157*$B$1+$B$9</f>
        <v>0.21148589126161332</v>
      </c>
      <c r="N164" s="2">
        <f>N157*$C$1+$C$9</f>
        <v>7.2675485203716264</v>
      </c>
      <c r="O164" s="2"/>
      <c r="Q164" s="2">
        <f>R157*$B$1+$B$9</f>
        <v>0.22750045510399333</v>
      </c>
      <c r="R164" s="2">
        <f>R157*$C$1+$C$9</f>
        <v>7.7800145633277866</v>
      </c>
      <c r="S164" s="2"/>
      <c r="U164" s="2">
        <f>V157*$B$1+$B$9</f>
        <v>0.22646712973976127</v>
      </c>
      <c r="V164" s="2">
        <f>V157*$C$1+$C$9</f>
        <v>7.7469481516723606</v>
      </c>
      <c r="W164" s="2"/>
      <c r="X164" s="2"/>
      <c r="Y164" s="2">
        <f>Z157*$B$1+$B$9</f>
        <v>0.197584792971611</v>
      </c>
      <c r="Z164" s="2">
        <f>Z157*$C$1+$C$9</f>
        <v>6.8227133750915518</v>
      </c>
      <c r="AA164" s="2"/>
      <c r="AB164" s="2"/>
      <c r="AC164" s="2"/>
    </row>
    <row r="165" spans="1:29" x14ac:dyDescent="0.3">
      <c r="A165" s="2">
        <f>A161+A162</f>
        <v>4.5115374060607276E-2</v>
      </c>
      <c r="B165" s="2">
        <f>B161+B162</f>
        <v>3.3873839398788657</v>
      </c>
      <c r="C165" s="2">
        <f>LOOKUP(TRUNC(ABS(B165)),Sheet2!$B:$B,Sheet2!$C:$C)*SIGN(B165)</f>
        <v>4.6840697872648079E-2</v>
      </c>
      <c r="E165" s="2">
        <f>E161+E162</f>
        <v>2.2040524312285474E-2</v>
      </c>
      <c r="F165" s="2">
        <f>F161+F162</f>
        <v>1.9105935559862703</v>
      </c>
      <c r="G165" s="2">
        <f>LOOKUP(TRUNC(ABS(F165)),Sheet2!$B:$B,Sheet2!$C:$C)*SIGN(F165)</f>
        <v>1.5623728558408864E-2</v>
      </c>
      <c r="I165" s="2">
        <f>I161+I162</f>
        <v>2.2389372450884688E-2</v>
      </c>
      <c r="J165" s="2">
        <f>J161+J162</f>
        <v>1.9329198368566201</v>
      </c>
      <c r="K165" s="2">
        <f>LOOKUP(TRUNC(ABS(J165)),Sheet2!$B:$B,Sheet2!$C:$C)*SIGN(J165)</f>
        <v>1.5623728558408864E-2</v>
      </c>
      <c r="L165" s="2"/>
      <c r="M165" s="2">
        <f>M161+M162</f>
        <v>5.5492835279345551E-2</v>
      </c>
      <c r="N165" s="2">
        <f>N161+N162</f>
        <v>4.0515414578781144</v>
      </c>
      <c r="O165" s="2">
        <f>LOOKUP(TRUNC(ABS(N165)),Sheet2!$B:$B,Sheet2!$C:$C)*SIGN(N165)</f>
        <v>6.2418746747512514E-2</v>
      </c>
      <c r="Q165" s="2">
        <f>Q161+Q162</f>
        <v>2.8394457471942969E-2</v>
      </c>
      <c r="R165" s="2">
        <f>R161+R162</f>
        <v>2.31724527820435</v>
      </c>
      <c r="S165" s="2">
        <f>LOOKUP(TRUNC(ABS(R165)),Sheet2!$B:$B,Sheet2!$C:$C)*SIGN(R165)</f>
        <v>3.1239831446031267E-2</v>
      </c>
      <c r="U165" s="2">
        <f>U161+U162</f>
        <v>3.014295598826415E-2</v>
      </c>
      <c r="V165" s="2">
        <f>V161+V162</f>
        <v>2.4291491832489056</v>
      </c>
      <c r="W165" s="2">
        <f>LOOKUP(TRUNC(ABS(V165)),Sheet2!$B:$B,Sheet2!$C:$C)*SIGN(V165)</f>
        <v>3.1239831446031267E-2</v>
      </c>
      <c r="X165" s="2"/>
      <c r="Y165" s="2">
        <f>Y161+Y162</f>
        <v>1.2437997552885998E-2</v>
      </c>
      <c r="Z165" s="2">
        <f>Z161+Z162</f>
        <v>1.296031843384704</v>
      </c>
      <c r="AA165" s="2">
        <f>LOOKUP(TRUNC(ABS(Z165)),Sheet2!$B:$B,Sheet2!$C:$C)*SIGN(Z165)</f>
        <v>1.5623728558408864E-2</v>
      </c>
      <c r="AB165" s="2"/>
      <c r="AC165" s="2"/>
    </row>
    <row r="166" spans="1:29" x14ac:dyDescent="0.3">
      <c r="A166" s="2">
        <f>B158*$B$5+$B$13</f>
        <v>0.40596404924341417</v>
      </c>
      <c r="B166" s="2">
        <f>B158*$C$5+$C$13</f>
        <v>12.990849575789253</v>
      </c>
      <c r="E166" s="2">
        <f>F158*$B$5+$B$13</f>
        <v>0.40590600310891939</v>
      </c>
      <c r="F166" s="2">
        <f>F158*$C$5+$C$13</f>
        <v>12.98899209948542</v>
      </c>
      <c r="G166" s="2"/>
      <c r="I166" s="2">
        <f>J158*$B$5+$B$13</f>
        <v>0.39156436344041573</v>
      </c>
      <c r="J166" s="2">
        <f>J158*$C$5+$C$13</f>
        <v>12.530059630093303</v>
      </c>
      <c r="K166" s="2"/>
      <c r="L166" s="2"/>
      <c r="M166" s="2">
        <f>N158*$B$5+$B$13</f>
        <v>0.36284065731172754</v>
      </c>
      <c r="N166" s="2">
        <f>N158*$C$5+$C$13</f>
        <v>11.610901033975281</v>
      </c>
      <c r="O166" s="2"/>
      <c r="Q166" s="2">
        <f>R158*$B$5+$B$13</f>
        <v>0.36284065731172754</v>
      </c>
      <c r="R166" s="2">
        <f>R158*$C$5+$C$13</f>
        <v>11.610901033975281</v>
      </c>
      <c r="S166" s="2"/>
      <c r="U166" s="2">
        <f>V158*$B$5+$B$13</f>
        <v>0.36284065731172754</v>
      </c>
      <c r="V166" s="2">
        <f>V158*$C$5+$C$13</f>
        <v>11.610901033975281</v>
      </c>
      <c r="W166" s="2"/>
      <c r="X166" s="2"/>
      <c r="Y166" s="2">
        <f>Z158*$B$5+$B$13</f>
        <v>0.40584616866372203</v>
      </c>
      <c r="Z166" s="2">
        <f>Z158*$C$5+$C$13</f>
        <v>12.987077397239105</v>
      </c>
      <c r="AA166" s="2"/>
      <c r="AB166" s="2"/>
      <c r="AC166" s="2"/>
    </row>
    <row r="167" spans="1:29" x14ac:dyDescent="0.3">
      <c r="A167" s="2">
        <f>B157*$B$4+$B$12</f>
        <v>2.0271282365011416</v>
      </c>
      <c r="B167" s="2">
        <f>B157*$C$4+$C$12</f>
        <v>65.368103568036531</v>
      </c>
      <c r="E167" s="2">
        <f>F157*$B$4+$B$12</f>
        <v>2.0288580447322242</v>
      </c>
      <c r="F167" s="2">
        <f>F157*$C$4+$C$12</f>
        <v>65.423457431431174</v>
      </c>
      <c r="G167" s="2"/>
      <c r="H167"/>
      <c r="I167" s="2">
        <f>J157*$B$4+$B$12</f>
        <v>2.0304899392898492</v>
      </c>
      <c r="J167" s="2">
        <f>J157*$C$4+$C$12</f>
        <v>65.475678057275175</v>
      </c>
      <c r="K167" s="2"/>
      <c r="L167" s="2"/>
      <c r="M167" s="2">
        <f>N157*$B$4+$B$12</f>
        <v>2.0313385244598141</v>
      </c>
      <c r="N167" s="2">
        <f>N157*$C$4+$C$12</f>
        <v>65.502832782714052</v>
      </c>
      <c r="O167" s="2"/>
      <c r="P167" s="2"/>
      <c r="Q167" s="2">
        <f>R157*$B$4+$B$12</f>
        <v>2.0333620764297344</v>
      </c>
      <c r="R167" s="2">
        <f>R157*$C$4+$C$12</f>
        <v>65.567586445751502</v>
      </c>
      <c r="S167" s="2"/>
      <c r="U167" s="2">
        <f>V157*$B$4+$B$12</f>
        <v>2.033231508554334</v>
      </c>
      <c r="V167" s="2">
        <f>V157*$C$4+$C$12</f>
        <v>65.563408273738688</v>
      </c>
      <c r="W167" s="2"/>
      <c r="Y167" s="2">
        <f>Z157*$B$4+$B$12</f>
        <v>2.0295820236206001</v>
      </c>
      <c r="Z167" s="2">
        <f>Z157*$C$4+$C$12</f>
        <v>65.446624755859204</v>
      </c>
      <c r="AA167" s="2"/>
    </row>
    <row r="168" spans="1:29" x14ac:dyDescent="0.3">
      <c r="A168" s="2">
        <f>B158*$B$8+$B$16</f>
        <v>2.184270889394881</v>
      </c>
      <c r="B168" s="2">
        <f>B158*$C$8+$C$16</f>
        <v>69.896668460636192</v>
      </c>
      <c r="E168" s="2">
        <f>F158*$B$8+$B$16</f>
        <v>2.1842150347835525</v>
      </c>
      <c r="F168" s="2">
        <f>F158*$C$8+$C$16</f>
        <v>69.89488111307368</v>
      </c>
      <c r="G168" s="2"/>
      <c r="I168" s="2">
        <f>J158*$B$8+$B$16</f>
        <v>2.1704148615857006</v>
      </c>
      <c r="J168" s="2">
        <f>J158*$C$8+$C$16</f>
        <v>69.45327557074242</v>
      </c>
      <c r="K168" s="2"/>
      <c r="L168" s="2"/>
      <c r="M168" s="2">
        <f>N158*$B$8+$B$16</f>
        <v>2.1427756147058177</v>
      </c>
      <c r="N168" s="2">
        <f>N158*$C$8+$C$16</f>
        <v>68.568819670586166</v>
      </c>
      <c r="O168" s="2"/>
      <c r="Q168" s="2">
        <f>R158*$B$8+$B$16</f>
        <v>2.1427756147058177</v>
      </c>
      <c r="R168" s="2">
        <f>R158*$C$8+$C$16</f>
        <v>68.568819670586166</v>
      </c>
      <c r="S168" s="2"/>
      <c r="U168" s="2">
        <f>V158*$B$8+$B$16</f>
        <v>2.1427756147058177</v>
      </c>
      <c r="V168" s="2">
        <f>V158*$C$8+$C$16</f>
        <v>68.568819670586166</v>
      </c>
      <c r="W168" s="2"/>
      <c r="X168" s="2"/>
      <c r="Y168" s="2">
        <f>Z158*$B$8+$B$16</f>
        <v>2.1841574593789264</v>
      </c>
      <c r="Z168" s="2">
        <f>Z158*$C$8+$C$16</f>
        <v>69.893038700125643</v>
      </c>
      <c r="AA168" s="2"/>
      <c r="AB168" s="2"/>
      <c r="AC168" s="2">
        <f>X168</f>
        <v>0</v>
      </c>
    </row>
    <row r="169" spans="1:29" x14ac:dyDescent="0.3">
      <c r="B169" s="2">
        <f>C163*0.5+0.5</f>
        <v>0.89625137313362035</v>
      </c>
      <c r="E169"/>
      <c r="F169" s="2">
        <f>G163*0.5+0.5</f>
        <v>0.89625137313362035</v>
      </c>
      <c r="G169" s="2"/>
      <c r="J169" s="2">
        <f>K163*0.5+0.5</f>
        <v>0.89625137313362035</v>
      </c>
      <c r="K169" s="2"/>
      <c r="L169" s="2"/>
      <c r="N169" s="2">
        <f>O163*0.5+0.5</f>
        <v>0.89625137313362035</v>
      </c>
      <c r="O169" s="2"/>
      <c r="R169" s="2">
        <f>S163*0.5+0.5</f>
        <v>0.89625137313362035</v>
      </c>
      <c r="S169" s="2"/>
      <c r="V169" s="2">
        <f>W163*0.5+0.5</f>
        <v>0.89625137313362035</v>
      </c>
      <c r="W169" s="2"/>
      <c r="X169" s="2"/>
      <c r="Z169" s="2">
        <f>AA163*0.5+0.5</f>
        <v>0.89625137313362035</v>
      </c>
      <c r="AA169" s="2"/>
      <c r="AB169" s="2"/>
      <c r="AC169" s="2"/>
    </row>
    <row r="170" spans="1:29" x14ac:dyDescent="0.3">
      <c r="A170" s="2">
        <f>A164+A166</f>
        <v>0.58412936049954867</v>
      </c>
      <c r="B170" s="2">
        <f>B164+B166</f>
        <v>19.192139535985557</v>
      </c>
      <c r="C170" s="2">
        <f>LOOKUP(TRUNC(ABS(B170)),Sheet2!$B:$B,Sheet2!$C:$C)*SIGN(B170)</f>
        <v>0.28845021297273932</v>
      </c>
      <c r="E170" s="2">
        <f>E164+E166</f>
        <v>0.59776116506497934</v>
      </c>
      <c r="F170" s="2">
        <f>F164+F166</f>
        <v>19.628357282079339</v>
      </c>
      <c r="G170" s="2">
        <f>LOOKUP(TRUNC(ABS(F170)),Sheet2!$B:$B,Sheet2!$C:$C)*SIGN(F170)</f>
        <v>0.28845021297273932</v>
      </c>
      <c r="I170" s="2">
        <f>I164+I166</f>
        <v>0.59633447888697133</v>
      </c>
      <c r="J170" s="2">
        <f>J164+J166</f>
        <v>19.582703324383083</v>
      </c>
      <c r="K170" s="2">
        <f>LOOKUP(TRUNC(ABS(J170)),Sheet2!$B:$B,Sheet2!$C:$C)*SIGN(J170)</f>
        <v>0.28845021297273932</v>
      </c>
      <c r="L170" s="2"/>
      <c r="M170" s="2">
        <f>M164+M166</f>
        <v>0.57432654857334087</v>
      </c>
      <c r="N170" s="2">
        <f>N164+N166</f>
        <v>18.878449554346908</v>
      </c>
      <c r="O170" s="2">
        <f>LOOKUP(TRUNC(ABS(N170)),Sheet2!$B:$B,Sheet2!$C:$C)*SIGN(N170)</f>
        <v>0.27406158896076638</v>
      </c>
      <c r="Q170" s="2">
        <f>Q164+Q166</f>
        <v>0.59034111241572085</v>
      </c>
      <c r="R170" s="2">
        <f>R164+R166</f>
        <v>19.390915597303067</v>
      </c>
      <c r="S170" s="2">
        <f>LOOKUP(TRUNC(ABS(R170)),Sheet2!$B:$B,Sheet2!$C:$C)*SIGN(R170)</f>
        <v>0.28845021297273932</v>
      </c>
      <c r="U170" s="2">
        <f>U164+U166</f>
        <v>0.58930778705148879</v>
      </c>
      <c r="V170" s="2">
        <f>V164+V166</f>
        <v>19.357849185647641</v>
      </c>
      <c r="W170" s="2">
        <f>LOOKUP(TRUNC(ABS(V170)),Sheet2!$B:$B,Sheet2!$C:$C)*SIGN(V170)</f>
        <v>0.28845021297273932</v>
      </c>
      <c r="X170" s="2"/>
      <c r="Y170" s="2">
        <f>Y164+Y166</f>
        <v>0.60343096163533305</v>
      </c>
      <c r="Z170" s="2">
        <f>Z164+Z166</f>
        <v>19.809790772330658</v>
      </c>
      <c r="AA170" s="2">
        <f>LOOKUP(TRUNC(ABS(Z170)),Sheet2!$B:$B,Sheet2!$C:$C)*SIGN(Z170)</f>
        <v>0.28845021297273932</v>
      </c>
      <c r="AB170" s="2"/>
      <c r="AC170" s="2"/>
    </row>
    <row r="171" spans="1:29" x14ac:dyDescent="0.3">
      <c r="B171" s="2">
        <f>B169*C165</f>
        <v>4.1981039786897892E-2</v>
      </c>
      <c r="E171"/>
      <c r="F171" s="2">
        <f>F169*G165</f>
        <v>1.4002788173940904E-2</v>
      </c>
      <c r="G171" s="2"/>
      <c r="J171" s="2">
        <f>J169*K165</f>
        <v>1.4002788173940904E-2</v>
      </c>
      <c r="K171" s="2"/>
      <c r="L171" s="2"/>
      <c r="N171" s="2">
        <f>N169*O165</f>
        <v>5.5942887481737792E-2</v>
      </c>
      <c r="O171" s="2"/>
      <c r="P171" s="2"/>
      <c r="R171" s="2">
        <f>R169*S165</f>
        <v>2.7998741829968376E-2</v>
      </c>
      <c r="S171" s="2"/>
      <c r="V171" s="2">
        <f>V169*W165</f>
        <v>2.7998741829968376E-2</v>
      </c>
      <c r="W171" s="2"/>
      <c r="X171" s="2"/>
      <c r="Z171" s="2">
        <f>Z169*AA165</f>
        <v>1.4002788173940904E-2</v>
      </c>
      <c r="AA171" s="2"/>
      <c r="AB171" s="2"/>
      <c r="AC171" s="2"/>
    </row>
    <row r="172" spans="1:29" x14ac:dyDescent="0.3">
      <c r="A172" s="2">
        <f>A167+A168</f>
        <v>4.2113991258960226</v>
      </c>
      <c r="B172" s="2">
        <f>B167+B168</f>
        <v>135.26477202867272</v>
      </c>
      <c r="C172" s="2">
        <f>LOOKUP(TRUNC(ABS(B172)),Sheet2!$B:$B,Sheet2!$C:$C)*SIGN(B172)</f>
        <v>0.9709928406172359</v>
      </c>
      <c r="E172" s="2">
        <f>E167+E168</f>
        <v>4.2130730795157767</v>
      </c>
      <c r="F172" s="2">
        <f>F167+F168</f>
        <v>135.31833854450485</v>
      </c>
      <c r="G172" s="2">
        <f>LOOKUP(TRUNC(ABS(F172)),Sheet2!$B:$B,Sheet2!$C:$C)*SIGN(F172)</f>
        <v>0.9709928406172359</v>
      </c>
      <c r="I172" s="2">
        <f>I167+I168</f>
        <v>4.2009048008755503</v>
      </c>
      <c r="J172" s="2">
        <f>J167+J168</f>
        <v>134.92895362801761</v>
      </c>
      <c r="K172" s="2">
        <f>LOOKUP(TRUNC(ABS(J172)),Sheet2!$B:$B,Sheet2!$C:$C)*SIGN(J172)</f>
        <v>0.97008582681369993</v>
      </c>
      <c r="L172" s="2"/>
      <c r="M172" s="2">
        <f>M167+M168</f>
        <v>4.1741141391656313</v>
      </c>
      <c r="N172" s="2">
        <f>N167+N168</f>
        <v>134.0716524533002</v>
      </c>
      <c r="O172" s="2">
        <f>LOOKUP(TRUNC(ABS(N172)),Sheet2!$B:$B,Sheet2!$C:$C)*SIGN(N172)</f>
        <v>0.97008582681369993</v>
      </c>
      <c r="P172" s="2"/>
      <c r="Q172" s="2">
        <f>Q167+Q168</f>
        <v>4.1761376911355521</v>
      </c>
      <c r="R172" s="2">
        <f>R167+R168</f>
        <v>134.13640611633767</v>
      </c>
      <c r="S172" s="2">
        <f>LOOKUP(TRUNC(ABS(R172)),Sheet2!$B:$B,Sheet2!$C:$C)*SIGN(R172)</f>
        <v>0.97008582681369993</v>
      </c>
      <c r="U172" s="2">
        <f>U167+U168</f>
        <v>4.1760071232601517</v>
      </c>
      <c r="V172" s="2">
        <f>V167+V168</f>
        <v>134.13222794432485</v>
      </c>
      <c r="W172" s="2">
        <f>LOOKUP(TRUNC(ABS(V172)),Sheet2!$B:$B,Sheet2!$C:$C)*SIGN(V172)</f>
        <v>0.97008582681369993</v>
      </c>
      <c r="X172" s="2"/>
      <c r="Y172" s="2">
        <f>Y167+Y168</f>
        <v>4.2137394829995269</v>
      </c>
      <c r="Z172" s="2">
        <f>Z167+Z168</f>
        <v>135.33966345598486</v>
      </c>
      <c r="AA172" s="2">
        <f>LOOKUP(TRUNC(ABS(Z172)),Sheet2!$B:$B,Sheet2!$C:$C)*SIGN(Z172)</f>
        <v>0.9709928406172359</v>
      </c>
      <c r="AB172" s="2"/>
      <c r="AC172" s="2"/>
    </row>
    <row r="173" spans="1:29" x14ac:dyDescent="0.3">
      <c r="B173" s="2">
        <f>C170*0.5+0.5</f>
        <v>0.64422510648636966</v>
      </c>
      <c r="E173"/>
      <c r="F173" s="2">
        <f>G170*0.5+0.5</f>
        <v>0.64422510648636966</v>
      </c>
      <c r="G173" s="2"/>
      <c r="J173" s="2">
        <f>K170*0.5+0.5</f>
        <v>0.64422510648636966</v>
      </c>
      <c r="K173" s="2"/>
      <c r="L173" s="2"/>
      <c r="N173" s="2">
        <f>O170*0.5+0.5</f>
        <v>0.63703079448038324</v>
      </c>
      <c r="O173" s="2"/>
      <c r="P173" s="2"/>
      <c r="R173" s="2">
        <f>S170*0.5+0.5</f>
        <v>0.64422510648636966</v>
      </c>
      <c r="S173" s="2"/>
      <c r="V173" s="2">
        <f>W170*0.5+0.5</f>
        <v>0.64422510648636966</v>
      </c>
      <c r="W173" s="2"/>
      <c r="X173" s="2"/>
      <c r="Z173" s="2">
        <f>AA170*0.5+0.5</f>
        <v>0.64422510648636966</v>
      </c>
      <c r="AA173" s="2"/>
      <c r="AB173" s="2"/>
      <c r="AC173" s="2"/>
    </row>
    <row r="174" spans="1:29" x14ac:dyDescent="0.3">
      <c r="B174" s="2">
        <f>B156*B173+B171</f>
        <v>0.12930962936298951</v>
      </c>
      <c r="E174"/>
      <c r="F174" s="2">
        <f>F156*F173+F171</f>
        <v>0.10179680574445391</v>
      </c>
      <c r="G174" s="2"/>
      <c r="J174" s="2">
        <f>J156*J173+J171</f>
        <v>9.5725971925970821E-2</v>
      </c>
      <c r="K174" s="2"/>
      <c r="L174" s="2"/>
      <c r="N174" s="2">
        <f>N156*N173+N171</f>
        <v>0.11666273470799593</v>
      </c>
      <c r="O174" s="2"/>
      <c r="P174" s="2"/>
      <c r="R174" s="2">
        <f>R156*R173+R171</f>
        <v>8.6985530378492062E-2</v>
      </c>
      <c r="S174" s="2"/>
      <c r="V174" s="2">
        <f>V156*V173+V171</f>
        <v>8.660324855195764E-2</v>
      </c>
      <c r="W174" s="2"/>
      <c r="X174" s="2"/>
      <c r="Z174" s="2">
        <f>Z156*Z173+Z171</f>
        <v>0.10020637331889434</v>
      </c>
      <c r="AA174" s="2"/>
      <c r="AB174" s="2"/>
      <c r="AC174" s="2"/>
    </row>
    <row r="175" spans="1:29" x14ac:dyDescent="0.3">
      <c r="B175" s="2">
        <f>B174*64+0.5</f>
        <v>8.7758162792313286</v>
      </c>
      <c r="C175" s="2">
        <f>LOOKUP(TRUNC(ABS(B175)),Sheet2!$B:$B,Sheet2!$C:$C)*SIGN(B175)</f>
        <v>0.12435300177159621</v>
      </c>
      <c r="E175"/>
      <c r="F175" s="2">
        <f>F174*64+0.5</f>
        <v>7.0149955676450499</v>
      </c>
      <c r="G175" s="2">
        <f>LOOKUP(TRUNC(ABS(F175)),Sheet2!$B:$B,Sheet2!$C:$C)*SIGN(F175)</f>
        <v>0.10894092992085459</v>
      </c>
      <c r="J175" s="2">
        <f>J174*64+0.5</f>
        <v>6.6264622032621325</v>
      </c>
      <c r="K175" s="2">
        <f>LOOKUP(TRUNC(ABS(J175)),Sheet2!$B:$B,Sheet2!$C:$C)*SIGN(J175)</f>
        <v>9.3476303969227736E-2</v>
      </c>
      <c r="L175" s="2"/>
      <c r="N175" s="2">
        <f>N174*64+0.5</f>
        <v>7.9664150213117395</v>
      </c>
      <c r="O175" s="2">
        <f>LOOKUP(TRUNC(ABS(N175)),Sheet2!$B:$B,Sheet2!$C:$C)*SIGN(N175)</f>
        <v>0.10894092992085459</v>
      </c>
      <c r="P175" s="2"/>
      <c r="R175" s="2">
        <f>R174*64+0.5</f>
        <v>6.067073944223492</v>
      </c>
      <c r="S175" s="2">
        <f>LOOKUP(TRUNC(ABS(R175)),Sheet2!$B:$B,Sheet2!$C:$C)*SIGN(R175)</f>
        <v>9.3476303969227736E-2</v>
      </c>
      <c r="V175" s="2">
        <f>V174*64+0.5</f>
        <v>6.042607907325289</v>
      </c>
      <c r="W175" s="2">
        <f>LOOKUP(TRUNC(ABS(V175)),Sheet2!$B:$B,Sheet2!$C:$C)*SIGN(V175)</f>
        <v>9.3476303969227736E-2</v>
      </c>
      <c r="X175" s="2"/>
      <c r="Z175" s="2">
        <f>Z174*64+0.5</f>
        <v>6.9132078924092379</v>
      </c>
      <c r="AA175" s="2">
        <f>LOOKUP(TRUNC(ABS(Z175)),Sheet2!$B:$B,Sheet2!$C:$C)*SIGN(Z175)</f>
        <v>9.3476303969227736E-2</v>
      </c>
      <c r="AB175" s="2"/>
      <c r="AC175" s="2">
        <f>TANH(Z175/2)</f>
        <v>0.99801285189226829</v>
      </c>
    </row>
    <row r="176" spans="1:29" x14ac:dyDescent="0.3">
      <c r="B176" s="2">
        <f>C172*0.5+0.5</f>
        <v>0.98549642030861795</v>
      </c>
      <c r="E176"/>
      <c r="F176" s="2">
        <f>G172*0.5+0.5</f>
        <v>0.98549642030861795</v>
      </c>
      <c r="G176" s="2"/>
      <c r="J176" s="2">
        <f>K172*0.5+0.5</f>
        <v>0.98504291340684991</v>
      </c>
      <c r="K176" s="2"/>
      <c r="L176" s="2"/>
      <c r="N176" s="2">
        <f>O172*0.5+0.5</f>
        <v>0.98504291340684991</v>
      </c>
      <c r="O176" s="2"/>
      <c r="P176" s="2"/>
      <c r="R176" s="2">
        <f>S172*0.5+0.5</f>
        <v>0.98504291340684991</v>
      </c>
      <c r="S176" s="2"/>
      <c r="V176" s="2">
        <f>W172*0.5+0.5</f>
        <v>0.98504291340684991</v>
      </c>
      <c r="W176" s="2"/>
      <c r="X176" s="2"/>
      <c r="Z176" s="2">
        <f>AA172*0.5+0.5</f>
        <v>0.98549642030861795</v>
      </c>
      <c r="AA176" s="2"/>
      <c r="AB176" s="2"/>
      <c r="AC176" s="2"/>
    </row>
    <row r="177" spans="1:29" x14ac:dyDescent="0.3">
      <c r="B177" s="2">
        <f>B176*C175</f>
        <v>0.1225494381005393</v>
      </c>
      <c r="E177"/>
      <c r="F177" s="2">
        <f>F176*G175</f>
        <v>0.10736089646209421</v>
      </c>
      <c r="G177" s="2"/>
      <c r="J177" s="2">
        <f>J176*K175</f>
        <v>9.2078170796352374E-2</v>
      </c>
      <c r="K177" s="2"/>
      <c r="L177" s="2"/>
      <c r="N177" s="2">
        <f>N176*O175</f>
        <v>0.10731149099849008</v>
      </c>
      <c r="O177" s="2"/>
      <c r="P177" s="2"/>
      <c r="R177" s="2">
        <f>R176*S175</f>
        <v>9.2078170796352374E-2</v>
      </c>
      <c r="S177" s="2"/>
      <c r="V177" s="2">
        <f>V176*W175</f>
        <v>9.2078170796352374E-2</v>
      </c>
      <c r="W177" s="2"/>
      <c r="X177" s="2"/>
      <c r="Z177" s="2">
        <f>Z176*AA175</f>
        <v>9.2120562945354187E-2</v>
      </c>
      <c r="AA177" s="2"/>
      <c r="AB177" s="2"/>
      <c r="AC177" s="2">
        <f>TANH(Z177)</f>
        <v>9.1860860016666032E-2</v>
      </c>
    </row>
    <row r="178" spans="1:29" x14ac:dyDescent="0.3">
      <c r="A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3">
      <c r="A179" t="s">
        <v>0</v>
      </c>
      <c r="B179" s="2">
        <f>B174</f>
        <v>0.12930962936298951</v>
      </c>
      <c r="C179" s="1">
        <v>7</v>
      </c>
      <c r="E179" t="s">
        <v>0</v>
      </c>
      <c r="F179" s="2">
        <f>F174</f>
        <v>0.10179680574445391</v>
      </c>
      <c r="G179" s="1">
        <v>7</v>
      </c>
      <c r="I179" t="s">
        <v>0</v>
      </c>
      <c r="J179" s="2">
        <f>J174</f>
        <v>9.5725971925970821E-2</v>
      </c>
      <c r="K179" s="1">
        <v>7</v>
      </c>
      <c r="L179" s="2"/>
      <c r="M179" t="s">
        <v>0</v>
      </c>
      <c r="N179" s="2">
        <f>N174</f>
        <v>0.11666273470799593</v>
      </c>
      <c r="O179" s="1">
        <v>7</v>
      </c>
      <c r="P179" s="2"/>
      <c r="Q179" t="s">
        <v>0</v>
      </c>
      <c r="R179" s="2">
        <f>R174</f>
        <v>8.6985530378492062E-2</v>
      </c>
      <c r="S179" s="1">
        <v>7</v>
      </c>
      <c r="U179" t="s">
        <v>0</v>
      </c>
      <c r="V179" s="2">
        <f>V174</f>
        <v>8.660324855195764E-2</v>
      </c>
      <c r="W179" s="1">
        <v>7</v>
      </c>
      <c r="X179" s="2"/>
      <c r="Y179" t="s">
        <v>0</v>
      </c>
      <c r="Z179" s="2">
        <f>Z174</f>
        <v>0.10020637331889434</v>
      </c>
      <c r="AA179" s="1">
        <v>7</v>
      </c>
      <c r="AB179" s="2"/>
      <c r="AC179" s="2"/>
    </row>
    <row r="180" spans="1:29" x14ac:dyDescent="0.3">
      <c r="A180" t="s">
        <v>1</v>
      </c>
      <c r="B180" s="2">
        <f>LOOKUP(C179,$I$1:$I$10,J$1:J$10)</f>
        <v>2.66319E-2</v>
      </c>
      <c r="E180" t="s">
        <v>1</v>
      </c>
      <c r="F180" s="2">
        <f>LOOKUP(G179,$I$1:$I$10,K$1:K$10)</f>
        <v>-3.33981E-2</v>
      </c>
      <c r="G180" s="2"/>
      <c r="I180" t="s">
        <v>1</v>
      </c>
      <c r="J180" s="2">
        <f>LOOKUP(K179,$I$1:$I$10,L$1:L$10)</f>
        <v>-6.4613699999999996E-2</v>
      </c>
      <c r="K180" s="2"/>
      <c r="L180" s="2"/>
      <c r="M180" t="s">
        <v>1</v>
      </c>
      <c r="N180" s="2">
        <f>LOOKUP(O179,$I$1:$I$10,M$1:M$10)</f>
        <v>-0.13905100000000001</v>
      </c>
      <c r="O180" s="2"/>
      <c r="P180" s="2"/>
      <c r="Q180" t="s">
        <v>1</v>
      </c>
      <c r="R180" s="2">
        <f>LOOKUP(S179,$I$1:$I$10,N$1:N$10)</f>
        <v>-0.13424800000000001</v>
      </c>
      <c r="S180" s="2"/>
      <c r="U180" t="s">
        <v>1</v>
      </c>
      <c r="V180" s="2">
        <f>LOOKUP(W179,$I$1:$I$10,O$1:O$10)</f>
        <v>0.181509</v>
      </c>
      <c r="W180" s="2"/>
      <c r="X180" s="2"/>
      <c r="Y180" t="s">
        <v>1</v>
      </c>
      <c r="Z180" s="2">
        <f>LOOKUP(AA179,$I$1:$I$10,S$1:S$10)</f>
        <v>0</v>
      </c>
      <c r="AA180" s="2"/>
      <c r="AB180" s="2"/>
      <c r="AC180" s="2"/>
    </row>
    <row r="181" spans="1:29" x14ac:dyDescent="0.3">
      <c r="A181" t="s">
        <v>2</v>
      </c>
      <c r="B181" s="2">
        <f>B177</f>
        <v>0.1225494381005393</v>
      </c>
      <c r="E181" t="s">
        <v>2</v>
      </c>
      <c r="F181" s="2">
        <f>F177</f>
        <v>0.10736089646209421</v>
      </c>
      <c r="G181" s="2"/>
      <c r="I181" t="s">
        <v>2</v>
      </c>
      <c r="J181" s="2">
        <f>J177</f>
        <v>9.2078170796352374E-2</v>
      </c>
      <c r="K181" s="2"/>
      <c r="L181" s="2"/>
      <c r="M181" t="s">
        <v>2</v>
      </c>
      <c r="N181" s="2">
        <f>N177</f>
        <v>0.10731149099849008</v>
      </c>
      <c r="O181" s="2"/>
      <c r="Q181" t="s">
        <v>2</v>
      </c>
      <c r="R181" s="2">
        <f>R177</f>
        <v>9.2078170796352374E-2</v>
      </c>
      <c r="S181" s="2"/>
      <c r="U181" t="s">
        <v>2</v>
      </c>
      <c r="V181" s="2">
        <f>V177</f>
        <v>9.2078170796352374E-2</v>
      </c>
      <c r="W181" s="2"/>
      <c r="X181" s="2"/>
      <c r="Y181" t="s">
        <v>2</v>
      </c>
      <c r="Z181" s="2">
        <f>Z177</f>
        <v>9.2120562945354187E-2</v>
      </c>
      <c r="AA181" s="2"/>
      <c r="AB181" s="2"/>
      <c r="AC181" s="2"/>
    </row>
    <row r="182" spans="1:29" x14ac:dyDescent="0.3">
      <c r="A182" s="2">
        <f>B180*$B$2+$B$10</f>
        <v>1.434344189259791</v>
      </c>
      <c r="B182" s="2">
        <f>B180*$C$2+$C$10</f>
        <v>46.399014056313312</v>
      </c>
      <c r="E182" s="2">
        <f>F180*$B$2+$B$10</f>
        <v>1.4275244099909898</v>
      </c>
      <c r="F182" s="2">
        <f>F180*$C$2+$C$10</f>
        <v>46.180781119711675</v>
      </c>
      <c r="G182" s="2"/>
      <c r="I182" s="2">
        <f>J180*$B$2+$B$10</f>
        <v>1.4239781247712131</v>
      </c>
      <c r="J182" s="2">
        <f>J180*$C$2+$C$10</f>
        <v>46.067299992678819</v>
      </c>
      <c r="K182" s="2"/>
      <c r="L182" s="2"/>
      <c r="M182" s="2">
        <f>N180*$B$2+$B$10</f>
        <v>1.4155215871172813</v>
      </c>
      <c r="N182" s="2">
        <f>N180*$C$2+$C$10</f>
        <v>45.796690787753001</v>
      </c>
      <c r="O182" s="2"/>
      <c r="P182" s="2"/>
      <c r="Q182" s="2">
        <f>R180*$B$2+$B$10</f>
        <v>1.4160672376224961</v>
      </c>
      <c r="R182" s="2">
        <f>R180*$C$2+$C$10</f>
        <v>45.814151603919875</v>
      </c>
      <c r="S182" s="2"/>
      <c r="U182" s="2">
        <f>V180*$B$2+$B$10</f>
        <v>1.4519391856914428</v>
      </c>
      <c r="V182" s="2">
        <f>V180*$C$2+$C$10</f>
        <v>46.962053942126168</v>
      </c>
      <c r="W182" s="2"/>
      <c r="X182" s="2"/>
      <c r="Y182" s="2">
        <f>Z180*$B$2+$B$10</f>
        <v>1.43131864070892</v>
      </c>
      <c r="Z182" s="2">
        <f>Z180*$C$2+$C$10</f>
        <v>46.30219650268544</v>
      </c>
      <c r="AA182" s="2"/>
      <c r="AB182" s="2"/>
      <c r="AC182" s="2">
        <f>TANH(Z182/2)</f>
        <v>1</v>
      </c>
    </row>
    <row r="183" spans="1:29" x14ac:dyDescent="0.3">
      <c r="A183" s="2">
        <f>B181*$B$6+$B$14</f>
        <v>0.73217697151147021</v>
      </c>
      <c r="B183" s="2">
        <f>B181*$C$6+$C$14</f>
        <v>23.429663088367047</v>
      </c>
      <c r="E183" s="2">
        <f>F181*$B$6+$B$14</f>
        <v>0.73582418345117828</v>
      </c>
      <c r="F183" s="2">
        <f>F181*$C$6+$C$14</f>
        <v>23.546373870437705</v>
      </c>
      <c r="G183" s="2"/>
      <c r="I183" s="2">
        <f>J181*$B$6+$B$14</f>
        <v>0.7394940117234523</v>
      </c>
      <c r="J183" s="2">
        <f>J181*$C$6+$C$14</f>
        <v>23.663808375150474</v>
      </c>
      <c r="K183" s="2"/>
      <c r="L183" s="2"/>
      <c r="M183" s="2">
        <f>N181*$B$6+$B$14</f>
        <v>0.73583604714428541</v>
      </c>
      <c r="N183" s="2">
        <f>N181*$C$6+$C$14</f>
        <v>23.546753508617133</v>
      </c>
      <c r="O183" s="2"/>
      <c r="Q183" s="2">
        <f>R181*$B$6+$B$14</f>
        <v>0.7394940117234523</v>
      </c>
      <c r="R183" s="2">
        <f>R181*$C$6+$C$14</f>
        <v>23.663808375150474</v>
      </c>
      <c r="S183" s="2"/>
      <c r="U183" s="2">
        <f>V181*$B$6+$B$14</f>
        <v>0.7394940117234523</v>
      </c>
      <c r="V183" s="2">
        <f>V181*$C$6+$C$14</f>
        <v>23.663808375150474</v>
      </c>
      <c r="W183" s="2"/>
      <c r="X183" s="2"/>
      <c r="Y183" s="2">
        <f>Z181*$B$6+$B$14</f>
        <v>0.73948383213177926</v>
      </c>
      <c r="Z183" s="2">
        <f>Z181*$C$6+$C$14</f>
        <v>23.663482628216936</v>
      </c>
      <c r="AA183" s="2"/>
      <c r="AB183" s="2"/>
      <c r="AC183" s="2"/>
    </row>
    <row r="184" spans="1:29" x14ac:dyDescent="0.3">
      <c r="A184" s="2">
        <f>B180*$B$3+$B$11</f>
        <v>7.936186148342482E-3</v>
      </c>
      <c r="B184" s="2">
        <f>B180*$C$3+$C$11</f>
        <v>1.0079159134939188</v>
      </c>
      <c r="E184" s="2">
        <f>F180*$B$3+$B$11</f>
        <v>-1.3917314983192064E-2</v>
      </c>
      <c r="F184" s="2">
        <f>F180*$C$3+$C$11</f>
        <v>-0.39070815892429211</v>
      </c>
      <c r="G184" s="2"/>
      <c r="I184" s="2">
        <f>J180*$B$3+$B$11</f>
        <v>-2.5281135571590025E-2</v>
      </c>
      <c r="J184" s="2">
        <f>J180*$C$3+$C$11</f>
        <v>-1.1179926765817618</v>
      </c>
      <c r="K184" s="2"/>
      <c r="L184" s="2"/>
      <c r="M184" s="2">
        <f>N180*$B$3+$B$11</f>
        <v>-5.2379513378992604E-2</v>
      </c>
      <c r="N184" s="2">
        <f>N180*$C$3+$C$11</f>
        <v>-2.8522888562555266</v>
      </c>
      <c r="O184" s="2"/>
      <c r="P184" s="2"/>
      <c r="Q184" s="2">
        <f>R180*$B$3+$B$11</f>
        <v>-5.0631014862671422E-2</v>
      </c>
      <c r="R184" s="2">
        <f>R180*$C$3+$C$11</f>
        <v>-2.740384951210971</v>
      </c>
      <c r="S184" s="2"/>
      <c r="U184" s="2">
        <f>V180*$B$3+$B$11</f>
        <v>6.4318109854802394E-2</v>
      </c>
      <c r="V184" s="2">
        <f>V180*$C$3+$C$11</f>
        <v>4.6163590307073532</v>
      </c>
      <c r="W184" s="2"/>
      <c r="X184" s="2"/>
      <c r="Y184" s="2">
        <f>Z180*$B$3+$B$11</f>
        <v>-1.7589705530554E-3</v>
      </c>
      <c r="Z184" s="2">
        <f>Z180*$C$3+$C$11</f>
        <v>0.38742588460445437</v>
      </c>
      <c r="AA184" s="2"/>
      <c r="AB184" s="2"/>
      <c r="AC184" s="2">
        <f>TANH(Z184/2)</f>
        <v>0.19132576028834167</v>
      </c>
    </row>
    <row r="185" spans="1:29" x14ac:dyDescent="0.3">
      <c r="A185" s="2">
        <f>B181*$B$7+$B$15</f>
        <v>3.6224236652980857E-2</v>
      </c>
      <c r="B185" s="2">
        <f>B181*$C$7+$C$15</f>
        <v>2.3183511457907748</v>
      </c>
      <c r="E185" s="2">
        <f>F181*$B$7+$B$15</f>
        <v>5.8430254082204119E-2</v>
      </c>
      <c r="F185" s="2">
        <f>F181*$C$7+$C$15</f>
        <v>3.7395362612610636</v>
      </c>
      <c r="G185" s="2"/>
      <c r="I185" s="2">
        <f>J181*$B$7+$B$15</f>
        <v>8.0773970850935572E-2</v>
      </c>
      <c r="J185" s="2">
        <f>J181*$C$7+$C$15</f>
        <v>5.1695341344598766</v>
      </c>
      <c r="K185" s="2"/>
      <c r="L185" s="2"/>
      <c r="M185" s="2">
        <f>N181*$B$7+$B$15</f>
        <v>5.8502486072082305E-2</v>
      </c>
      <c r="N185" s="2">
        <f>N181*$C$7+$C$15</f>
        <v>3.7441591086132675</v>
      </c>
      <c r="O185" s="2"/>
      <c r="Q185" s="2">
        <f>R181*$B$7+$B$15</f>
        <v>8.0773970850935572E-2</v>
      </c>
      <c r="R185" s="2">
        <f>R181*$C$7+$C$15</f>
        <v>5.1695341344598766</v>
      </c>
      <c r="S185" s="2"/>
      <c r="U185" s="2">
        <f>V181*$B$7+$B$15</f>
        <v>8.0773970850935572E-2</v>
      </c>
      <c r="V185" s="2">
        <f>V181*$C$7+$C$15</f>
        <v>5.1695341344598766</v>
      </c>
      <c r="W185" s="2"/>
      <c r="X185" s="2"/>
      <c r="Y185" s="2">
        <f>Z181*$B$7+$B$15</f>
        <v>8.07119924976476E-2</v>
      </c>
      <c r="Z185" s="2">
        <f>Z181*$C$7+$C$15</f>
        <v>5.1655675198494464</v>
      </c>
      <c r="AA185" s="2"/>
      <c r="AB185" s="2"/>
      <c r="AC185" s="2"/>
    </row>
    <row r="186" spans="1:29" x14ac:dyDescent="0.3">
      <c r="A186" s="2">
        <f>A182+A183</f>
        <v>2.1665211607712611</v>
      </c>
      <c r="B186" s="2">
        <f>B182+B183</f>
        <v>69.828677144680356</v>
      </c>
      <c r="C186" s="2">
        <f>LOOKUP(TRUNC(ABS(B186)),Sheet2!$B:$B,Sheet2!$C:$C)*SIGN(B186)</f>
        <v>0.7925027462672406</v>
      </c>
      <c r="E186" s="2">
        <f>E182+E183</f>
        <v>2.1633485934421683</v>
      </c>
      <c r="F186" s="2">
        <f>F182+F183</f>
        <v>69.727154990149387</v>
      </c>
      <c r="G186" s="2">
        <f>LOOKUP(TRUNC(ABS(F186)),Sheet2!$B:$B,Sheet2!$C:$C)*SIGN(F186)</f>
        <v>0.7925027462672406</v>
      </c>
      <c r="I186" s="2">
        <f>I182+I183</f>
        <v>2.1634721364946654</v>
      </c>
      <c r="J186" s="2">
        <f>J182+J183</f>
        <v>69.731108367829293</v>
      </c>
      <c r="K186" s="2">
        <f>LOOKUP(TRUNC(ABS(J186)),Sheet2!$B:$B,Sheet2!$C:$C)*SIGN(J186)</f>
        <v>0.7925027462672406</v>
      </c>
      <c r="L186" s="2"/>
      <c r="M186" s="2">
        <f>M182+M183</f>
        <v>2.1513576342615668</v>
      </c>
      <c r="N186" s="2">
        <f>N182+N183</f>
        <v>69.343444296370137</v>
      </c>
      <c r="O186" s="2">
        <f>LOOKUP(TRUNC(ABS(N186)),Sheet2!$B:$B,Sheet2!$C:$C)*SIGN(N186)</f>
        <v>0.7925027462672406</v>
      </c>
      <c r="Q186" s="2">
        <f>Q182+Q183</f>
        <v>2.1555612493459484</v>
      </c>
      <c r="R186" s="2">
        <f>R182+R183</f>
        <v>69.477959979070349</v>
      </c>
      <c r="S186" s="2">
        <f>LOOKUP(TRUNC(ABS(R186)),Sheet2!$B:$B,Sheet2!$C:$C)*SIGN(R186)</f>
        <v>0.7925027462672406</v>
      </c>
      <c r="U186" s="2">
        <f>U182+U183</f>
        <v>2.1914331974148951</v>
      </c>
      <c r="V186" s="2">
        <f>V182+V183</f>
        <v>70.625862317276642</v>
      </c>
      <c r="W186" s="2">
        <f>LOOKUP(TRUNC(ABS(V186)),Sheet2!$B:$B,Sheet2!$C:$C)*SIGN(V186)</f>
        <v>0.79824275453988702</v>
      </c>
      <c r="X186" s="2"/>
      <c r="Y186" s="2">
        <f>Y182+Y183</f>
        <v>2.1708024728406992</v>
      </c>
      <c r="Z186" s="2">
        <f>Z182+Z183</f>
        <v>69.965679130902373</v>
      </c>
      <c r="AA186" s="2">
        <f>LOOKUP(TRUNC(ABS(Z186)),Sheet2!$B:$B,Sheet2!$C:$C)*SIGN(Z186)</f>
        <v>0.7925027462672406</v>
      </c>
      <c r="AB186" s="2"/>
      <c r="AC186" s="2"/>
    </row>
    <row r="187" spans="1:29" x14ac:dyDescent="0.3">
      <c r="A187" s="2">
        <f>B180*$B$1+$B$9</f>
        <v>0.19185516195605992</v>
      </c>
      <c r="B187" s="2">
        <f>B180*$C$1+$C$9</f>
        <v>6.6393651825939175</v>
      </c>
      <c r="E187" s="2">
        <f>F180*$B$1+$B$9</f>
        <v>0.20477011544655557</v>
      </c>
      <c r="F187" s="2">
        <f>F180*$C$1+$C$9</f>
        <v>7.0526436942897783</v>
      </c>
      <c r="G187" s="2"/>
      <c r="I187" s="2">
        <f>J180*$B$1+$B$9</f>
        <v>0.21148589126161332</v>
      </c>
      <c r="J187" s="2">
        <f>J180*$C$1+$C$9</f>
        <v>7.2675485203716264</v>
      </c>
      <c r="K187" s="2"/>
      <c r="L187" s="2"/>
      <c r="M187" s="2">
        <f>N180*$B$1+$B$9</f>
        <v>0.22750045510399333</v>
      </c>
      <c r="N187" s="2">
        <f>N180*$C$1+$C$9</f>
        <v>7.7800145633277866</v>
      </c>
      <c r="O187" s="2"/>
      <c r="Q187" s="2">
        <f>R180*$B$1+$B$9</f>
        <v>0.22646712973976127</v>
      </c>
      <c r="R187" s="2">
        <f>R180*$C$1+$C$9</f>
        <v>7.7469481516723606</v>
      </c>
      <c r="S187" s="2"/>
      <c r="U187" s="2">
        <f>V180*$B$1+$B$9</f>
        <v>0.15853464649307733</v>
      </c>
      <c r="V187" s="2">
        <f>V180*$C$1+$C$9</f>
        <v>5.5731086877784746</v>
      </c>
      <c r="W187" s="2"/>
      <c r="X187" s="2"/>
      <c r="Y187" s="2">
        <f>Z180*$B$1+$B$9</f>
        <v>0.197584792971611</v>
      </c>
      <c r="Z187" s="2">
        <f>Z180*$C$1+$C$9</f>
        <v>6.8227133750915518</v>
      </c>
      <c r="AA187" s="2"/>
      <c r="AB187" s="2"/>
      <c r="AC187" s="2"/>
    </row>
    <row r="188" spans="1:29" x14ac:dyDescent="0.3">
      <c r="A188" s="2">
        <f>A184+A185</f>
        <v>4.4160422801323339E-2</v>
      </c>
      <c r="B188" s="2">
        <f>B184+B185</f>
        <v>3.3262670592846937</v>
      </c>
      <c r="C188" s="2">
        <f>LOOKUP(TRUNC(ABS(B188)),Sheet2!$B:$B,Sheet2!$C:$C)*SIGN(B188)</f>
        <v>4.6840697872648079E-2</v>
      </c>
      <c r="E188" s="2">
        <f>E184+E185</f>
        <v>4.4512939099012057E-2</v>
      </c>
      <c r="F188" s="2">
        <f>F184+F185</f>
        <v>3.3488281023367716</v>
      </c>
      <c r="G188" s="2">
        <f>LOOKUP(TRUNC(ABS(F188)),Sheet2!$B:$B,Sheet2!$C:$C)*SIGN(F188)</f>
        <v>4.6840697872648079E-2</v>
      </c>
      <c r="H188"/>
      <c r="I188" s="2">
        <f>I184+I185</f>
        <v>5.5492835279345551E-2</v>
      </c>
      <c r="J188" s="2">
        <f>J184+J185</f>
        <v>4.0515414578781144</v>
      </c>
      <c r="K188" s="2">
        <f>LOOKUP(TRUNC(ABS(J188)),Sheet2!$B:$B,Sheet2!$C:$C)*SIGN(J188)</f>
        <v>6.2418746747512514E-2</v>
      </c>
      <c r="L188" s="2"/>
      <c r="M188" s="2">
        <f>M184+M185</f>
        <v>6.122972693089701E-3</v>
      </c>
      <c r="N188" s="2">
        <f>N184+N185</f>
        <v>0.89187025235774087</v>
      </c>
      <c r="O188" s="2">
        <f>LOOKUP(TRUNC(ABS(N188)),Sheet2!$B:$B,Sheet2!$C:$C)*SIGN(N188)</f>
        <v>0</v>
      </c>
      <c r="P188" s="2"/>
      <c r="Q188" s="2">
        <f>Q184+Q185</f>
        <v>3.014295598826415E-2</v>
      </c>
      <c r="R188" s="2">
        <f>R184+R185</f>
        <v>2.4291491832489056</v>
      </c>
      <c r="S188" s="2">
        <f>LOOKUP(TRUNC(ABS(R188)),Sheet2!$B:$B,Sheet2!$C:$C)*SIGN(R188)</f>
        <v>3.1239831446031267E-2</v>
      </c>
      <c r="U188" s="2">
        <f>U184+U185</f>
        <v>0.14509208070573798</v>
      </c>
      <c r="V188" s="2">
        <f>V184+V185</f>
        <v>9.7858931651672307</v>
      </c>
      <c r="W188" s="2">
        <f>LOOKUP(TRUNC(ABS(V188)),Sheet2!$B:$B,Sheet2!$C:$C)*SIGN(V188)</f>
        <v>0.1397053028283142</v>
      </c>
      <c r="Y188" s="2">
        <f>Y184+Y185</f>
        <v>7.8953021944592194E-2</v>
      </c>
      <c r="Z188" s="2">
        <f>Z184+Z185</f>
        <v>5.5529934044539004</v>
      </c>
      <c r="AA188" s="2">
        <f>LOOKUP(TRUNC(ABS(Z188)),Sheet2!$B:$B,Sheet2!$C:$C)*SIGN(Z188)</f>
        <v>7.7966441375368192E-2</v>
      </c>
    </row>
    <row r="189" spans="1:29" x14ac:dyDescent="0.3">
      <c r="A189" s="2">
        <f>B181*$B$5+$B$13</f>
        <v>0.39161762264188477</v>
      </c>
      <c r="B189" s="2">
        <f>B181*$C$5+$C$13</f>
        <v>12.531763924540313</v>
      </c>
      <c r="E189" s="2">
        <f>F181*$B$5+$B$13</f>
        <v>0.37727361352070438</v>
      </c>
      <c r="F189" s="2">
        <f>F181*$C$5+$C$13</f>
        <v>12.07275563266254</v>
      </c>
      <c r="G189" s="2"/>
      <c r="I189" s="2">
        <f>J181*$B$5+$B$13</f>
        <v>0.36284065731172754</v>
      </c>
      <c r="J189" s="2">
        <f>J181*$C$5+$C$13</f>
        <v>11.610901033975281</v>
      </c>
      <c r="K189" s="2"/>
      <c r="L189" s="2"/>
      <c r="M189" s="2">
        <f>N181*$B$5+$B$13</f>
        <v>0.37722695516222315</v>
      </c>
      <c r="N189" s="2">
        <f>N181*$C$5+$C$13</f>
        <v>12.071262565191141</v>
      </c>
      <c r="O189" s="2"/>
      <c r="Q189" s="2">
        <f>R181*$B$5+$B$13</f>
        <v>0.36284065731172754</v>
      </c>
      <c r="R189" s="2">
        <f>R181*$C$5+$C$13</f>
        <v>11.610901033975281</v>
      </c>
      <c r="S189" s="2"/>
      <c r="U189" s="2">
        <f>V181*$B$5+$B$13</f>
        <v>0.36284065731172754</v>
      </c>
      <c r="V189" s="2">
        <f>V181*$C$5+$C$13</f>
        <v>11.610901033975281</v>
      </c>
      <c r="W189" s="2"/>
      <c r="X189" s="2"/>
      <c r="Y189" s="2">
        <f>Z181*$B$5+$B$13</f>
        <v>0.36288069231880216</v>
      </c>
      <c r="Z189" s="2">
        <f>Z181*$C$5+$C$13</f>
        <v>11.612182154201669</v>
      </c>
      <c r="AA189" s="2"/>
      <c r="AB189" s="2"/>
      <c r="AC189" s="2">
        <f>X189</f>
        <v>0</v>
      </c>
    </row>
    <row r="190" spans="1:29" x14ac:dyDescent="0.3">
      <c r="A190" s="2">
        <f>B180*$B$4+$B$12</f>
        <v>2.0288580447322242</v>
      </c>
      <c r="B190" s="2">
        <f>B180*$C$4+$C$12</f>
        <v>65.423457431431174</v>
      </c>
      <c r="E190" s="2">
        <f>F180*$B$4+$B$12</f>
        <v>2.0304899392898492</v>
      </c>
      <c r="F190" s="2">
        <f>F180*$C$4+$C$12</f>
        <v>65.475678057275175</v>
      </c>
      <c r="G190" s="2"/>
      <c r="I190" s="2">
        <f>J180*$B$4+$B$12</f>
        <v>2.0313385244598141</v>
      </c>
      <c r="J190" s="2">
        <f>J180*$C$4+$C$12</f>
        <v>65.502832782714052</v>
      </c>
      <c r="K190" s="2"/>
      <c r="L190" s="2"/>
      <c r="M190" s="2">
        <f>N180*$B$4+$B$12</f>
        <v>2.0333620764297344</v>
      </c>
      <c r="N190" s="2">
        <f>N180*$C$4+$C$12</f>
        <v>65.567586445751502</v>
      </c>
      <c r="O190" s="2"/>
      <c r="Q190" s="2">
        <f>R180*$B$4+$B$12</f>
        <v>2.033231508554334</v>
      </c>
      <c r="R190" s="2">
        <f>R180*$C$4+$C$12</f>
        <v>65.563408273738688</v>
      </c>
      <c r="S190" s="2"/>
      <c r="U190" s="2">
        <f>V180*$B$4+$B$12</f>
        <v>2.0246477649289467</v>
      </c>
      <c r="V190" s="2">
        <f>V180*$C$4+$C$12</f>
        <v>65.288728477726295</v>
      </c>
      <c r="W190" s="2"/>
      <c r="X190" s="2"/>
      <c r="Y190" s="2">
        <f>Z180*$B$4+$B$12</f>
        <v>2.0295820236206001</v>
      </c>
      <c r="Z190" s="2">
        <f>Z180*$C$4+$C$12</f>
        <v>65.446624755859204</v>
      </c>
      <c r="AA190" s="2"/>
      <c r="AB190" s="2"/>
      <c r="AC190" s="2"/>
    </row>
    <row r="191" spans="1:29" x14ac:dyDescent="0.3">
      <c r="A191" s="2">
        <f>B181*$B$8+$B$16</f>
        <v>2.1704661099939471</v>
      </c>
      <c r="B191" s="2">
        <f>B181*$C$8+$C$16</f>
        <v>69.454915519806306</v>
      </c>
      <c r="E191" s="2">
        <f>F181*$B$8+$B$16</f>
        <v>2.1566636568017512</v>
      </c>
      <c r="F191" s="2">
        <f>F181*$C$8+$C$16</f>
        <v>69.013237017656039</v>
      </c>
      <c r="G191" s="2"/>
      <c r="I191" s="2">
        <f>J181*$B$8+$B$16</f>
        <v>2.1427756147058177</v>
      </c>
      <c r="J191" s="2">
        <f>J181*$C$8+$C$16</f>
        <v>68.568819670586166</v>
      </c>
      <c r="K191" s="2"/>
      <c r="L191" s="2"/>
      <c r="M191" s="2">
        <f>N181*$B$8+$B$16</f>
        <v>2.1566187600226487</v>
      </c>
      <c r="N191" s="2">
        <f>N181*$C$8+$C$16</f>
        <v>69.01180032072476</v>
      </c>
      <c r="O191" s="2"/>
      <c r="Q191" s="2">
        <f>R181*$B$8+$B$16</f>
        <v>2.1427756147058177</v>
      </c>
      <c r="R191" s="2">
        <f>R181*$C$8+$C$16</f>
        <v>68.568819670586166</v>
      </c>
      <c r="S191" s="2"/>
      <c r="U191" s="2">
        <f>V181*$B$8+$B$16</f>
        <v>2.1427756147058177</v>
      </c>
      <c r="V191" s="2">
        <f>V181*$C$8+$C$16</f>
        <v>68.568819670586166</v>
      </c>
      <c r="W191" s="2"/>
      <c r="X191" s="2"/>
      <c r="Y191" s="2">
        <f>Z181*$B$8+$B$16</f>
        <v>2.1428141381971604</v>
      </c>
      <c r="Z191" s="2">
        <f>Z181*$C$8+$C$16</f>
        <v>68.570052422309132</v>
      </c>
      <c r="AA191" s="2"/>
      <c r="AB191" s="2"/>
      <c r="AC191" s="2"/>
    </row>
    <row r="192" spans="1:29" x14ac:dyDescent="0.3">
      <c r="B192" s="2">
        <f>C186*0.5+0.5</f>
        <v>0.89625137313362035</v>
      </c>
      <c r="E192"/>
      <c r="F192" s="2">
        <f>G186*0.5+0.5</f>
        <v>0.89625137313362035</v>
      </c>
      <c r="G192" s="2"/>
      <c r="J192" s="2">
        <f>K186*0.5+0.5</f>
        <v>0.89625137313362035</v>
      </c>
      <c r="K192" s="2"/>
      <c r="L192" s="2"/>
      <c r="N192" s="2">
        <f>O186*0.5+0.5</f>
        <v>0.89625137313362035</v>
      </c>
      <c r="O192" s="2"/>
      <c r="P192" s="2"/>
      <c r="R192" s="2">
        <f>S186*0.5+0.5</f>
        <v>0.89625137313362035</v>
      </c>
      <c r="S192" s="2"/>
      <c r="V192" s="2">
        <f>W186*0.5+0.5</f>
        <v>0.89912137726994357</v>
      </c>
      <c r="W192" s="2"/>
      <c r="X192" s="2"/>
      <c r="Z192" s="2">
        <f>AA186*0.5+0.5</f>
        <v>0.89625137313362035</v>
      </c>
      <c r="AA192" s="2"/>
      <c r="AB192" s="2"/>
      <c r="AC192" s="2"/>
    </row>
    <row r="193" spans="1:29" x14ac:dyDescent="0.3">
      <c r="A193" s="2">
        <f>A187+A189</f>
        <v>0.58347278459794472</v>
      </c>
      <c r="B193" s="2">
        <f>B187+B189</f>
        <v>19.171129107134231</v>
      </c>
      <c r="C193" s="2">
        <f>LOOKUP(TRUNC(ABS(B193)),Sheet2!$B:$B,Sheet2!$C:$C)*SIGN(B193)</f>
        <v>0.28845021297273932</v>
      </c>
      <c r="E193" s="2">
        <f>E187+E189</f>
        <v>0.58204372896725998</v>
      </c>
      <c r="F193" s="2">
        <f>F187+F189</f>
        <v>19.125399326952319</v>
      </c>
      <c r="G193" s="2">
        <f>LOOKUP(TRUNC(ABS(F193)),Sheet2!$B:$B,Sheet2!$C:$C)*SIGN(F193)</f>
        <v>0.28845021297273932</v>
      </c>
      <c r="I193" s="2">
        <f>I187+I189</f>
        <v>0.57432654857334087</v>
      </c>
      <c r="J193" s="2">
        <f>J187+J189</f>
        <v>18.878449554346908</v>
      </c>
      <c r="K193" s="2">
        <f>LOOKUP(TRUNC(ABS(J193)),Sheet2!$B:$B,Sheet2!$C:$C)*SIGN(J193)</f>
        <v>0.27406158896076638</v>
      </c>
      <c r="L193" s="2"/>
      <c r="M193" s="2">
        <f>M187+M189</f>
        <v>0.60472741026621646</v>
      </c>
      <c r="N193" s="2">
        <f>N187+N189</f>
        <v>19.851277128518927</v>
      </c>
      <c r="O193" s="2">
        <f>LOOKUP(TRUNC(ABS(N193)),Sheet2!$B:$B,Sheet2!$C:$C)*SIGN(N193)</f>
        <v>0.28845021297273932</v>
      </c>
      <c r="P193" s="2"/>
      <c r="Q193" s="2">
        <f>Q187+Q189</f>
        <v>0.58930778705148879</v>
      </c>
      <c r="R193" s="2">
        <f>R187+R189</f>
        <v>19.357849185647641</v>
      </c>
      <c r="S193" s="2">
        <f>LOOKUP(TRUNC(ABS(R193)),Sheet2!$B:$B,Sheet2!$C:$C)*SIGN(R193)</f>
        <v>0.28845021297273932</v>
      </c>
      <c r="U193" s="2">
        <f>U187+U189</f>
        <v>0.5213753038048049</v>
      </c>
      <c r="V193" s="2">
        <f>V187+V189</f>
        <v>17.184009721753757</v>
      </c>
      <c r="W193" s="2">
        <f>LOOKUP(TRUNC(ABS(V193)),Sheet2!$B:$B,Sheet2!$C:$C)*SIGN(V193)</f>
        <v>0.25954921480882681</v>
      </c>
      <c r="X193" s="2"/>
      <c r="Y193" s="2">
        <f>Y187+Y189</f>
        <v>0.56046548529041318</v>
      </c>
      <c r="Z193" s="2">
        <f>Z187+Z189</f>
        <v>18.434895529293222</v>
      </c>
      <c r="AA193" s="2">
        <f>LOOKUP(TRUNC(ABS(Z193)),Sheet2!$B:$B,Sheet2!$C:$C)*SIGN(Z193)</f>
        <v>0.27406158896076638</v>
      </c>
      <c r="AB193" s="2"/>
      <c r="AC193" s="2"/>
    </row>
    <row r="194" spans="1:29" x14ac:dyDescent="0.3">
      <c r="B194" s="2">
        <f>B192*C188</f>
        <v>4.1981039786897892E-2</v>
      </c>
      <c r="E194"/>
      <c r="F194" s="2">
        <f>F192*G188</f>
        <v>4.1981039786897892E-2</v>
      </c>
      <c r="G194" s="2"/>
      <c r="J194" s="2">
        <f>J192*K188</f>
        <v>5.5942887481737792E-2</v>
      </c>
      <c r="K194" s="2"/>
      <c r="L194" s="2"/>
      <c r="N194" s="2">
        <f>N192*O188</f>
        <v>0</v>
      </c>
      <c r="O194" s="2"/>
      <c r="P194" s="2"/>
      <c r="R194" s="2">
        <f>R192*S188</f>
        <v>2.7998741829968376E-2</v>
      </c>
      <c r="S194" s="2"/>
      <c r="V194" s="2">
        <f>V192*W188</f>
        <v>0.1256120242909084</v>
      </c>
      <c r="W194" s="2"/>
      <c r="X194" s="2"/>
      <c r="Z194" s="2">
        <f>Z192*AA188</f>
        <v>6.9877530141015651E-2</v>
      </c>
      <c r="AA194" s="2"/>
      <c r="AB194" s="2"/>
      <c r="AC194" s="2"/>
    </row>
    <row r="195" spans="1:29" x14ac:dyDescent="0.3">
      <c r="A195" s="2">
        <f>A190+A191</f>
        <v>4.1993241547261713</v>
      </c>
      <c r="B195" s="2">
        <f>B190+B191</f>
        <v>134.87837295123748</v>
      </c>
      <c r="C195" s="2">
        <f>LOOKUP(TRUNC(ABS(B195)),Sheet2!$B:$B,Sheet2!$C:$C)*SIGN(B195)</f>
        <v>0.97008582681369993</v>
      </c>
      <c r="E195" s="2">
        <f>E190+E191</f>
        <v>4.1871535960916004</v>
      </c>
      <c r="F195" s="2">
        <f>F190+F191</f>
        <v>134.48891507493121</v>
      </c>
      <c r="G195" s="2">
        <f>LOOKUP(TRUNC(ABS(F195)),Sheet2!$B:$B,Sheet2!$C:$C)*SIGN(F195)</f>
        <v>0.97008582681369993</v>
      </c>
      <c r="I195" s="2">
        <f>I190+I191</f>
        <v>4.1741141391656313</v>
      </c>
      <c r="J195" s="2">
        <f>J190+J191</f>
        <v>134.0716524533002</v>
      </c>
      <c r="K195" s="2">
        <f>LOOKUP(TRUNC(ABS(J195)),Sheet2!$B:$B,Sheet2!$C:$C)*SIGN(J195)</f>
        <v>0.97008582681369993</v>
      </c>
      <c r="L195" s="2"/>
      <c r="M195" s="2">
        <f>M190+M191</f>
        <v>4.1899808364523832</v>
      </c>
      <c r="N195" s="2">
        <f>N190+N191</f>
        <v>134.57938676647626</v>
      </c>
      <c r="O195" s="2">
        <f>LOOKUP(TRUNC(ABS(N195)),Sheet2!$B:$B,Sheet2!$C:$C)*SIGN(N195)</f>
        <v>0.97008582681369993</v>
      </c>
      <c r="P195" s="2"/>
      <c r="Q195" s="2">
        <f>Q190+Q191</f>
        <v>4.1760071232601517</v>
      </c>
      <c r="R195" s="2">
        <f>R190+R191</f>
        <v>134.13222794432485</v>
      </c>
      <c r="S195" s="2">
        <f>LOOKUP(TRUNC(ABS(R195)),Sheet2!$B:$B,Sheet2!$C:$C)*SIGN(R195)</f>
        <v>0.97008582681369993</v>
      </c>
      <c r="U195" s="2">
        <f>U190+U191</f>
        <v>4.1674233796347639</v>
      </c>
      <c r="V195" s="2">
        <f>V190+V191</f>
        <v>133.85754814831245</v>
      </c>
      <c r="W195" s="2">
        <f>LOOKUP(TRUNC(ABS(V195)),Sheet2!$B:$B,Sheet2!$C:$C)*SIGN(V195)</f>
        <v>0.96915089583631764</v>
      </c>
      <c r="X195" s="2"/>
      <c r="Y195" s="2">
        <f>Y190+Y191</f>
        <v>4.1723961618177601</v>
      </c>
      <c r="Z195" s="2">
        <f>Z190+Z191</f>
        <v>134.01667717816832</v>
      </c>
      <c r="AA195" s="2">
        <f>LOOKUP(TRUNC(ABS(Z195)),Sheet2!$B:$B,Sheet2!$C:$C)*SIGN(Z195)</f>
        <v>0.97008582681369993</v>
      </c>
      <c r="AB195" s="2"/>
      <c r="AC195" s="2"/>
    </row>
    <row r="196" spans="1:29" x14ac:dyDescent="0.3">
      <c r="B196" s="2">
        <f>C193*0.5+0.5</f>
        <v>0.64422510648636966</v>
      </c>
      <c r="E196"/>
      <c r="F196" s="2">
        <f>G193*0.5+0.5</f>
        <v>0.64422510648636966</v>
      </c>
      <c r="G196" s="2"/>
      <c r="J196" s="2">
        <f>K193*0.5+0.5</f>
        <v>0.63703079448038324</v>
      </c>
      <c r="K196" s="2"/>
      <c r="L196" s="2"/>
      <c r="N196" s="2">
        <f>O193*0.5+0.5</f>
        <v>0.64422510648636966</v>
      </c>
      <c r="O196" s="2"/>
      <c r="P196" s="2"/>
      <c r="R196" s="2">
        <f>S193*0.5+0.5</f>
        <v>0.64422510648636966</v>
      </c>
      <c r="S196" s="2"/>
      <c r="V196" s="2">
        <f>W193*0.5+0.5</f>
        <v>0.62977460740441338</v>
      </c>
      <c r="W196" s="2"/>
      <c r="X196" s="2"/>
      <c r="Z196" s="2">
        <f>AA193*0.5+0.5</f>
        <v>0.63703079448038324</v>
      </c>
      <c r="AA196" s="2"/>
      <c r="AB196" s="2"/>
      <c r="AC196" s="2">
        <f>TANH(Z196/2)</f>
        <v>0.30816391916697766</v>
      </c>
    </row>
    <row r="197" spans="1:29" x14ac:dyDescent="0.3">
      <c r="B197" s="2">
        <f>B179*B196+B194</f>
        <v>0.12528554953298282</v>
      </c>
      <c r="E197"/>
      <c r="F197" s="2">
        <f>F179*F196+F194</f>
        <v>0.107561097807591</v>
      </c>
      <c r="G197" s="2"/>
      <c r="J197" s="2">
        <f>J179*J196+J194</f>
        <v>0.11692327943014585</v>
      </c>
      <c r="K197" s="2"/>
      <c r="L197" s="2"/>
      <c r="N197" s="2">
        <f>N179*N196+N194</f>
        <v>7.5157062690249771E-2</v>
      </c>
      <c r="O197" s="2"/>
      <c r="P197" s="2"/>
      <c r="R197" s="2">
        <f>R179*R196+R194</f>
        <v>8.4037004400825774E-2</v>
      </c>
      <c r="S197" s="2"/>
      <c r="V197" s="2">
        <f>V179*V196+V194</f>
        <v>0.18015255114766435</v>
      </c>
      <c r="W197" s="2"/>
      <c r="X197" s="2"/>
      <c r="Z197" s="2">
        <f>Z179*Z196+Z194</f>
        <v>0.13371207574834879</v>
      </c>
      <c r="AA197" s="2"/>
      <c r="AB197" s="2"/>
      <c r="AC197" s="2"/>
    </row>
    <row r="198" spans="1:29" x14ac:dyDescent="0.3">
      <c r="B198" s="2">
        <f>B197*64+0.5</f>
        <v>8.5182751701109005</v>
      </c>
      <c r="C198" s="2">
        <f>LOOKUP(TRUNC(ABS(B198)),Sheet2!$B:$B,Sheet2!$C:$C)*SIGN(B198)</f>
        <v>0.12435300177159621</v>
      </c>
      <c r="E198"/>
      <c r="F198" s="2">
        <f>F197*64+0.5</f>
        <v>7.3839102596858242</v>
      </c>
      <c r="G198" s="2">
        <f>LOOKUP(TRUNC(ABS(F198)),Sheet2!$B:$B,Sheet2!$C:$C)*SIGN(F198)</f>
        <v>0.10894092992085459</v>
      </c>
      <c r="J198" s="2">
        <f>J197*64+0.5</f>
        <v>7.9830898835293347</v>
      </c>
      <c r="K198" s="2">
        <f>LOOKUP(TRUNC(ABS(J198)),Sheet2!$B:$B,Sheet2!$C:$C)*SIGN(J198)</f>
        <v>0.10894092992085459</v>
      </c>
      <c r="L198" s="2"/>
      <c r="N198" s="2">
        <f>N197*64+0.5</f>
        <v>5.3100520121759853</v>
      </c>
      <c r="O198" s="2">
        <f>LOOKUP(TRUNC(ABS(N198)),Sheet2!$B:$B,Sheet2!$C:$C)*SIGN(N198)</f>
        <v>7.7966441375368192E-2</v>
      </c>
      <c r="P198" s="2"/>
      <c r="R198" s="2">
        <f>R197*64+0.5</f>
        <v>5.8783682816528495</v>
      </c>
      <c r="S198" s="2">
        <f>LOOKUP(TRUNC(ABS(R198)),Sheet2!$B:$B,Sheet2!$C:$C)*SIGN(R198)</f>
        <v>7.7966441375368192E-2</v>
      </c>
      <c r="V198" s="2">
        <f>V197*64+0.5</f>
        <v>12.029763273450518</v>
      </c>
      <c r="W198" s="2">
        <f>LOOKUP(TRUNC(ABS(V198)),Sheet2!$B:$B,Sheet2!$C:$C)*SIGN(V198)</f>
        <v>0.18533319990813948</v>
      </c>
      <c r="X198" s="2"/>
      <c r="Z198" s="2">
        <f>Z197*64+0.5</f>
        <v>9.0575728478943223</v>
      </c>
      <c r="AA198" s="2">
        <f>LOOKUP(TRUNC(ABS(Z198)),Sheet2!$B:$B,Sheet2!$C:$C)*SIGN(Z198)</f>
        <v>0.1397053028283142</v>
      </c>
      <c r="AB198" s="2"/>
      <c r="AC198" s="2">
        <f>TANH(Z198)</f>
        <v>0.99999997285297904</v>
      </c>
    </row>
    <row r="199" spans="1:29" x14ac:dyDescent="0.3">
      <c r="B199" s="2">
        <f>C195*0.5+0.5</f>
        <v>0.98504291340684991</v>
      </c>
      <c r="E199"/>
      <c r="F199" s="2">
        <f>G195*0.5+0.5</f>
        <v>0.98504291340684991</v>
      </c>
      <c r="G199" s="2"/>
      <c r="J199" s="2">
        <f>K195*0.5+0.5</f>
        <v>0.98504291340684991</v>
      </c>
      <c r="K199" s="2"/>
      <c r="L199" s="2"/>
      <c r="N199" s="2">
        <f>O195*0.5+0.5</f>
        <v>0.98504291340684991</v>
      </c>
      <c r="O199" s="2"/>
      <c r="P199" s="2"/>
      <c r="R199" s="2">
        <f>S195*0.5+0.5</f>
        <v>0.98504291340684991</v>
      </c>
      <c r="S199" s="2"/>
      <c r="V199" s="2">
        <f>W195*0.5+0.5</f>
        <v>0.98457544791815876</v>
      </c>
      <c r="W199" s="2"/>
      <c r="X199" s="2"/>
      <c r="Z199" s="2">
        <f>AA195*0.5+0.5</f>
        <v>0.98504291340684991</v>
      </c>
      <c r="AA199" s="2"/>
      <c r="AB199" s="2"/>
      <c r="AC199" s="2"/>
    </row>
    <row r="200" spans="1:29" x14ac:dyDescent="0.3">
      <c r="B200" s="2">
        <f>B199*C198</f>
        <v>0.12249304315598029</v>
      </c>
      <c r="E200"/>
      <c r="F200" s="2">
        <f>F199*G198</f>
        <v>0.10731149099849008</v>
      </c>
      <c r="G200" s="2"/>
      <c r="J200" s="2">
        <f>J199*K198</f>
        <v>0.10731149099849008</v>
      </c>
      <c r="K200" s="2"/>
      <c r="L200" s="2"/>
      <c r="N200" s="2">
        <f>N199*O198</f>
        <v>7.6800290560357046E-2</v>
      </c>
      <c r="O200" s="2"/>
      <c r="P200" s="2"/>
      <c r="R200" s="2">
        <f>R199*S198</f>
        <v>7.6800290560357046E-2</v>
      </c>
      <c r="S200" s="2"/>
      <c r="V200" s="2">
        <f>V199*W198</f>
        <v>0.1824745183136621</v>
      </c>
      <c r="W200" s="2"/>
      <c r="X200" s="2"/>
      <c r="Z200" s="2">
        <f>Z199*AA198</f>
        <v>0.13761571851638885</v>
      </c>
      <c r="AA200" s="2"/>
      <c r="AB200" s="2"/>
      <c r="AC200" s="2"/>
    </row>
    <row r="201" spans="1:29" x14ac:dyDescent="0.3">
      <c r="A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3">
      <c r="A202" t="s">
        <v>0</v>
      </c>
      <c r="B202" s="2">
        <f>B197</f>
        <v>0.12528554953298282</v>
      </c>
      <c r="C202" s="1">
        <v>8</v>
      </c>
      <c r="E202" t="s">
        <v>0</v>
      </c>
      <c r="F202" s="2">
        <f>F197</f>
        <v>0.107561097807591</v>
      </c>
      <c r="G202" s="1">
        <v>8</v>
      </c>
      <c r="I202" t="s">
        <v>0</v>
      </c>
      <c r="J202" s="2">
        <f>J197</f>
        <v>0.11692327943014585</v>
      </c>
      <c r="K202" s="1">
        <v>8</v>
      </c>
      <c r="L202" s="2"/>
      <c r="M202" t="s">
        <v>0</v>
      </c>
      <c r="N202" s="2">
        <f>N197</f>
        <v>7.5157062690249771E-2</v>
      </c>
      <c r="O202" s="1">
        <v>8</v>
      </c>
      <c r="Q202" t="s">
        <v>0</v>
      </c>
      <c r="R202" s="2">
        <f>R197</f>
        <v>8.4037004400825774E-2</v>
      </c>
      <c r="S202" s="1">
        <v>8</v>
      </c>
      <c r="U202" t="s">
        <v>0</v>
      </c>
      <c r="V202" s="2">
        <f>V197</f>
        <v>0.18015255114766435</v>
      </c>
      <c r="W202" s="1">
        <v>8</v>
      </c>
      <c r="X202" s="2"/>
      <c r="Y202" t="s">
        <v>0</v>
      </c>
      <c r="Z202" s="2">
        <f>Z197</f>
        <v>0.13371207574834879</v>
      </c>
      <c r="AA202" s="1">
        <v>8</v>
      </c>
      <c r="AB202" s="2"/>
      <c r="AC202" s="2"/>
    </row>
    <row r="203" spans="1:29" x14ac:dyDescent="0.3">
      <c r="A203" t="s">
        <v>1</v>
      </c>
      <c r="B203" s="2">
        <f>LOOKUP(C202,$I$1:$I$10,J$1:J$10)</f>
        <v>-3.33981E-2</v>
      </c>
      <c r="E203" t="s">
        <v>1</v>
      </c>
      <c r="F203" s="2">
        <f>LOOKUP(G202,$I$1:$I$10,K$1:K$10)</f>
        <v>-6.4613699999999996E-2</v>
      </c>
      <c r="G203" s="2"/>
      <c r="I203" t="s">
        <v>1</v>
      </c>
      <c r="J203" s="2">
        <f>LOOKUP(K202,$I$1:$I$10,L$1:L$10)</f>
        <v>-0.13905100000000001</v>
      </c>
      <c r="K203" s="2"/>
      <c r="L203" s="2"/>
      <c r="M203" t="s">
        <v>1</v>
      </c>
      <c r="N203" s="2">
        <f>LOOKUP(O202,$I$1:$I$10,M$1:M$10)</f>
        <v>-0.13424800000000001</v>
      </c>
      <c r="O203" s="2"/>
      <c r="P203" s="2"/>
      <c r="Q203" t="s">
        <v>1</v>
      </c>
      <c r="R203" s="2">
        <f>LOOKUP(S202,$I$1:$I$10,N$1:N$10)</f>
        <v>0.181509</v>
      </c>
      <c r="S203" s="2"/>
      <c r="U203" t="s">
        <v>1</v>
      </c>
      <c r="V203" s="2">
        <f>LOOKUP(W202,$I$1:$I$10,O$1:O$10)</f>
        <v>0.61972799999999995</v>
      </c>
      <c r="W203" s="2"/>
      <c r="X203" s="2"/>
      <c r="Y203" t="s">
        <v>1</v>
      </c>
      <c r="Z203" s="2">
        <f>LOOKUP(AA202,$I$1:$I$10,S$1:S$10)</f>
        <v>0</v>
      </c>
      <c r="AA203" s="2"/>
      <c r="AB203" s="2"/>
      <c r="AC203" s="2">
        <f>TANH(Z203/2)</f>
        <v>0</v>
      </c>
    </row>
    <row r="204" spans="1:29" x14ac:dyDescent="0.3">
      <c r="A204" t="s">
        <v>2</v>
      </c>
      <c r="B204" s="2">
        <f>B200</f>
        <v>0.12249304315598029</v>
      </c>
      <c r="E204" t="s">
        <v>2</v>
      </c>
      <c r="F204" s="2">
        <f>F200</f>
        <v>0.10731149099849008</v>
      </c>
      <c r="G204" s="2"/>
      <c r="I204" t="s">
        <v>2</v>
      </c>
      <c r="J204" s="2">
        <f>J200</f>
        <v>0.10731149099849008</v>
      </c>
      <c r="K204" s="2"/>
      <c r="L204" s="2"/>
      <c r="M204" t="s">
        <v>2</v>
      </c>
      <c r="N204" s="2">
        <f>N200</f>
        <v>7.6800290560357046E-2</v>
      </c>
      <c r="O204" s="2"/>
      <c r="Q204" t="s">
        <v>2</v>
      </c>
      <c r="R204" s="2">
        <f>R200</f>
        <v>7.6800290560357046E-2</v>
      </c>
      <c r="S204" s="2"/>
      <c r="U204" t="s">
        <v>2</v>
      </c>
      <c r="V204" s="2">
        <f>V200</f>
        <v>0.1824745183136621</v>
      </c>
      <c r="W204" s="2"/>
      <c r="X204" s="2"/>
      <c r="Y204" t="s">
        <v>2</v>
      </c>
      <c r="Z204" s="2">
        <f>Z200</f>
        <v>0.13761571851638885</v>
      </c>
      <c r="AA204" s="2"/>
      <c r="AB204" s="2"/>
      <c r="AC204" s="2"/>
    </row>
    <row r="205" spans="1:29" x14ac:dyDescent="0.3">
      <c r="A205" s="2">
        <f>B203*$B$2+$B$10</f>
        <v>1.4275244099909898</v>
      </c>
      <c r="B205" s="2">
        <f>B203*$C$2+$C$10</f>
        <v>46.180781119711675</v>
      </c>
      <c r="E205" s="2">
        <f>F203*$B$2+$B$10</f>
        <v>1.4239781247712131</v>
      </c>
      <c r="F205" s="2">
        <f>F203*$C$2+$C$10</f>
        <v>46.067299992678819</v>
      </c>
      <c r="G205" s="2"/>
      <c r="I205" s="2">
        <f>J203*$B$2+$B$10</f>
        <v>1.4155215871172813</v>
      </c>
      <c r="J205" s="2">
        <f>J203*$C$2+$C$10</f>
        <v>45.796690787753001</v>
      </c>
      <c r="K205" s="2"/>
      <c r="L205" s="2"/>
      <c r="M205" s="2">
        <f>N203*$B$2+$B$10</f>
        <v>1.4160672376224961</v>
      </c>
      <c r="N205" s="2">
        <f>N203*$C$2+$C$10</f>
        <v>45.814151603919875</v>
      </c>
      <c r="O205" s="2"/>
      <c r="P205" s="2"/>
      <c r="Q205" s="2">
        <f>R203*$B$2+$B$10</f>
        <v>1.4519391856914428</v>
      </c>
      <c r="R205" s="2">
        <f>R203*$C$2+$C$10</f>
        <v>46.962053942126168</v>
      </c>
      <c r="S205" s="2"/>
      <c r="U205" s="2">
        <f>V203*$B$2+$B$10</f>
        <v>1.5017235743536916</v>
      </c>
      <c r="V205" s="2">
        <f>V203*$C$2+$C$10</f>
        <v>48.555154379318132</v>
      </c>
      <c r="W205" s="2"/>
      <c r="X205" s="2"/>
      <c r="Y205" s="2">
        <f>Z203*$B$2+$B$10</f>
        <v>1.43131864070892</v>
      </c>
      <c r="Z205" s="2">
        <f>Z203*$C$2+$C$10</f>
        <v>46.30219650268544</v>
      </c>
      <c r="AA205" s="2"/>
      <c r="AB205" s="2"/>
      <c r="AC205" s="2">
        <f>TANH(Z205/2)</f>
        <v>1</v>
      </c>
    </row>
    <row r="206" spans="1:29" x14ac:dyDescent="0.3">
      <c r="A206" s="2">
        <f>B204*$B$6+$B$14</f>
        <v>0.73219051358285736</v>
      </c>
      <c r="B206" s="2">
        <f>B204*$C$6+$C$14</f>
        <v>23.430096434651436</v>
      </c>
      <c r="E206" s="2">
        <f>F204*$B$6+$B$14</f>
        <v>0.73583604714428541</v>
      </c>
      <c r="F206" s="2">
        <f>F204*$C$6+$C$14</f>
        <v>23.546753508617133</v>
      </c>
      <c r="G206" s="2"/>
      <c r="I206" s="2">
        <f>J204*$B$6+$B$14</f>
        <v>0.73583604714428541</v>
      </c>
      <c r="J206" s="2">
        <f>J204*$C$6+$C$14</f>
        <v>23.546753508617133</v>
      </c>
      <c r="K206" s="2"/>
      <c r="L206" s="2"/>
      <c r="M206" s="2">
        <f>N204*$B$6+$B$14</f>
        <v>0.74316267646668943</v>
      </c>
      <c r="N206" s="2">
        <f>N204*$C$6+$C$14</f>
        <v>23.781205646934062</v>
      </c>
      <c r="O206" s="2"/>
      <c r="Q206" s="2">
        <f>R204*$B$6+$B$14</f>
        <v>0.74316267646668943</v>
      </c>
      <c r="R206" s="2">
        <f>R204*$C$6+$C$14</f>
        <v>23.781205646934062</v>
      </c>
      <c r="S206" s="2"/>
      <c r="U206" s="2">
        <f>V204*$B$6+$B$14</f>
        <v>0.71778721156980119</v>
      </c>
      <c r="V206" s="2">
        <f>V204*$C$6+$C$14</f>
        <v>22.969190770233638</v>
      </c>
      <c r="W206" s="2"/>
      <c r="X206" s="2"/>
      <c r="Y206" s="2">
        <f>Z204*$B$6+$B$14</f>
        <v>0.72855911805800966</v>
      </c>
      <c r="Z206" s="2">
        <f>Z204*$C$6+$C$14</f>
        <v>23.313891777856309</v>
      </c>
      <c r="AA206" s="2"/>
      <c r="AB206" s="2"/>
      <c r="AC206" s="2"/>
    </row>
    <row r="207" spans="1:29" x14ac:dyDescent="0.3">
      <c r="A207" s="2">
        <f>B203*$B$3+$B$11</f>
        <v>-1.3917314983192064E-2</v>
      </c>
      <c r="B207" s="2">
        <f>B203*$C$3+$C$11</f>
        <v>-0.39070815892429211</v>
      </c>
      <c r="E207" s="2">
        <f>F203*$B$3+$B$11</f>
        <v>-2.5281135571590025E-2</v>
      </c>
      <c r="F207" s="2">
        <f>F203*$C$3+$C$11</f>
        <v>-1.1179926765817618</v>
      </c>
      <c r="G207" s="2"/>
      <c r="I207" s="2">
        <f>J203*$B$3+$B$11</f>
        <v>-5.2379513378992604E-2</v>
      </c>
      <c r="J207" s="2">
        <f>J203*$C$3+$C$11</f>
        <v>-2.8522888562555266</v>
      </c>
      <c r="K207" s="2"/>
      <c r="L207" s="2"/>
      <c r="M207" s="2">
        <f>N203*$B$3+$B$11</f>
        <v>-5.0631014862671422E-2</v>
      </c>
      <c r="N207" s="2">
        <f>N203*$C$3+$C$11</f>
        <v>-2.740384951210971</v>
      </c>
      <c r="O207" s="2"/>
      <c r="Q207" s="2">
        <f>R203*$B$3+$B$11</f>
        <v>6.4318109854802394E-2</v>
      </c>
      <c r="R207" s="2">
        <f>R203*$C$3+$C$11</f>
        <v>4.6163590307073532</v>
      </c>
      <c r="S207" s="2"/>
      <c r="U207" s="2">
        <f>V203*$B$3+$B$11</f>
        <v>0.22384866811500456</v>
      </c>
      <c r="V207" s="2">
        <f>V203*$C$3+$C$11</f>
        <v>14.826314759360292</v>
      </c>
      <c r="W207" s="2"/>
      <c r="X207" s="2"/>
      <c r="Y207" s="2">
        <f>Z203*$B$3+$B$11</f>
        <v>-1.7589705530554E-3</v>
      </c>
      <c r="Z207" s="2">
        <f>Z203*$C$3+$C$11</f>
        <v>0.38742588460445437</v>
      </c>
      <c r="AA207" s="2"/>
      <c r="AB207" s="2"/>
      <c r="AC207" s="2"/>
    </row>
    <row r="208" spans="1:29" x14ac:dyDescent="0.3">
      <c r="A208" s="2">
        <f>B204*$B$7+$B$15</f>
        <v>3.6306687434076751E-2</v>
      </c>
      <c r="B208" s="2">
        <f>B204*$C$7+$C$15</f>
        <v>2.3236279957809121</v>
      </c>
      <c r="E208" s="2">
        <f>F204*$B$7+$B$15</f>
        <v>5.8502486072082305E-2</v>
      </c>
      <c r="F208" s="2">
        <f>F204*$C$7+$C$15</f>
        <v>3.7441591086132675</v>
      </c>
      <c r="G208" s="2"/>
      <c r="I208" s="2">
        <f>J204*$B$7+$B$15</f>
        <v>5.8502486072082305E-2</v>
      </c>
      <c r="J208" s="2">
        <f>J204*$C$7+$C$15</f>
        <v>3.7441591086132675</v>
      </c>
      <c r="K208" s="2"/>
      <c r="L208" s="2"/>
      <c r="M208" s="2">
        <f>N204*$B$7+$B$15</f>
        <v>0.103110603483483</v>
      </c>
      <c r="N208" s="2">
        <f>N204*$C$7+$C$15</f>
        <v>6.5990786229429119</v>
      </c>
      <c r="O208" s="2"/>
      <c r="Q208" s="2">
        <f>R204*$B$7+$B$15</f>
        <v>0.103110603483483</v>
      </c>
      <c r="R208" s="2">
        <f>R204*$C$7+$C$15</f>
        <v>6.5990786229429119</v>
      </c>
      <c r="S208" s="2"/>
      <c r="U208" s="2">
        <f>V204*$B$7+$B$15</f>
        <v>-5.1387688661294173E-2</v>
      </c>
      <c r="V208" s="2">
        <f>V204*$C$7+$C$15</f>
        <v>-3.2888120743228271</v>
      </c>
      <c r="W208" s="2"/>
      <c r="X208" s="2"/>
      <c r="Y208" s="2">
        <f>Z204*$B$7+$B$15</f>
        <v>1.4196968105941399E-2</v>
      </c>
      <c r="Z208" s="2">
        <f>Z204*$C$7+$C$15</f>
        <v>0.90860595878024952</v>
      </c>
      <c r="AA208" s="2"/>
      <c r="AB208" s="2"/>
      <c r="AC208" s="2"/>
    </row>
    <row r="209" spans="1:29" x14ac:dyDescent="0.3">
      <c r="A209" s="2">
        <f>A205+A206</f>
        <v>2.1597149235738473</v>
      </c>
      <c r="B209" s="2">
        <f>B205+B206</f>
        <v>69.610877554363114</v>
      </c>
      <c r="C209" s="2">
        <f>LOOKUP(TRUNC(ABS(B209)),Sheet2!$B:$B,Sheet2!$C:$C)*SIGN(B209)</f>
        <v>0.7925027462672406</v>
      </c>
      <c r="E209" s="2">
        <f>E205+E206</f>
        <v>2.1598141719154986</v>
      </c>
      <c r="F209" s="2">
        <f>F205+F206</f>
        <v>69.614053501295956</v>
      </c>
      <c r="G209" s="2">
        <f>LOOKUP(TRUNC(ABS(F209)),Sheet2!$B:$B,Sheet2!$C:$C)*SIGN(F209)</f>
        <v>0.7925027462672406</v>
      </c>
      <c r="H209"/>
      <c r="I209" s="2">
        <f>I205+I206</f>
        <v>2.1513576342615668</v>
      </c>
      <c r="J209" s="2">
        <f>J205+J206</f>
        <v>69.343444296370137</v>
      </c>
      <c r="K209" s="2">
        <f>LOOKUP(TRUNC(ABS(J209)),Sheet2!$B:$B,Sheet2!$C:$C)*SIGN(J209)</f>
        <v>0.7925027462672406</v>
      </c>
      <c r="L209" s="2"/>
      <c r="M209" s="2">
        <f>M205+M206</f>
        <v>2.1592299140891855</v>
      </c>
      <c r="N209" s="2">
        <f>N205+N206</f>
        <v>69.595357250853937</v>
      </c>
      <c r="O209" s="2">
        <f>LOOKUP(TRUNC(ABS(N209)),Sheet2!$B:$B,Sheet2!$C:$C)*SIGN(N209)</f>
        <v>0.7925027462672406</v>
      </c>
      <c r="P209" s="2"/>
      <c r="Q209" s="2">
        <f>Q205+Q206</f>
        <v>2.1951018621581322</v>
      </c>
      <c r="R209" s="2">
        <f>R205+R206</f>
        <v>70.74325958906023</v>
      </c>
      <c r="S209" s="2">
        <f>LOOKUP(TRUNC(ABS(R209)),Sheet2!$B:$B,Sheet2!$C:$C)*SIGN(R209)</f>
        <v>0.79824275453988702</v>
      </c>
      <c r="U209" s="2">
        <f>U205+U206</f>
        <v>2.219510785923493</v>
      </c>
      <c r="V209" s="2">
        <f>V205+V206</f>
        <v>71.524345149551777</v>
      </c>
      <c r="W209" s="2">
        <f>LOOKUP(TRUNC(ABS(V209)),Sheet2!$B:$B,Sheet2!$C:$C)*SIGN(V209)</f>
        <v>0.80384135305907978</v>
      </c>
      <c r="Y209" s="2">
        <f>Y205+Y206</f>
        <v>2.1598777587669296</v>
      </c>
      <c r="Z209" s="2">
        <f>Z205+Z206</f>
        <v>69.616088280541746</v>
      </c>
      <c r="AA209" s="2">
        <f>LOOKUP(TRUNC(ABS(Z209)),Sheet2!$B:$B,Sheet2!$C:$C)*SIGN(Z209)</f>
        <v>0.7925027462672406</v>
      </c>
    </row>
    <row r="210" spans="1:29" x14ac:dyDescent="0.3">
      <c r="A210" s="2">
        <f>B203*$B$1+$B$9</f>
        <v>0.20477011544655557</v>
      </c>
      <c r="B210" s="2">
        <f>B203*$C$1+$C$9</f>
        <v>7.0526436942897783</v>
      </c>
      <c r="E210" s="2">
        <f>F203*$B$1+$B$9</f>
        <v>0.21148589126161332</v>
      </c>
      <c r="F210" s="2">
        <f>F203*$C$1+$C$9</f>
        <v>7.2675485203716264</v>
      </c>
      <c r="G210" s="2"/>
      <c r="I210" s="2">
        <f>J203*$B$1+$B$9</f>
        <v>0.22750045510399333</v>
      </c>
      <c r="J210" s="2">
        <f>J203*$C$1+$C$9</f>
        <v>7.7800145633277866</v>
      </c>
      <c r="K210" s="2"/>
      <c r="L210" s="2"/>
      <c r="M210" s="2">
        <f>N203*$B$1+$B$9</f>
        <v>0.22646712973976127</v>
      </c>
      <c r="N210" s="2">
        <f>N203*$C$1+$C$9</f>
        <v>7.7469481516723606</v>
      </c>
      <c r="O210" s="2"/>
      <c r="Q210" s="2">
        <f>R203*$B$1+$B$9</f>
        <v>0.15853464649307733</v>
      </c>
      <c r="R210" s="2">
        <f>R203*$C$1+$C$9</f>
        <v>5.5731086877784746</v>
      </c>
      <c r="S210" s="2"/>
      <c r="U210" s="2">
        <f>V203*$B$1+$B$9</f>
        <v>6.4255486012459034E-2</v>
      </c>
      <c r="V210" s="2">
        <f>V203*$C$1+$C$9</f>
        <v>2.5561755523986891</v>
      </c>
      <c r="W210" s="2"/>
      <c r="X210" s="2"/>
      <c r="Y210" s="2">
        <f>Z203*$B$1+$B$9</f>
        <v>0.197584792971611</v>
      </c>
      <c r="Z210" s="2">
        <f>Z203*$C$1+$C$9</f>
        <v>6.8227133750915518</v>
      </c>
      <c r="AA210" s="2"/>
      <c r="AB210" s="2"/>
      <c r="AC210" s="2">
        <f>X210</f>
        <v>0</v>
      </c>
    </row>
    <row r="211" spans="1:29" x14ac:dyDescent="0.3">
      <c r="A211" s="2">
        <f>A207+A208</f>
        <v>2.2389372450884688E-2</v>
      </c>
      <c r="B211" s="2">
        <f>B207+B208</f>
        <v>1.9329198368566201</v>
      </c>
      <c r="C211" s="2">
        <f>LOOKUP(TRUNC(ABS(B211)),Sheet2!$B:$B,Sheet2!$C:$C)*SIGN(B211)</f>
        <v>1.5623728558408864E-2</v>
      </c>
      <c r="E211" s="2">
        <f>E207+E208</f>
        <v>3.3221350500492283E-2</v>
      </c>
      <c r="F211" s="2">
        <f>F207+F208</f>
        <v>2.6261664320315057</v>
      </c>
      <c r="G211" s="2">
        <f>LOOKUP(TRUNC(ABS(F211)),Sheet2!$B:$B,Sheet2!$C:$C)*SIGN(F211)</f>
        <v>3.1239831446031267E-2</v>
      </c>
      <c r="I211" s="2">
        <f>I207+I208</f>
        <v>6.122972693089701E-3</v>
      </c>
      <c r="J211" s="2">
        <f>J207+J208</f>
        <v>0.89187025235774087</v>
      </c>
      <c r="K211" s="2">
        <f>LOOKUP(TRUNC(ABS(J211)),Sheet2!$B:$B,Sheet2!$C:$C)*SIGN(J211)</f>
        <v>0</v>
      </c>
      <c r="L211" s="2"/>
      <c r="M211" s="2">
        <f>M207+M208</f>
        <v>5.2479588620811576E-2</v>
      </c>
      <c r="N211" s="2">
        <f>N207+N208</f>
        <v>3.8586936717319409</v>
      </c>
      <c r="O211" s="2">
        <f>LOOKUP(TRUNC(ABS(N211)),Sheet2!$B:$B,Sheet2!$C:$C)*SIGN(N211)</f>
        <v>4.6840697872648079E-2</v>
      </c>
      <c r="Q211" s="2">
        <f>Q207+Q208</f>
        <v>0.16742871333828541</v>
      </c>
      <c r="R211" s="2">
        <f>R207+R208</f>
        <v>11.215437653650266</v>
      </c>
      <c r="S211" s="2">
        <f>LOOKUP(TRUNC(ABS(R211)),Sheet2!$B:$B,Sheet2!$C:$C)*SIGN(R211)</f>
        <v>0.1702023084064623</v>
      </c>
      <c r="U211" s="2">
        <f>U207+U208</f>
        <v>0.17246097945371039</v>
      </c>
      <c r="V211" s="2">
        <f>V207+V208</f>
        <v>11.537502685037465</v>
      </c>
      <c r="W211" s="2">
        <f>LOOKUP(TRUNC(ABS(V211)),Sheet2!$B:$B,Sheet2!$C:$C)*SIGN(V211)</f>
        <v>0.1702023084064623</v>
      </c>
      <c r="X211" s="2"/>
      <c r="Y211" s="2">
        <f>Y207+Y208</f>
        <v>1.2437997552885998E-2</v>
      </c>
      <c r="Z211" s="2">
        <f>Z207+Z208</f>
        <v>1.296031843384704</v>
      </c>
      <c r="AA211" s="2">
        <f>LOOKUP(TRUNC(ABS(Z211)),Sheet2!$B:$B,Sheet2!$C:$C)*SIGN(Z211)</f>
        <v>1.5623728558408864E-2</v>
      </c>
      <c r="AB211" s="2"/>
      <c r="AC211" s="2"/>
    </row>
    <row r="212" spans="1:29" x14ac:dyDescent="0.3">
      <c r="A212" s="2">
        <f>B204*$B$5+$B$13</f>
        <v>0.39156436344041573</v>
      </c>
      <c r="B212" s="2">
        <f>B204*$C$5+$C$13</f>
        <v>12.530059630093303</v>
      </c>
      <c r="E212" s="2">
        <f>F204*$B$5+$B$13</f>
        <v>0.37722695516222315</v>
      </c>
      <c r="F212" s="2">
        <f>F204*$C$5+$C$13</f>
        <v>12.071262565191141</v>
      </c>
      <c r="G212" s="2"/>
      <c r="I212" s="2">
        <f>J204*$B$5+$B$13</f>
        <v>0.37722695516222315</v>
      </c>
      <c r="J212" s="2">
        <f>J204*$C$5+$C$13</f>
        <v>12.071262565191141</v>
      </c>
      <c r="K212" s="2"/>
      <c r="L212" s="2"/>
      <c r="M212" s="2">
        <f>N204*$B$5+$B$13</f>
        <v>0.34841227711077932</v>
      </c>
      <c r="N212" s="2">
        <f>N204*$C$5+$C$13</f>
        <v>11.149192867544938</v>
      </c>
      <c r="O212" s="2"/>
      <c r="Q212" s="2">
        <f>R204*$B$5+$B$13</f>
        <v>0.34841227711077932</v>
      </c>
      <c r="R212" s="2">
        <f>R204*$C$5+$C$13</f>
        <v>11.149192867544938</v>
      </c>
      <c r="S212" s="2"/>
      <c r="U212" s="2">
        <f>V204*$B$5+$B$13</f>
        <v>0.44821067269408837</v>
      </c>
      <c r="V212" s="2">
        <f>V204*$C$5+$C$13</f>
        <v>14.342741526210828</v>
      </c>
      <c r="W212" s="2"/>
      <c r="X212" s="2"/>
      <c r="Y212" s="2">
        <f>Z204*$B$5+$B$13</f>
        <v>0.40584616866372203</v>
      </c>
      <c r="Z212" s="2">
        <f>Z204*$C$5+$C$13</f>
        <v>12.987077397239105</v>
      </c>
      <c r="AA212" s="2"/>
      <c r="AB212" s="2"/>
      <c r="AC212" s="2"/>
    </row>
    <row r="213" spans="1:29" x14ac:dyDescent="0.3">
      <c r="A213" s="2">
        <f>B203*$B$4+$B$12</f>
        <v>2.0304899392898492</v>
      </c>
      <c r="B213" s="2">
        <f>B203*$C$4+$C$12</f>
        <v>65.475678057275175</v>
      </c>
      <c r="E213" s="2">
        <f>F203*$B$4+$B$12</f>
        <v>2.0313385244598141</v>
      </c>
      <c r="F213" s="2">
        <f>F203*$C$4+$C$12</f>
        <v>65.502832782714052</v>
      </c>
      <c r="G213" s="2"/>
      <c r="I213" s="2">
        <f>J203*$B$4+$B$12</f>
        <v>2.0333620764297344</v>
      </c>
      <c r="J213" s="2">
        <f>J203*$C$4+$C$12</f>
        <v>65.567586445751502</v>
      </c>
      <c r="K213" s="2"/>
      <c r="L213" s="2"/>
      <c r="M213" s="2">
        <f>N203*$B$4+$B$12</f>
        <v>2.033231508554334</v>
      </c>
      <c r="N213" s="2">
        <f>N203*$C$4+$C$12</f>
        <v>65.563408273738688</v>
      </c>
      <c r="O213" s="2"/>
      <c r="P213" s="2"/>
      <c r="Q213" s="2">
        <f>R203*$B$4+$B$12</f>
        <v>2.0246477649289467</v>
      </c>
      <c r="R213" s="2">
        <f>R203*$C$4+$C$12</f>
        <v>65.288728477726295</v>
      </c>
      <c r="S213" s="2"/>
      <c r="U213" s="2">
        <f>V203*$B$4+$B$12</f>
        <v>2.0127349346582837</v>
      </c>
      <c r="V213" s="2">
        <f>V203*$C$4+$C$12</f>
        <v>64.907517909065078</v>
      </c>
      <c r="W213" s="2"/>
      <c r="X213" s="2"/>
      <c r="Y213" s="2">
        <f>Z203*$B$4+$B$12</f>
        <v>2.0295820236206001</v>
      </c>
      <c r="Z213" s="2">
        <f>Z203*$C$4+$C$12</f>
        <v>65.446624755859204</v>
      </c>
      <c r="AA213" s="2"/>
      <c r="AB213" s="2"/>
      <c r="AC213" s="2"/>
    </row>
    <row r="214" spans="1:29" x14ac:dyDescent="0.3">
      <c r="A214" s="2">
        <f>B204*$B$8+$B$16</f>
        <v>2.1704148615857006</v>
      </c>
      <c r="B214" s="2">
        <f>B204*$C$8+$C$16</f>
        <v>69.45327557074242</v>
      </c>
      <c r="E214" s="2">
        <f>F204*$B$8+$B$16</f>
        <v>2.1566187600226487</v>
      </c>
      <c r="F214" s="2">
        <f>F204*$C$8+$C$16</f>
        <v>69.01180032072476</v>
      </c>
      <c r="G214" s="2"/>
      <c r="I214" s="2">
        <f>J204*$B$8+$B$16</f>
        <v>2.1566187600226487</v>
      </c>
      <c r="J214" s="2">
        <f>J204*$C$8+$C$16</f>
        <v>69.01180032072476</v>
      </c>
      <c r="K214" s="2"/>
      <c r="L214" s="2"/>
      <c r="M214" s="2">
        <f>N204*$B$8+$B$16</f>
        <v>2.1288919758514107</v>
      </c>
      <c r="N214" s="2">
        <f>N204*$C$8+$C$16</f>
        <v>68.124543227245141</v>
      </c>
      <c r="O214" s="2"/>
      <c r="P214" s="2"/>
      <c r="Q214" s="2">
        <f>R204*$B$8+$B$16</f>
        <v>2.1288919758514107</v>
      </c>
      <c r="R214" s="2">
        <f>R204*$C$8+$C$16</f>
        <v>68.124543227245141</v>
      </c>
      <c r="S214" s="2"/>
      <c r="U214" s="2">
        <f>V204*$B$8+$B$16</f>
        <v>2.2249224978664079</v>
      </c>
      <c r="V214" s="2">
        <f>V204*$C$8+$C$16</f>
        <v>71.197519931725054</v>
      </c>
      <c r="W214" s="2"/>
      <c r="X214" s="2"/>
      <c r="Y214" s="2">
        <f>Z204*$B$8+$B$16</f>
        <v>2.1841574593789264</v>
      </c>
      <c r="Z214" s="2">
        <f>Z204*$C$8+$C$16</f>
        <v>69.893038700125643</v>
      </c>
      <c r="AA214" s="2"/>
      <c r="AB214" s="2"/>
      <c r="AC214" s="2"/>
    </row>
    <row r="215" spans="1:29" x14ac:dyDescent="0.3">
      <c r="B215" s="2">
        <f>C209*0.5+0.5</f>
        <v>0.89625137313362035</v>
      </c>
      <c r="E215"/>
      <c r="F215" s="2">
        <f>G209*0.5+0.5</f>
        <v>0.89625137313362035</v>
      </c>
      <c r="G215" s="2"/>
      <c r="J215" s="2">
        <f>K209*0.5+0.5</f>
        <v>0.89625137313362035</v>
      </c>
      <c r="K215" s="2"/>
      <c r="L215" s="2"/>
      <c r="N215" s="2">
        <f>O209*0.5+0.5</f>
        <v>0.89625137313362035</v>
      </c>
      <c r="O215" s="2"/>
      <c r="P215" s="2"/>
      <c r="R215" s="2">
        <f>S209*0.5+0.5</f>
        <v>0.89912137726994357</v>
      </c>
      <c r="S215" s="2"/>
      <c r="V215" s="2">
        <f>W209*0.5+0.5</f>
        <v>0.90192067652953989</v>
      </c>
      <c r="W215" s="2"/>
      <c r="X215" s="2"/>
      <c r="Z215" s="2">
        <f>AA209*0.5+0.5</f>
        <v>0.89625137313362035</v>
      </c>
      <c r="AA215" s="2"/>
      <c r="AB215" s="2"/>
      <c r="AC215" s="2"/>
    </row>
    <row r="216" spans="1:29" x14ac:dyDescent="0.3">
      <c r="A216" s="2">
        <f>A210+A212</f>
        <v>0.59633447888697133</v>
      </c>
      <c r="B216" s="2">
        <f>B210+B212</f>
        <v>19.582703324383083</v>
      </c>
      <c r="C216" s="2">
        <f>LOOKUP(TRUNC(ABS(B216)),Sheet2!$B:$B,Sheet2!$C:$C)*SIGN(B216)</f>
        <v>0.28845021297273932</v>
      </c>
      <c r="E216" s="2">
        <f>E210+E212</f>
        <v>0.58871284642383648</v>
      </c>
      <c r="F216" s="2">
        <f>F210+F212</f>
        <v>19.338811085562767</v>
      </c>
      <c r="G216" s="2">
        <f>LOOKUP(TRUNC(ABS(F216)),Sheet2!$B:$B,Sheet2!$C:$C)*SIGN(F216)</f>
        <v>0.28845021297273932</v>
      </c>
      <c r="I216" s="2">
        <f>I210+I212</f>
        <v>0.60472741026621646</v>
      </c>
      <c r="J216" s="2">
        <f>J210+J212</f>
        <v>19.851277128518927</v>
      </c>
      <c r="K216" s="2">
        <f>LOOKUP(TRUNC(ABS(J216)),Sheet2!$B:$B,Sheet2!$C:$C)*SIGN(J216)</f>
        <v>0.28845021297273932</v>
      </c>
      <c r="L216" s="2"/>
      <c r="M216" s="2">
        <f>M210+M212</f>
        <v>0.57487940685054062</v>
      </c>
      <c r="N216" s="2">
        <f>N210+N212</f>
        <v>18.8961410192173</v>
      </c>
      <c r="O216" s="2">
        <f>LOOKUP(TRUNC(ABS(N216)),Sheet2!$B:$B,Sheet2!$C:$C)*SIGN(N216)</f>
        <v>0.27406158896076638</v>
      </c>
      <c r="P216" s="2"/>
      <c r="Q216" s="2">
        <f>Q210+Q212</f>
        <v>0.50694692360385663</v>
      </c>
      <c r="R216" s="2">
        <f>R210+R212</f>
        <v>16.722301555323412</v>
      </c>
      <c r="S216" s="2">
        <f>LOOKUP(TRUNC(ABS(R216)),Sheet2!$B:$B,Sheet2!$C:$C)*SIGN(R216)</f>
        <v>0.24491866240370913</v>
      </c>
      <c r="U216" s="2">
        <f>U210+U212</f>
        <v>0.51246615870654744</v>
      </c>
      <c r="V216" s="2">
        <f>V210+V212</f>
        <v>16.898917078609518</v>
      </c>
      <c r="W216" s="2">
        <f>LOOKUP(TRUNC(ABS(V216)),Sheet2!$B:$B,Sheet2!$C:$C)*SIGN(V216)</f>
        <v>0.24491866240370913</v>
      </c>
      <c r="X216" s="2"/>
      <c r="Y216" s="2">
        <f>Y210+Y212</f>
        <v>0.60343096163533305</v>
      </c>
      <c r="Z216" s="2">
        <f>Z210+Z212</f>
        <v>19.809790772330658</v>
      </c>
      <c r="AA216" s="2">
        <f>LOOKUP(TRUNC(ABS(Z216)),Sheet2!$B:$B,Sheet2!$C:$C)*SIGN(Z216)</f>
        <v>0.28845021297273932</v>
      </c>
      <c r="AB216" s="2"/>
      <c r="AC216" s="2"/>
    </row>
    <row r="217" spans="1:29" x14ac:dyDescent="0.3">
      <c r="B217" s="2">
        <f>B215*C211</f>
        <v>1.4002788173940904E-2</v>
      </c>
      <c r="E217"/>
      <c r="F217" s="2">
        <f>F215*G211</f>
        <v>2.7998741829968376E-2</v>
      </c>
      <c r="G217" s="2"/>
      <c r="J217" s="2">
        <f>J215*K211</f>
        <v>0</v>
      </c>
      <c r="K217" s="2"/>
      <c r="L217" s="2"/>
      <c r="N217" s="2">
        <f>N215*O211</f>
        <v>4.1981039786897892E-2</v>
      </c>
      <c r="O217" s="2"/>
      <c r="P217" s="2"/>
      <c r="R217" s="2">
        <f>R215*S211</f>
        <v>0.15303253394894209</v>
      </c>
      <c r="S217" s="2"/>
      <c r="V217" s="2">
        <f>V215*W211</f>
        <v>0.15350898114484587</v>
      </c>
      <c r="W217" s="2"/>
      <c r="X217" s="2"/>
      <c r="Z217" s="2">
        <f>Z215*AA211</f>
        <v>1.4002788173940904E-2</v>
      </c>
      <c r="AA217" s="2"/>
      <c r="AB217" s="2"/>
      <c r="AC217" s="2">
        <f>TANH(Z217/2)</f>
        <v>7.001279687556373E-3</v>
      </c>
    </row>
    <row r="218" spans="1:29" x14ac:dyDescent="0.3">
      <c r="A218" s="2">
        <f>A213+A214</f>
        <v>4.2009048008755503</v>
      </c>
      <c r="B218" s="2">
        <f>B213+B214</f>
        <v>134.92895362801761</v>
      </c>
      <c r="C218" s="2">
        <f>LOOKUP(TRUNC(ABS(B218)),Sheet2!$B:$B,Sheet2!$C:$C)*SIGN(B218)</f>
        <v>0.97008582681369993</v>
      </c>
      <c r="E218" s="2">
        <f>E213+E214</f>
        <v>4.1879572844824633</v>
      </c>
      <c r="F218" s="2">
        <f>F213+F214</f>
        <v>134.51463310343883</v>
      </c>
      <c r="G218" s="2">
        <f>LOOKUP(TRUNC(ABS(F218)),Sheet2!$B:$B,Sheet2!$C:$C)*SIGN(F218)</f>
        <v>0.97008582681369993</v>
      </c>
      <c r="I218" s="2">
        <f>I213+I214</f>
        <v>4.1899808364523832</v>
      </c>
      <c r="J218" s="2">
        <f>J213+J214</f>
        <v>134.57938676647626</v>
      </c>
      <c r="K218" s="2">
        <f>LOOKUP(TRUNC(ABS(J218)),Sheet2!$B:$B,Sheet2!$C:$C)*SIGN(J218)</f>
        <v>0.97008582681369993</v>
      </c>
      <c r="L218" s="2"/>
      <c r="M218" s="2">
        <f>M213+M214</f>
        <v>4.1621234844057451</v>
      </c>
      <c r="N218" s="2">
        <f>N213+N214</f>
        <v>133.68795150098384</v>
      </c>
      <c r="O218" s="2">
        <f>LOOKUP(TRUNC(ABS(N218)),Sheet2!$B:$B,Sheet2!$C:$C)*SIGN(N218)</f>
        <v>0.96915089583631764</v>
      </c>
      <c r="P218" s="2"/>
      <c r="Q218" s="2">
        <f>Q213+Q214</f>
        <v>4.1535397407803574</v>
      </c>
      <c r="R218" s="2">
        <f>R213+R214</f>
        <v>133.41327170497144</v>
      </c>
      <c r="S218" s="2">
        <f>LOOKUP(TRUNC(ABS(R218)),Sheet2!$B:$B,Sheet2!$C:$C)*SIGN(R218)</f>
        <v>0.96915089583631764</v>
      </c>
      <c r="U218" s="2">
        <f>U213+U214</f>
        <v>4.2376574325246921</v>
      </c>
      <c r="V218" s="2">
        <f>V213+V214</f>
        <v>136.10503784079015</v>
      </c>
      <c r="W218" s="2">
        <f>LOOKUP(TRUNC(ABS(V218)),Sheet2!$B:$B,Sheet2!$C:$C)*SIGN(V218)</f>
        <v>0.97187274591350903</v>
      </c>
      <c r="X218" s="2"/>
      <c r="Y218" s="2">
        <f>Y213+Y214</f>
        <v>4.2137394829995269</v>
      </c>
      <c r="Z218" s="2">
        <f>Z213+Z214</f>
        <v>135.33966345598486</v>
      </c>
      <c r="AA218" s="2">
        <f>LOOKUP(TRUNC(ABS(Z218)),Sheet2!$B:$B,Sheet2!$C:$C)*SIGN(Z218)</f>
        <v>0.9709928406172359</v>
      </c>
      <c r="AB218" s="2"/>
      <c r="AC218" s="2"/>
    </row>
    <row r="219" spans="1:29" x14ac:dyDescent="0.3">
      <c r="B219" s="2">
        <f>C216*0.5+0.5</f>
        <v>0.64422510648636966</v>
      </c>
      <c r="E219"/>
      <c r="F219" s="2">
        <f>G216*0.5+0.5</f>
        <v>0.64422510648636966</v>
      </c>
      <c r="G219" s="2"/>
      <c r="J219" s="2">
        <f>K216*0.5+0.5</f>
        <v>0.64422510648636966</v>
      </c>
      <c r="K219" s="2"/>
      <c r="L219" s="2"/>
      <c r="N219" s="2">
        <f>O216*0.5+0.5</f>
        <v>0.63703079448038324</v>
      </c>
      <c r="O219" s="2"/>
      <c r="P219" s="2"/>
      <c r="R219" s="2">
        <f>S216*0.5+0.5</f>
        <v>0.62245933120185459</v>
      </c>
      <c r="S219" s="2"/>
      <c r="V219" s="2">
        <f>W216*0.5+0.5</f>
        <v>0.62245933120185459</v>
      </c>
      <c r="W219" s="2"/>
      <c r="X219" s="2"/>
      <c r="Z219" s="2">
        <f>AA216*0.5+0.5</f>
        <v>0.64422510648636966</v>
      </c>
      <c r="AA219" s="2"/>
      <c r="AB219" s="2"/>
      <c r="AC219" s="2">
        <f>TANH(Z219)</f>
        <v>0.56776951225954286</v>
      </c>
    </row>
    <row r="220" spans="1:29" x14ac:dyDescent="0.3">
      <c r="B220" s="2">
        <f>B202*B219+B217</f>
        <v>9.4714884663030102E-2</v>
      </c>
      <c r="E220"/>
      <c r="F220" s="2">
        <f>F202*F219+F217</f>
        <v>9.7292301518854513E-2</v>
      </c>
      <c r="G220" s="2"/>
      <c r="J220" s="2">
        <f>J202*J219+J217</f>
        <v>7.5324912141621264E-2</v>
      </c>
      <c r="K220" s="2"/>
      <c r="L220" s="2"/>
      <c r="N220" s="2">
        <f>N202*N219+N217</f>
        <v>8.9858403143279669E-2</v>
      </c>
      <c r="O220" s="2"/>
      <c r="P220" s="2"/>
      <c r="R220" s="2">
        <f>R202*R219+R217</f>
        <v>0.20534215150448742</v>
      </c>
      <c r="S220" s="2"/>
      <c r="V220" s="2">
        <f>V202*V219+V217</f>
        <v>0.26564661764652892</v>
      </c>
      <c r="W220" s="2"/>
      <c r="X220" s="2"/>
      <c r="Z220" s="2">
        <f>Z202*Z219+Z217</f>
        <v>0.10014346441143443</v>
      </c>
      <c r="AA220" s="2"/>
      <c r="AB220" s="2"/>
      <c r="AC220" s="2"/>
    </row>
    <row r="221" spans="1:29" x14ac:dyDescent="0.3">
      <c r="B221" s="2">
        <f>B220*64+0.5</f>
        <v>6.5617526184339265</v>
      </c>
      <c r="C221" s="2">
        <f>LOOKUP(TRUNC(ABS(B221)),Sheet2!$B:$B,Sheet2!$C:$C)*SIGN(B221)</f>
        <v>9.3476303969227736E-2</v>
      </c>
      <c r="E221"/>
      <c r="F221" s="2">
        <f>F220*64+0.5</f>
        <v>6.7267072972066888</v>
      </c>
      <c r="G221" s="2">
        <f>LOOKUP(TRUNC(ABS(F221)),Sheet2!$B:$B,Sheet2!$C:$C)*SIGN(F221)</f>
        <v>9.3476303969227736E-2</v>
      </c>
      <c r="J221" s="2">
        <f>J220*64+0.5</f>
        <v>5.3207943770637609</v>
      </c>
      <c r="K221" s="2">
        <f>LOOKUP(TRUNC(ABS(J221)),Sheet2!$B:$B,Sheet2!$C:$C)*SIGN(J221)</f>
        <v>7.7966441375368192E-2</v>
      </c>
      <c r="L221" s="2"/>
      <c r="N221" s="2">
        <f>N220*64+0.5</f>
        <v>6.2509378011698988</v>
      </c>
      <c r="O221" s="2">
        <f>LOOKUP(TRUNC(ABS(N221)),Sheet2!$B:$B,Sheet2!$C:$C)*SIGN(N221)</f>
        <v>9.3476303969227736E-2</v>
      </c>
      <c r="P221" s="2"/>
      <c r="R221" s="2">
        <f>R220*64+0.5</f>
        <v>13.641897696287195</v>
      </c>
      <c r="S221" s="2">
        <f>LOOKUP(TRUNC(ABS(R221)),Sheet2!$B:$B,Sheet2!$C:$C)*SIGN(R221)</f>
        <v>0.20037671852040992</v>
      </c>
      <c r="V221" s="2">
        <f>V220*64+0.5</f>
        <v>17.501383529377851</v>
      </c>
      <c r="W221" s="2">
        <f>LOOKUP(TRUNC(ABS(V221)),Sheet2!$B:$B,Sheet2!$C:$C)*SIGN(V221)</f>
        <v>0.25954921480882681</v>
      </c>
      <c r="X221" s="2"/>
      <c r="Z221" s="2">
        <f>Z220*64+0.5</f>
        <v>6.9091817223318035</v>
      </c>
      <c r="AA221" s="2">
        <f>LOOKUP(TRUNC(ABS(Z221)),Sheet2!$B:$B,Sheet2!$C:$C)*SIGN(Z221)</f>
        <v>9.3476303969227736E-2</v>
      </c>
      <c r="AB221" s="2"/>
      <c r="AC221" s="2"/>
    </row>
    <row r="222" spans="1:29" x14ac:dyDescent="0.3">
      <c r="B222" s="2">
        <f>C218*0.5+0.5</f>
        <v>0.98504291340684991</v>
      </c>
      <c r="E222"/>
      <c r="F222" s="2">
        <f>G218*0.5+0.5</f>
        <v>0.98504291340684991</v>
      </c>
      <c r="G222" s="2"/>
      <c r="J222" s="2">
        <f>K218*0.5+0.5</f>
        <v>0.98504291340684991</v>
      </c>
      <c r="K222" s="2"/>
      <c r="L222" s="2"/>
      <c r="N222" s="2">
        <f>O218*0.5+0.5</f>
        <v>0.98457544791815876</v>
      </c>
      <c r="O222" s="2"/>
      <c r="P222" s="2"/>
      <c r="R222" s="2">
        <f>S218*0.5+0.5</f>
        <v>0.98457544791815876</v>
      </c>
      <c r="S222" s="2"/>
      <c r="V222" s="2">
        <f>W218*0.5+0.5</f>
        <v>0.98593637295675451</v>
      </c>
      <c r="W222" s="2"/>
      <c r="X222" s="2"/>
      <c r="Z222" s="2">
        <f>AA218*0.5+0.5</f>
        <v>0.98549642030861795</v>
      </c>
      <c r="AA222" s="2"/>
      <c r="AB222" s="2"/>
      <c r="AC222" s="2"/>
    </row>
    <row r="223" spans="1:29" x14ac:dyDescent="0.3">
      <c r="B223" s="2">
        <f>B222*C221</f>
        <v>9.2078170796352374E-2</v>
      </c>
      <c r="E223"/>
      <c r="F223" s="2">
        <f>F222*G221</f>
        <v>9.2078170796352374E-2</v>
      </c>
      <c r="G223" s="2"/>
      <c r="J223" s="2">
        <f>J222*K221</f>
        <v>7.6800290560357046E-2</v>
      </c>
      <c r="K223" s="2"/>
      <c r="L223" s="2"/>
      <c r="N223" s="2">
        <f>N222*O221</f>
        <v>9.2034473850236359E-2</v>
      </c>
      <c r="O223" s="2"/>
      <c r="R223" s="2">
        <f>R222*S221</f>
        <v>0.19728599738960342</v>
      </c>
      <c r="S223" s="2"/>
      <c r="V223" s="2">
        <f>V222*W221</f>
        <v>0.25589901145238825</v>
      </c>
      <c r="W223" s="2"/>
      <c r="X223" s="2"/>
      <c r="Z223" s="2">
        <f>Z222*AA221</f>
        <v>9.2120562945354187E-2</v>
      </c>
      <c r="AA223" s="2"/>
      <c r="AB223" s="2"/>
      <c r="AC223" s="2"/>
    </row>
    <row r="224" spans="1:29" x14ac:dyDescent="0.3">
      <c r="A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U224" s="2"/>
      <c r="V224" s="2"/>
      <c r="W224" s="2"/>
      <c r="X224" s="2"/>
      <c r="Y224" s="2"/>
      <c r="Z224" s="2"/>
      <c r="AA224" s="2"/>
      <c r="AB224" s="2"/>
      <c r="AC224" s="2">
        <f>TANH(Z224/2)</f>
        <v>0</v>
      </c>
    </row>
    <row r="225" spans="1:29" x14ac:dyDescent="0.3">
      <c r="A225" t="s">
        <v>0</v>
      </c>
      <c r="B225" s="2">
        <f>B220</f>
        <v>9.4714884663030102E-2</v>
      </c>
      <c r="C225" s="1">
        <v>9</v>
      </c>
      <c r="E225" t="s">
        <v>0</v>
      </c>
      <c r="F225" s="2">
        <f>F220</f>
        <v>9.7292301518854513E-2</v>
      </c>
      <c r="G225" s="1">
        <v>9</v>
      </c>
      <c r="I225" t="s">
        <v>0</v>
      </c>
      <c r="J225" s="2">
        <f>J220</f>
        <v>7.5324912141621264E-2</v>
      </c>
      <c r="K225" s="1">
        <v>9</v>
      </c>
      <c r="L225" s="2"/>
      <c r="M225" t="s">
        <v>0</v>
      </c>
      <c r="N225" s="2">
        <f>N220</f>
        <v>8.9858403143279669E-2</v>
      </c>
      <c r="O225" s="1">
        <v>9</v>
      </c>
      <c r="Q225" t="s">
        <v>0</v>
      </c>
      <c r="R225" s="2">
        <f>R220</f>
        <v>0.20534215150448742</v>
      </c>
      <c r="S225" s="1">
        <v>9</v>
      </c>
      <c r="U225" t="s">
        <v>0</v>
      </c>
      <c r="V225" s="2">
        <f>V220</f>
        <v>0.26564661764652892</v>
      </c>
      <c r="W225" s="1">
        <v>9</v>
      </c>
      <c r="X225" s="2"/>
      <c r="Y225" t="s">
        <v>0</v>
      </c>
      <c r="Z225" s="2">
        <f>Z220</f>
        <v>0.10014346441143443</v>
      </c>
      <c r="AA225" s="1">
        <v>9</v>
      </c>
      <c r="AB225" s="2"/>
      <c r="AC225" s="2"/>
    </row>
    <row r="226" spans="1:29" x14ac:dyDescent="0.3">
      <c r="A226" t="s">
        <v>1</v>
      </c>
      <c r="B226" s="2">
        <f>LOOKUP(C225,$I$1:$I$10,J$1:J$10)</f>
        <v>-6.4613699999999996E-2</v>
      </c>
      <c r="E226" t="s">
        <v>1</v>
      </c>
      <c r="F226" s="2">
        <f>LOOKUP(G225,$I$1:$I$10,K$1:K$10)</f>
        <v>-0.13905100000000001</v>
      </c>
      <c r="G226" s="2"/>
      <c r="I226" t="s">
        <v>1</v>
      </c>
      <c r="J226" s="2">
        <f>LOOKUP(K225,$I$1:$I$10,L$1:L$10)</f>
        <v>-0.13424800000000001</v>
      </c>
      <c r="K226" s="2"/>
      <c r="L226" s="2"/>
      <c r="M226" t="s">
        <v>1</v>
      </c>
      <c r="N226" s="2">
        <f>LOOKUP(O225,$I$1:$I$10,M$1:M$10)</f>
        <v>0.181509</v>
      </c>
      <c r="O226" s="2"/>
      <c r="P226" s="2"/>
      <c r="Q226" t="s">
        <v>1</v>
      </c>
      <c r="R226" s="2">
        <f>LOOKUP(S225,$I$1:$I$10,N$1:N$10)</f>
        <v>0.61972799999999995</v>
      </c>
      <c r="S226" s="2"/>
      <c r="U226" t="s">
        <v>1</v>
      </c>
      <c r="V226" s="2">
        <f>LOOKUP(W225,$I$1:$I$10,O$1:O$10)</f>
        <v>0.76980300000000002</v>
      </c>
      <c r="W226" s="2"/>
      <c r="X226" s="2"/>
      <c r="Y226" t="s">
        <v>1</v>
      </c>
      <c r="Z226" s="2">
        <f>LOOKUP(AA225,$I$1:$I$10,S$1:S$10)</f>
        <v>0</v>
      </c>
      <c r="AA226" s="2"/>
      <c r="AB226" s="2"/>
      <c r="AC226" s="2">
        <f>TANH(Z226/2)</f>
        <v>0</v>
      </c>
    </row>
    <row r="227" spans="1:29" x14ac:dyDescent="0.3">
      <c r="A227" t="s">
        <v>2</v>
      </c>
      <c r="B227" s="2">
        <f>B223</f>
        <v>9.2078170796352374E-2</v>
      </c>
      <c r="E227" t="s">
        <v>2</v>
      </c>
      <c r="F227" s="2">
        <f>F223</f>
        <v>9.2078170796352374E-2</v>
      </c>
      <c r="G227" s="2"/>
      <c r="I227" t="s">
        <v>2</v>
      </c>
      <c r="J227" s="2">
        <f>J223</f>
        <v>7.6800290560357046E-2</v>
      </c>
      <c r="K227" s="2"/>
      <c r="L227" s="2"/>
      <c r="M227" t="s">
        <v>2</v>
      </c>
      <c r="N227" s="2">
        <f>N223</f>
        <v>9.2034473850236359E-2</v>
      </c>
      <c r="O227" s="2"/>
      <c r="Q227" t="s">
        <v>2</v>
      </c>
      <c r="R227" s="2">
        <f>R223</f>
        <v>0.19728599738960342</v>
      </c>
      <c r="S227" s="2"/>
      <c r="U227" t="s">
        <v>2</v>
      </c>
      <c r="V227" s="2">
        <f>V223</f>
        <v>0.25589901145238825</v>
      </c>
      <c r="W227" s="2"/>
      <c r="X227" s="2"/>
      <c r="Y227" t="s">
        <v>2</v>
      </c>
      <c r="Z227" s="2">
        <f>Z223</f>
        <v>9.2120562945354187E-2</v>
      </c>
      <c r="AA227" s="2"/>
      <c r="AB227" s="2"/>
      <c r="AC227" s="2"/>
    </row>
    <row r="228" spans="1:29" x14ac:dyDescent="0.3">
      <c r="A228" s="2">
        <f>B226*$B$2+$B$10</f>
        <v>1.4239781247712131</v>
      </c>
      <c r="B228" s="2">
        <f>B226*$C$2+$C$10</f>
        <v>46.067299992678819</v>
      </c>
      <c r="E228" s="2">
        <f>F226*$B$2+$B$10</f>
        <v>1.4155215871172813</v>
      </c>
      <c r="F228" s="2">
        <f>F226*$C$2+$C$10</f>
        <v>45.796690787753001</v>
      </c>
      <c r="G228" s="2"/>
      <c r="I228" s="2">
        <f>J226*$B$2+$B$10</f>
        <v>1.4160672376224961</v>
      </c>
      <c r="J228" s="2">
        <f>J226*$C$2+$C$10</f>
        <v>45.814151603919875</v>
      </c>
      <c r="K228" s="2"/>
      <c r="L228" s="2"/>
      <c r="M228" s="2">
        <f>N226*$B$2+$B$10</f>
        <v>1.4519391856914428</v>
      </c>
      <c r="N228" s="2">
        <f>N226*$C$2+$C$10</f>
        <v>46.962053942126168</v>
      </c>
      <c r="O228" s="2"/>
      <c r="Q228" s="2">
        <f>R226*$B$2+$B$10</f>
        <v>1.5017235743536916</v>
      </c>
      <c r="R228" s="2">
        <f>R226*$C$2+$C$10</f>
        <v>48.555154379318132</v>
      </c>
      <c r="S228" s="2"/>
      <c r="U228" s="2">
        <f>V226*$B$2+$B$10</f>
        <v>1.5187730225256946</v>
      </c>
      <c r="V228" s="2">
        <f>V226*$C$2+$C$10</f>
        <v>49.100736720822226</v>
      </c>
      <c r="W228" s="2"/>
      <c r="X228" s="2"/>
      <c r="Y228" s="2">
        <f>Z226*$B$2+$B$10</f>
        <v>1.43131864070892</v>
      </c>
      <c r="Z228" s="2">
        <f>Z226*$C$2+$C$10</f>
        <v>46.30219650268544</v>
      </c>
      <c r="AA228" s="2"/>
      <c r="AB228" s="2"/>
      <c r="AC228" s="2"/>
    </row>
    <row r="229" spans="1:29" x14ac:dyDescent="0.3">
      <c r="A229" s="2">
        <f>B227*$B$6+$B$14</f>
        <v>0.7394940117234523</v>
      </c>
      <c r="B229" s="2">
        <f>B227*$C$6+$C$14</f>
        <v>23.663808375150474</v>
      </c>
      <c r="E229" s="2">
        <f>F227*$B$6+$B$14</f>
        <v>0.7394940117234523</v>
      </c>
      <c r="F229" s="2">
        <f>F227*$C$6+$C$14</f>
        <v>23.663808375150474</v>
      </c>
      <c r="G229" s="2"/>
      <c r="I229" s="2">
        <f>J227*$B$6+$B$14</f>
        <v>0.74316267646668943</v>
      </c>
      <c r="J229" s="2">
        <f>J227*$C$6+$C$14</f>
        <v>23.781205646934062</v>
      </c>
      <c r="K229" s="2"/>
      <c r="L229" s="2"/>
      <c r="M229" s="2">
        <f>N227*$B$6+$B$14</f>
        <v>0.73950450463497708</v>
      </c>
      <c r="N229" s="2">
        <f>N227*$C$6+$C$14</f>
        <v>23.664144148319266</v>
      </c>
      <c r="O229" s="2"/>
      <c r="Q229" s="2">
        <f>R227*$B$6+$B$14</f>
        <v>0.71423054335132174</v>
      </c>
      <c r="R229" s="2">
        <f>R227*$C$6+$C$14</f>
        <v>22.855377387242296</v>
      </c>
      <c r="S229" s="2"/>
      <c r="U229" s="2">
        <f>V227*$B$6+$B$14</f>
        <v>0.70015584876899495</v>
      </c>
      <c r="V229" s="2">
        <f>V227*$C$6+$C$14</f>
        <v>22.404987160607838</v>
      </c>
      <c r="W229" s="2"/>
      <c r="X229" s="2"/>
      <c r="Y229" s="2">
        <f>Z227*$B$6+$B$14</f>
        <v>0.73948383213177926</v>
      </c>
      <c r="Z229" s="2">
        <f>Z227*$C$6+$C$14</f>
        <v>23.663482628216936</v>
      </c>
      <c r="AA229" s="2"/>
      <c r="AB229" s="2"/>
      <c r="AC229" s="2"/>
    </row>
    <row r="230" spans="1:29" x14ac:dyDescent="0.3">
      <c r="A230" s="2">
        <f>B226*$B$3+$B$11</f>
        <v>-2.5281135571590025E-2</v>
      </c>
      <c r="B230" s="2">
        <f>B226*$C$3+$C$11</f>
        <v>-1.1179926765817618</v>
      </c>
      <c r="E230" s="2">
        <f>F226*$B$3+$B$11</f>
        <v>-5.2379513378992604E-2</v>
      </c>
      <c r="F230" s="2">
        <f>F226*$C$3+$C$11</f>
        <v>-2.8522888562555266</v>
      </c>
      <c r="G230" s="2"/>
      <c r="I230" s="2">
        <f>J226*$B$3+$B$11</f>
        <v>-5.0631014862671422E-2</v>
      </c>
      <c r="J230" s="2">
        <f>J226*$C$3+$C$11</f>
        <v>-2.740384951210971</v>
      </c>
      <c r="K230" s="2"/>
      <c r="M230" s="2">
        <f>N226*$B$3+$B$11</f>
        <v>6.4318109854802394E-2</v>
      </c>
      <c r="N230" s="2">
        <f>N226*$C$3+$C$11</f>
        <v>4.6163590307073532</v>
      </c>
      <c r="O230" s="2"/>
      <c r="Q230" s="2">
        <f>R226*$B$3+$B$11</f>
        <v>0.22384866811500456</v>
      </c>
      <c r="R230" s="2">
        <f>R226*$C$3+$C$11</f>
        <v>14.826314759360292</v>
      </c>
      <c r="S230" s="2"/>
      <c r="U230" s="2">
        <f>V226*$B$3+$B$11</f>
        <v>0.27848242094384096</v>
      </c>
      <c r="V230" s="2">
        <f>V226*$C$3+$C$11</f>
        <v>18.322874940405821</v>
      </c>
      <c r="W230" s="2"/>
      <c r="Y230" s="2">
        <f>Z226*$B$3+$B$11</f>
        <v>-1.7589705530554E-3</v>
      </c>
      <c r="Z230" s="2">
        <f>Z226*$C$3+$C$11</f>
        <v>0.38742588460445437</v>
      </c>
      <c r="AA230" s="2"/>
      <c r="AB230" s="2"/>
    </row>
    <row r="231" spans="1:29" x14ac:dyDescent="0.3">
      <c r="A231" s="2">
        <f>B227*$B$7+$B$15</f>
        <v>8.0773970850935572E-2</v>
      </c>
      <c r="B231" s="2">
        <f>B227*$C$7+$C$15</f>
        <v>5.1695341344598766</v>
      </c>
      <c r="E231" s="2">
        <f>F227*$B$7+$B$15</f>
        <v>8.0773970850935572E-2</v>
      </c>
      <c r="F231" s="2">
        <f>F227*$C$7+$C$15</f>
        <v>5.1695341344598766</v>
      </c>
      <c r="G231" s="2"/>
      <c r="I231" s="2">
        <f>J227*$B$7+$B$15</f>
        <v>0.103110603483483</v>
      </c>
      <c r="J231" s="2">
        <f>J227*$C$7+$C$15</f>
        <v>6.5990786229429119</v>
      </c>
      <c r="K231" s="2"/>
      <c r="L231" s="2"/>
      <c r="M231" s="2">
        <f>N227*$B$7+$B$15</f>
        <v>8.083785684935163E-2</v>
      </c>
      <c r="N231" s="2">
        <f>N227*$C$7+$C$15</f>
        <v>5.1736228383585043</v>
      </c>
      <c r="O231" s="2"/>
      <c r="Q231" s="2">
        <f>R227*$B$7+$B$15</f>
        <v>-7.3042431449792777E-2</v>
      </c>
      <c r="R231" s="2">
        <f>R227*$C$7+$C$15</f>
        <v>-4.6747156127867378</v>
      </c>
      <c r="S231" s="2"/>
      <c r="U231" s="2">
        <f>V227*$B$7+$B$15</f>
        <v>-0.15873608412827039</v>
      </c>
      <c r="V231" s="2">
        <f>V227*$C$7+$C$15</f>
        <v>-10.159109384209305</v>
      </c>
      <c r="W231" s="2"/>
      <c r="Y231" s="2">
        <f>Z227*$B$7+$B$15</f>
        <v>8.07119924976476E-2</v>
      </c>
      <c r="Z231" s="2">
        <f>Z227*$C$7+$C$15</f>
        <v>5.1655675198494464</v>
      </c>
      <c r="AA231" s="2"/>
      <c r="AB231" s="2"/>
    </row>
    <row r="232" spans="1:29" x14ac:dyDescent="0.3">
      <c r="A232" s="2">
        <f>A228+A229</f>
        <v>2.1634721364946654</v>
      </c>
      <c r="B232" s="2">
        <f>B228+B229</f>
        <v>69.731108367829293</v>
      </c>
      <c r="C232" s="2">
        <f>LOOKUP(TRUNC(ABS(B232)),Sheet2!$B:$B,Sheet2!$C:$C)*SIGN(B232)</f>
        <v>0.7925027462672406</v>
      </c>
      <c r="E232" s="2">
        <f>E228+E229</f>
        <v>2.1550155988407336</v>
      </c>
      <c r="F232" s="2">
        <f>F228+F229</f>
        <v>69.460499162903474</v>
      </c>
      <c r="G232" s="2">
        <f>LOOKUP(TRUNC(ABS(F232)),Sheet2!$B:$B,Sheet2!$C:$C)*SIGN(F232)</f>
        <v>0.7925027462672406</v>
      </c>
      <c r="I232" s="2">
        <f>I228+I229</f>
        <v>2.1592299140891855</v>
      </c>
      <c r="J232" s="2">
        <f>J228+J229</f>
        <v>69.595357250853937</v>
      </c>
      <c r="K232" s="2">
        <f>LOOKUP(TRUNC(ABS(J232)),Sheet2!$B:$B,Sheet2!$C:$C)*SIGN(J232)</f>
        <v>0.7925027462672406</v>
      </c>
      <c r="L232" s="2"/>
      <c r="M232" s="2">
        <f>M228+M229</f>
        <v>2.1914436903264196</v>
      </c>
      <c r="N232" s="2">
        <f>N228+N229</f>
        <v>70.626198090445428</v>
      </c>
      <c r="O232" s="2">
        <f>LOOKUP(TRUNC(ABS(N232)),Sheet2!$B:$B,Sheet2!$C:$C)*SIGN(N232)</f>
        <v>0.79824275453988702</v>
      </c>
      <c r="Q232" s="2">
        <f>Q228+Q229</f>
        <v>2.2159541177050133</v>
      </c>
      <c r="R232" s="2">
        <f>R228+R229</f>
        <v>71.410531766560425</v>
      </c>
      <c r="S232" s="2">
        <f>LOOKUP(TRUNC(ABS(R232)),Sheet2!$B:$B,Sheet2!$C:$C)*SIGN(R232)</f>
        <v>0.80384135305907978</v>
      </c>
      <c r="U232" s="2">
        <f>U228+U229</f>
        <v>2.2189288712946897</v>
      </c>
      <c r="V232" s="2">
        <f>V228+V229</f>
        <v>71.505723881430072</v>
      </c>
      <c r="W232" s="2">
        <f>LOOKUP(TRUNC(ABS(V232)),Sheet2!$B:$B,Sheet2!$C:$C)*SIGN(V232)</f>
        <v>0.80384135305907978</v>
      </c>
      <c r="Y232" s="2">
        <f>Y228+Y229</f>
        <v>2.1708024728406992</v>
      </c>
      <c r="Z232" s="2">
        <f>Z228+Z229</f>
        <v>69.965679130902373</v>
      </c>
      <c r="AA232" s="2">
        <f>LOOKUP(TRUNC(ABS(Z232)),Sheet2!$B:$B,Sheet2!$C:$C)*SIGN(Z232)</f>
        <v>0.7925027462672406</v>
      </c>
      <c r="AB232" s="2"/>
    </row>
    <row r="233" spans="1:29" x14ac:dyDescent="0.3">
      <c r="A233" s="2">
        <f>B226*$B$1+$B$9</f>
        <v>0.21148589126161332</v>
      </c>
      <c r="B233" s="2">
        <f>B226*$C$1+$C$9</f>
        <v>7.2675485203716264</v>
      </c>
      <c r="E233" s="2">
        <f>F226*$B$1+$B$9</f>
        <v>0.22750045510399333</v>
      </c>
      <c r="F233" s="2">
        <f>F226*$C$1+$C$9</f>
        <v>7.7800145633277866</v>
      </c>
      <c r="G233" s="2"/>
      <c r="I233" s="2">
        <f>J226*$B$1+$B$9</f>
        <v>0.22646712973976127</v>
      </c>
      <c r="J233" s="2">
        <f>J226*$C$1+$C$9</f>
        <v>7.7469481516723606</v>
      </c>
      <c r="K233" s="2"/>
      <c r="L233" s="2"/>
      <c r="M233" s="2">
        <f>N226*$B$1+$B$9</f>
        <v>0.15853464649307733</v>
      </c>
      <c r="N233" s="2">
        <f>N226*$C$1+$C$9</f>
        <v>5.5731086877784746</v>
      </c>
      <c r="O233" s="2"/>
      <c r="Q233" s="2">
        <f>R226*$B$1+$B$9</f>
        <v>6.4255486012459034E-2</v>
      </c>
      <c r="R233" s="2">
        <f>R226*$C$1+$C$9</f>
        <v>2.5561755523986891</v>
      </c>
      <c r="S233" s="2"/>
      <c r="U233" s="2">
        <f>V226*$B$1+$B$9</f>
        <v>3.1968102286219852E-2</v>
      </c>
      <c r="V233" s="2">
        <f>V226*$C$1+$C$9</f>
        <v>1.5229792731590353</v>
      </c>
      <c r="W233" s="2"/>
      <c r="Y233" s="2">
        <f>Z226*$B$1+$B$9</f>
        <v>0.197584792971611</v>
      </c>
      <c r="Z233" s="2">
        <f>Z226*$C$1+$C$9</f>
        <v>6.8227133750915518</v>
      </c>
      <c r="AA233" s="2"/>
      <c r="AB233" s="2"/>
    </row>
    <row r="234" spans="1:29" x14ac:dyDescent="0.3">
      <c r="A234" s="2">
        <f>A230+A231</f>
        <v>5.5492835279345551E-2</v>
      </c>
      <c r="B234" s="2">
        <f>B230+B231</f>
        <v>4.0515414578781144</v>
      </c>
      <c r="C234" s="2">
        <f>LOOKUP(TRUNC(ABS(B234)),Sheet2!$B:$B,Sheet2!$C:$C)*SIGN(B234)</f>
        <v>6.2418746747512514E-2</v>
      </c>
      <c r="E234" s="2">
        <f>E230+E231</f>
        <v>2.8394457471942969E-2</v>
      </c>
      <c r="F234" s="2">
        <f>F230+F231</f>
        <v>2.31724527820435</v>
      </c>
      <c r="G234" s="2">
        <f>LOOKUP(TRUNC(ABS(F234)),Sheet2!$B:$B,Sheet2!$C:$C)*SIGN(F234)</f>
        <v>3.1239831446031267E-2</v>
      </c>
      <c r="I234" s="2">
        <f>I230+I231</f>
        <v>5.2479588620811576E-2</v>
      </c>
      <c r="J234" s="2">
        <f>J230+J231</f>
        <v>3.8586936717319409</v>
      </c>
      <c r="K234" s="2">
        <f>LOOKUP(TRUNC(ABS(J234)),Sheet2!$B:$B,Sheet2!$C:$C)*SIGN(J234)</f>
        <v>4.6840697872648079E-2</v>
      </c>
      <c r="L234" s="2"/>
      <c r="M234" s="2">
        <f>M230+M231</f>
        <v>0.14515596670415404</v>
      </c>
      <c r="N234" s="2">
        <f>N230+N231</f>
        <v>9.7899818690658584</v>
      </c>
      <c r="O234" s="2">
        <f>LOOKUP(TRUNC(ABS(N234)),Sheet2!$B:$B,Sheet2!$C:$C)*SIGN(N234)</f>
        <v>0.1397053028283142</v>
      </c>
      <c r="Q234" s="2">
        <f>Q230+Q231</f>
        <v>0.15080623666521178</v>
      </c>
      <c r="R234" s="2">
        <f>R230+R231</f>
        <v>10.151599146573554</v>
      </c>
      <c r="S234" s="2">
        <f>LOOKUP(TRUNC(ABS(R234)),Sheet2!$B:$B,Sheet2!$C:$C)*SIGN(R234)</f>
        <v>0.15499073037162348</v>
      </c>
      <c r="U234" s="2">
        <f>U230+U231</f>
        <v>0.11974633681557056</v>
      </c>
      <c r="V234" s="2">
        <f>V230+V231</f>
        <v>8.1637655561965161</v>
      </c>
      <c r="W234" s="2">
        <f>LOOKUP(TRUNC(ABS(V234)),Sheet2!$B:$B,Sheet2!$C:$C)*SIGN(V234)</f>
        <v>0.12435300177159621</v>
      </c>
      <c r="Y234" s="2">
        <f>Y230+Y231</f>
        <v>7.8953021944592194E-2</v>
      </c>
      <c r="Z234" s="2">
        <f>Z230+Z231</f>
        <v>5.5529934044539004</v>
      </c>
      <c r="AA234" s="2">
        <f>LOOKUP(TRUNC(ABS(Z234)),Sheet2!$B:$B,Sheet2!$C:$C)*SIGN(Z234)</f>
        <v>7.7966441375368192E-2</v>
      </c>
      <c r="AB234" s="2"/>
    </row>
    <row r="235" spans="1:29" x14ac:dyDescent="0.3">
      <c r="A235" s="2">
        <f>B227*$B$5+$B$13</f>
        <v>0.36284065731172754</v>
      </c>
      <c r="B235" s="2">
        <f>B227*$C$5+$C$13</f>
        <v>11.610901033975281</v>
      </c>
      <c r="E235" s="2">
        <f>F227*$B$5+$B$13</f>
        <v>0.36284065731172754</v>
      </c>
      <c r="F235" s="2">
        <f>F227*$C$5+$C$13</f>
        <v>11.610901033975281</v>
      </c>
      <c r="G235" s="2"/>
      <c r="I235" s="2">
        <f>J227*$B$5+$B$13</f>
        <v>0.34841227711077932</v>
      </c>
      <c r="J235" s="2">
        <f>J227*$C$5+$C$13</f>
        <v>11.149192867544938</v>
      </c>
      <c r="K235" s="2"/>
      <c r="L235" s="2"/>
      <c r="M235" s="2">
        <f>N227*$B$5+$B$13</f>
        <v>0.36279939005851941</v>
      </c>
      <c r="N235" s="2">
        <f>N227*$C$5+$C$13</f>
        <v>11.609580481872621</v>
      </c>
      <c r="O235" s="2"/>
      <c r="Q235" s="2">
        <f>R227*$B$5+$B$13</f>
        <v>0.4621985851626369</v>
      </c>
      <c r="R235" s="2">
        <f>R227*$C$5+$C$13</f>
        <v>14.790354725204381</v>
      </c>
      <c r="S235" s="2"/>
      <c r="U235" s="2">
        <f>V227*$B$5+$B$13</f>
        <v>0.51755252422735754</v>
      </c>
      <c r="V235" s="2">
        <f>V227*$C$5+$C$13</f>
        <v>16.561680775275441</v>
      </c>
      <c r="W235" s="2"/>
      <c r="Y235" s="2">
        <f>Z227*$B$5+$B$13</f>
        <v>0.36288069231880216</v>
      </c>
      <c r="Z235" s="2">
        <f>Z227*$C$5+$C$13</f>
        <v>11.612182154201669</v>
      </c>
      <c r="AA235" s="2"/>
      <c r="AB235" s="2"/>
    </row>
    <row r="236" spans="1:29" x14ac:dyDescent="0.3">
      <c r="A236" s="2">
        <f>B226*$B$4+$B$12</f>
        <v>2.0313385244598141</v>
      </c>
      <c r="B236" s="2">
        <f>B226*$C$4+$C$12</f>
        <v>65.502832782714052</v>
      </c>
      <c r="E236" s="2">
        <f>F226*$B$4+$B$12</f>
        <v>2.0333620764297344</v>
      </c>
      <c r="F236" s="2">
        <f>F226*$C$4+$C$12</f>
        <v>65.567586445751502</v>
      </c>
      <c r="G236" s="2"/>
      <c r="I236" s="2">
        <f>J226*$B$4+$B$12</f>
        <v>2.033231508554334</v>
      </c>
      <c r="J236" s="2">
        <f>J226*$C$4+$C$12</f>
        <v>65.563408273738688</v>
      </c>
      <c r="K236" s="2"/>
      <c r="L236" s="2"/>
      <c r="M236" s="2">
        <f>N226*$B$4+$B$12</f>
        <v>2.0246477649289467</v>
      </c>
      <c r="N236" s="2">
        <f>N226*$C$4+$C$12</f>
        <v>65.288728477726295</v>
      </c>
      <c r="O236" s="2"/>
      <c r="Q236" s="2">
        <f>R226*$B$4+$B$12</f>
        <v>2.0127349346582837</v>
      </c>
      <c r="R236" s="2">
        <f>R226*$C$4+$C$12</f>
        <v>64.907517909065078</v>
      </c>
      <c r="S236" s="2"/>
      <c r="U236" s="2">
        <f>V226*$B$4+$B$12</f>
        <v>2.0086551982642211</v>
      </c>
      <c r="V236" s="2">
        <f>V226*$C$4+$C$12</f>
        <v>64.776966344455076</v>
      </c>
      <c r="W236" s="2"/>
      <c r="Y236" s="2">
        <f>Z226*$B$4+$B$12</f>
        <v>2.0295820236206001</v>
      </c>
      <c r="Z236" s="2">
        <f>Z226*$C$4+$C$12</f>
        <v>65.446624755859204</v>
      </c>
      <c r="AA236" s="2"/>
      <c r="AB236" s="2"/>
    </row>
    <row r="237" spans="1:29" x14ac:dyDescent="0.3">
      <c r="A237" s="2">
        <f>B227*$B$8+$B$16</f>
        <v>2.1427756147058177</v>
      </c>
      <c r="B237" s="2">
        <f>B227*$C$8+$C$16</f>
        <v>68.568819670586166</v>
      </c>
      <c r="E237" s="2">
        <f>F227*$B$8+$B$16</f>
        <v>2.1427756147058177</v>
      </c>
      <c r="F237" s="2">
        <f>F227*$C$8+$C$16</f>
        <v>68.568819670586166</v>
      </c>
      <c r="G237" s="2"/>
      <c r="I237" s="2">
        <f>J227*$B$8+$B$16</f>
        <v>2.1288919758514107</v>
      </c>
      <c r="J237" s="2">
        <f>J227*$C$8+$C$16</f>
        <v>68.124543227245141</v>
      </c>
      <c r="K237" s="2"/>
      <c r="L237" s="2"/>
      <c r="M237" s="2">
        <f>N227*$B$8+$B$16</f>
        <v>2.1427359054916111</v>
      </c>
      <c r="N237" s="2">
        <f>N227*$C$8+$C$16</f>
        <v>68.567548975731555</v>
      </c>
      <c r="O237" s="2"/>
      <c r="Q237" s="2">
        <f>R227*$B$8+$B$16</f>
        <v>2.2383822987820801</v>
      </c>
      <c r="R237" s="2">
        <f>R227*$C$8+$C$16</f>
        <v>71.628233561026562</v>
      </c>
      <c r="S237" s="2"/>
      <c r="U237" s="2">
        <f>V227*$B$8+$B$16</f>
        <v>2.2916463581179247</v>
      </c>
      <c r="V237" s="2">
        <f>V227*$C$8+$C$16</f>
        <v>73.332683459773591</v>
      </c>
      <c r="W237" s="2"/>
      <c r="Y237" s="2">
        <f>Z227*$B$8+$B$16</f>
        <v>2.1428141381971604</v>
      </c>
      <c r="Z237" s="2">
        <f>Z227*$C$8+$C$16</f>
        <v>68.570052422309132</v>
      </c>
      <c r="AA237" s="2"/>
      <c r="AB237" s="2"/>
    </row>
    <row r="238" spans="1:29" x14ac:dyDescent="0.3">
      <c r="B238" s="2">
        <f>C232*0.5+0.5</f>
        <v>0.89625137313362035</v>
      </c>
      <c r="E238"/>
      <c r="F238" s="2">
        <f>G232*0.5+0.5</f>
        <v>0.89625137313362035</v>
      </c>
      <c r="G238" s="2"/>
      <c r="J238" s="2">
        <f>K232*0.5+0.5</f>
        <v>0.89625137313362035</v>
      </c>
      <c r="K238" s="2"/>
      <c r="L238" s="2"/>
      <c r="N238" s="2">
        <f>O232*0.5+0.5</f>
        <v>0.89912137726994357</v>
      </c>
      <c r="O238" s="2"/>
      <c r="R238" s="2">
        <f>S232*0.5+0.5</f>
        <v>0.90192067652953989</v>
      </c>
      <c r="S238" s="2"/>
      <c r="V238" s="2">
        <f>W232*0.5+0.5</f>
        <v>0.90192067652953989</v>
      </c>
      <c r="W238" s="2"/>
      <c r="Z238" s="2">
        <f>AA232*0.5+0.5</f>
        <v>0.89625137313362035</v>
      </c>
      <c r="AA238" s="2"/>
      <c r="AB238" s="2"/>
    </row>
    <row r="239" spans="1:29" x14ac:dyDescent="0.3">
      <c r="A239" s="2">
        <f>A233+A235</f>
        <v>0.57432654857334087</v>
      </c>
      <c r="B239" s="2">
        <f>B233+B235</f>
        <v>18.878449554346908</v>
      </c>
      <c r="C239" s="2">
        <f>LOOKUP(TRUNC(ABS(B239)),Sheet2!$B:$B,Sheet2!$C:$C)*SIGN(B239)</f>
        <v>0.27406158896076638</v>
      </c>
      <c r="E239" s="2">
        <f>E233+E235</f>
        <v>0.59034111241572085</v>
      </c>
      <c r="F239" s="2">
        <f>F233+F235</f>
        <v>19.390915597303067</v>
      </c>
      <c r="G239" s="2">
        <f>LOOKUP(TRUNC(ABS(F239)),Sheet2!$B:$B,Sheet2!$C:$C)*SIGN(F239)</f>
        <v>0.28845021297273932</v>
      </c>
      <c r="I239" s="2">
        <f>I233+I235</f>
        <v>0.57487940685054062</v>
      </c>
      <c r="J239" s="2">
        <f>J233+J235</f>
        <v>18.8961410192173</v>
      </c>
      <c r="K239" s="2">
        <f>LOOKUP(TRUNC(ABS(J239)),Sheet2!$B:$B,Sheet2!$C:$C)*SIGN(J239)</f>
        <v>0.27406158896076638</v>
      </c>
      <c r="L239" s="2"/>
      <c r="M239" s="2">
        <f>M233+M235</f>
        <v>0.52133403655159671</v>
      </c>
      <c r="N239" s="2">
        <f>N233+N235</f>
        <v>17.182689169651095</v>
      </c>
      <c r="O239" s="2">
        <f>LOOKUP(TRUNC(ABS(N239)),Sheet2!$B:$B,Sheet2!$C:$C)*SIGN(N239)</f>
        <v>0.25954921480882681</v>
      </c>
      <c r="Q239" s="2">
        <f>Q233+Q235</f>
        <v>0.52645407117509591</v>
      </c>
      <c r="R239" s="2">
        <f>R233+R235</f>
        <v>17.346530277603069</v>
      </c>
      <c r="S239" s="2">
        <f>LOOKUP(TRUNC(ABS(R239)),Sheet2!$B:$B,Sheet2!$C:$C)*SIGN(R239)</f>
        <v>0.25954921480882681</v>
      </c>
      <c r="U239" s="2">
        <f>U233+U235</f>
        <v>0.54952062651357736</v>
      </c>
      <c r="V239" s="2">
        <f>V233+V235</f>
        <v>18.084660048434475</v>
      </c>
      <c r="W239" s="2">
        <f>LOOKUP(TRUNC(ABS(V239)),Sheet2!$B:$B,Sheet2!$C:$C)*SIGN(V239)</f>
        <v>0.27406158896076638</v>
      </c>
      <c r="Y239" s="2">
        <f>Y233+Y235</f>
        <v>0.56046548529041318</v>
      </c>
      <c r="Z239" s="2">
        <f>Z233+Z235</f>
        <v>18.434895529293222</v>
      </c>
      <c r="AA239" s="2">
        <f>LOOKUP(TRUNC(ABS(Z239)),Sheet2!$B:$B,Sheet2!$C:$C)*SIGN(Z239)</f>
        <v>0.27406158896076638</v>
      </c>
      <c r="AB239" s="2"/>
    </row>
    <row r="240" spans="1:29" x14ac:dyDescent="0.3">
      <c r="B240" s="2">
        <f>B238*C234</f>
        <v>5.5942887481737792E-2</v>
      </c>
      <c r="E240"/>
      <c r="F240" s="2">
        <f>F238*G234</f>
        <v>2.7998741829968376E-2</v>
      </c>
      <c r="G240" s="2"/>
      <c r="J240" s="2">
        <f>J238*K234</f>
        <v>4.1981039786897892E-2</v>
      </c>
      <c r="K240" s="2"/>
      <c r="L240" s="2"/>
      <c r="N240" s="2">
        <f>N238*O234</f>
        <v>0.1256120242909084</v>
      </c>
      <c r="O240" s="2"/>
      <c r="R240" s="2">
        <f>R238*S234</f>
        <v>0.13978934439258214</v>
      </c>
      <c r="S240" s="2"/>
      <c r="V240" s="2">
        <f>V238*W234</f>
        <v>0.11215654348631712</v>
      </c>
      <c r="W240" s="2"/>
      <c r="Z240" s="2">
        <f>Z238*AA234</f>
        <v>6.9877530141015651E-2</v>
      </c>
      <c r="AA240" s="2"/>
      <c r="AB240" s="2"/>
    </row>
    <row r="241" spans="1:28" x14ac:dyDescent="0.3">
      <c r="A241" s="2">
        <f>A236+A237</f>
        <v>4.1741141391656313</v>
      </c>
      <c r="B241" s="2">
        <f>B236+B237</f>
        <v>134.0716524533002</v>
      </c>
      <c r="C241" s="2">
        <f>LOOKUP(TRUNC(ABS(B241)),Sheet2!$B:$B,Sheet2!$C:$C)*SIGN(B241)</f>
        <v>0.97008582681369993</v>
      </c>
      <c r="E241" s="2">
        <f>E236+E237</f>
        <v>4.1761376911355521</v>
      </c>
      <c r="F241" s="2">
        <f>F236+F237</f>
        <v>134.13640611633767</v>
      </c>
      <c r="G241" s="2">
        <f>LOOKUP(TRUNC(ABS(F241)),Sheet2!$B:$B,Sheet2!$C:$C)*SIGN(F241)</f>
        <v>0.97008582681369993</v>
      </c>
      <c r="I241" s="2">
        <f>I236+I237</f>
        <v>4.1621234844057451</v>
      </c>
      <c r="J241" s="2">
        <f>J236+J237</f>
        <v>133.68795150098384</v>
      </c>
      <c r="K241" s="2">
        <f>LOOKUP(TRUNC(ABS(J241)),Sheet2!$B:$B,Sheet2!$C:$C)*SIGN(J241)</f>
        <v>0.96915089583631764</v>
      </c>
      <c r="L241" s="2"/>
      <c r="M241" s="2">
        <f>M236+M237</f>
        <v>4.1673836704205574</v>
      </c>
      <c r="N241" s="2">
        <f>N236+N237</f>
        <v>133.85627745345784</v>
      </c>
      <c r="O241" s="2">
        <f>LOOKUP(TRUNC(ABS(N241)),Sheet2!$B:$B,Sheet2!$C:$C)*SIGN(N241)</f>
        <v>0.96915089583631764</v>
      </c>
      <c r="Q241" s="2">
        <f>Q236+Q237</f>
        <v>4.2511172334403637</v>
      </c>
      <c r="R241" s="2">
        <f>R236+R237</f>
        <v>136.53575147009164</v>
      </c>
      <c r="S241" s="2">
        <f>LOOKUP(TRUNC(ABS(R241)),Sheet2!$B:$B,Sheet2!$C:$C)*SIGN(R241)</f>
        <v>0.97187274591350903</v>
      </c>
      <c r="U241" s="2">
        <f>U236+U237</f>
        <v>4.3003015563821458</v>
      </c>
      <c r="V241" s="2">
        <f>V236+V237</f>
        <v>138.10964980422867</v>
      </c>
      <c r="W241" s="2">
        <f>LOOKUP(TRUNC(ABS(V241)),Sheet2!$B:$B,Sheet2!$C:$C)*SIGN(V241)</f>
        <v>0.97355435649538968</v>
      </c>
      <c r="Y241" s="2">
        <f>Y236+Y237</f>
        <v>4.1723961618177601</v>
      </c>
      <c r="Z241" s="2">
        <f>Z236+Z237</f>
        <v>134.01667717816832</v>
      </c>
      <c r="AA241" s="2">
        <f>LOOKUP(TRUNC(ABS(Z241)),Sheet2!$B:$B,Sheet2!$C:$C)*SIGN(Z241)</f>
        <v>0.97008582681369993</v>
      </c>
      <c r="AB241" s="2"/>
    </row>
    <row r="242" spans="1:28" x14ac:dyDescent="0.3">
      <c r="B242" s="2">
        <f>C239*0.5+0.5</f>
        <v>0.63703079448038324</v>
      </c>
      <c r="E242"/>
      <c r="F242" s="2">
        <f>G239*0.5+0.5</f>
        <v>0.64422510648636966</v>
      </c>
      <c r="G242" s="2"/>
      <c r="J242" s="2">
        <f>K239*0.5+0.5</f>
        <v>0.63703079448038324</v>
      </c>
      <c r="K242" s="2"/>
      <c r="L242" s="2"/>
      <c r="N242" s="2">
        <f>O239*0.5+0.5</f>
        <v>0.62977460740441338</v>
      </c>
      <c r="O242" s="2"/>
      <c r="R242" s="2">
        <f>S239*0.5+0.5</f>
        <v>0.62977460740441338</v>
      </c>
      <c r="S242" s="2"/>
      <c r="V242" s="2">
        <f>W239*0.5+0.5</f>
        <v>0.63703079448038324</v>
      </c>
      <c r="W242" s="2"/>
      <c r="Z242" s="2">
        <f>AA239*0.5+0.5</f>
        <v>0.63703079448038324</v>
      </c>
      <c r="AA242" s="2"/>
      <c r="AB242" s="2"/>
    </row>
    <row r="243" spans="1:28" x14ac:dyDescent="0.3">
      <c r="B243" s="2">
        <f>B225*B242+B240</f>
        <v>0.11627918570774573</v>
      </c>
      <c r="E243"/>
      <c r="F243" s="2">
        <f>F225*F242+F240</f>
        <v>9.0676885136256408E-2</v>
      </c>
      <c r="G243" s="2"/>
      <c r="J243" s="2">
        <f>J225*J242+J240</f>
        <v>8.9965328412639961E-2</v>
      </c>
      <c r="K243" s="2"/>
      <c r="L243" s="2"/>
      <c r="N243" s="2">
        <f>N225*N242+N240</f>
        <v>0.18220256485245484</v>
      </c>
      <c r="O243" s="2"/>
      <c r="R243" s="2">
        <f>R225*R242+R240</f>
        <v>0.26910861723989832</v>
      </c>
      <c r="S243" s="2"/>
      <c r="V243" s="2">
        <f>V225*V242+V240</f>
        <v>0.28138161937671202</v>
      </c>
      <c r="W243" s="2"/>
      <c r="Z243" s="2">
        <f>Z225*Z242+Z240</f>
        <v>0.13367200083704972</v>
      </c>
      <c r="AA243" s="2"/>
      <c r="AB243" s="2"/>
    </row>
    <row r="244" spans="1:28" x14ac:dyDescent="0.3">
      <c r="B244" s="2">
        <f>B243*64+0.5</f>
        <v>7.9418678852957267</v>
      </c>
      <c r="C244" s="2">
        <f>LOOKUP(TRUNC(ABS(B244)),Sheet2!$B:$B,Sheet2!$C:$C)*SIGN(B244)</f>
        <v>0.10894092992085459</v>
      </c>
      <c r="E244"/>
      <c r="F244" s="2">
        <f>F243*64+0.5</f>
        <v>6.3033206487204101</v>
      </c>
      <c r="G244" s="2">
        <f>LOOKUP(TRUNC(ABS(F244)),Sheet2!$B:$B,Sheet2!$C:$C)*SIGN(F244)</f>
        <v>9.3476303969227736E-2</v>
      </c>
      <c r="J244" s="2">
        <f>J243*64+0.5</f>
        <v>6.2577810184089575</v>
      </c>
      <c r="K244" s="2">
        <f>LOOKUP(TRUNC(ABS(J244)),Sheet2!$B:$B,Sheet2!$C:$C)*SIGN(J244)</f>
        <v>9.3476303969227736E-2</v>
      </c>
      <c r="L244" s="2"/>
      <c r="N244" s="2">
        <f>N243*64+0.5</f>
        <v>12.16096415055711</v>
      </c>
      <c r="O244" s="2">
        <f>LOOKUP(TRUNC(ABS(N244)),Sheet2!$B:$B,Sheet2!$C:$C)*SIGN(N244)</f>
        <v>0.18533319990813948</v>
      </c>
      <c r="R244" s="2">
        <f>R243*64+0.5</f>
        <v>17.722951503353492</v>
      </c>
      <c r="S244" s="2">
        <f>LOOKUP(TRUNC(ABS(R244)),Sheet2!$B:$B,Sheet2!$C:$C)*SIGN(R244)</f>
        <v>0.25954921480882681</v>
      </c>
      <c r="V244" s="2">
        <f>V243*64+0.5</f>
        <v>18.508423640109569</v>
      </c>
      <c r="W244" s="2">
        <f>LOOKUP(TRUNC(ABS(V244)),Sheet2!$B:$B,Sheet2!$C:$C)*SIGN(V244)</f>
        <v>0.27406158896076638</v>
      </c>
      <c r="Z244" s="2">
        <f>Z243*64+0.5</f>
        <v>9.0550080535711821</v>
      </c>
      <c r="AA244" s="2">
        <f>LOOKUP(TRUNC(ABS(Z244)),Sheet2!$B:$B,Sheet2!$C:$C)*SIGN(Z244)</f>
        <v>0.1397053028283142</v>
      </c>
      <c r="AB244" s="2"/>
    </row>
    <row r="245" spans="1:28" x14ac:dyDescent="0.3">
      <c r="B245" s="2">
        <f>C241*0.5+0.5</f>
        <v>0.98504291340684991</v>
      </c>
      <c r="E245"/>
      <c r="F245" s="2">
        <f>G241*0.5+0.5</f>
        <v>0.98504291340684991</v>
      </c>
      <c r="G245" s="2"/>
      <c r="J245" s="2">
        <f>K241*0.5+0.5</f>
        <v>0.98457544791815876</v>
      </c>
      <c r="K245" s="2"/>
      <c r="L245" s="2"/>
      <c r="N245" s="2">
        <f>O241*0.5+0.5</f>
        <v>0.98457544791815876</v>
      </c>
      <c r="O245" s="2"/>
      <c r="R245" s="2">
        <f>S241*0.5+0.5</f>
        <v>0.98593637295675451</v>
      </c>
      <c r="S245" s="2"/>
      <c r="V245" s="2">
        <f>W241*0.5+0.5</f>
        <v>0.98677717824769484</v>
      </c>
      <c r="W245" s="2"/>
      <c r="Z245" s="2">
        <f>AA241*0.5+0.5</f>
        <v>0.98504291340684991</v>
      </c>
      <c r="AA245" s="2"/>
      <c r="AB245" s="2"/>
    </row>
    <row r="246" spans="1:28" x14ac:dyDescent="0.3">
      <c r="B246" s="2">
        <f>B245*C244</f>
        <v>0.10731149099849008</v>
      </c>
      <c r="E246"/>
      <c r="F246" s="2">
        <f>F245*G244</f>
        <v>9.2078170796352374E-2</v>
      </c>
      <c r="G246" s="2"/>
      <c r="J246" s="2">
        <f>J245*K244</f>
        <v>9.2034473850236359E-2</v>
      </c>
      <c r="K246" s="2"/>
      <c r="L246" s="2"/>
      <c r="N246" s="2">
        <f>N245*O244</f>
        <v>0.1824745183136621</v>
      </c>
      <c r="O246" s="2"/>
      <c r="R246" s="2">
        <f>R245*S244</f>
        <v>0.25589901145238825</v>
      </c>
      <c r="S246" s="2"/>
      <c r="V246" s="2">
        <f>V245*W244</f>
        <v>0.27043772142078465</v>
      </c>
      <c r="W246" s="2"/>
      <c r="Z246" s="2">
        <f>Z245*AA244</f>
        <v>0.13761571851638885</v>
      </c>
      <c r="AA246" s="2"/>
      <c r="AB246" s="2"/>
    </row>
    <row r="247" spans="1:28" x14ac:dyDescent="0.3">
      <c r="E247"/>
      <c r="F247" s="2"/>
      <c r="G247" s="2"/>
      <c r="J247" s="2"/>
      <c r="K247" s="2"/>
      <c r="L247" s="2"/>
      <c r="N247" s="2"/>
      <c r="O247" s="2"/>
      <c r="R247" s="2"/>
      <c r="S247" s="2"/>
      <c r="V247" s="2"/>
      <c r="W247" s="2"/>
      <c r="Z247" s="2"/>
      <c r="AA247" s="2"/>
      <c r="AB247" s="2"/>
    </row>
    <row r="248" spans="1:28" x14ac:dyDescent="0.3">
      <c r="B248" s="2">
        <f>B246*$G$1+$G$6</f>
        <v>0.76636003851900125</v>
      </c>
      <c r="E248"/>
      <c r="F248" s="2">
        <f>F246*$G$1+$G$6</f>
        <v>0.73719493359656474</v>
      </c>
      <c r="G248" s="2"/>
      <c r="J248" s="2">
        <f>J246*$G$1+$G$6</f>
        <v>0.73711127317314085</v>
      </c>
      <c r="K248" s="2"/>
      <c r="L248" s="2"/>
      <c r="N248" s="2">
        <f>N246*$G$1+$G$6</f>
        <v>0.91026416111647235</v>
      </c>
      <c r="O248" s="2"/>
      <c r="R248" s="2">
        <f>R246*$G$1+$G$6</f>
        <v>1.0508397557899933</v>
      </c>
      <c r="S248" s="2"/>
      <c r="V248" s="2">
        <f>V246*$G$1+$G$6</f>
        <v>1.0786749877708488</v>
      </c>
      <c r="W248" s="2"/>
      <c r="Z248" s="2">
        <f>Z246*$G$1+$G$6</f>
        <v>0.82437929915457031</v>
      </c>
      <c r="AA248" s="2"/>
      <c r="AB248" s="2"/>
    </row>
    <row r="249" spans="1:28" x14ac:dyDescent="0.3">
      <c r="B249" s="2">
        <f>B246*$G$2+$G$7</f>
        <v>-0.44482626559388561</v>
      </c>
      <c r="E249"/>
      <c r="F249" s="2">
        <f>F246*$G$2+$G$7</f>
        <v>-0.44940109499577374</v>
      </c>
      <c r="G249" s="2"/>
      <c r="J249" s="2">
        <f>J246*$G$2+$G$7</f>
        <v>-0.44941421794410097</v>
      </c>
      <c r="K249" s="2"/>
      <c r="N249" s="2">
        <f>N246*$G$2+$G$7</f>
        <v>-0.4222535091144336</v>
      </c>
      <c r="O249" s="2"/>
      <c r="R249" s="2">
        <f>R246*$G$2+$G$7</f>
        <v>-0.40020286450298237</v>
      </c>
      <c r="S249" s="2"/>
      <c r="V249" s="2">
        <f>V246*$G$2+$G$7</f>
        <v>-0.39583663856232298</v>
      </c>
      <c r="W249" s="2"/>
      <c r="Z249" s="2">
        <f>Z246*$G$2+$G$7</f>
        <v>-0.43572538218759205</v>
      </c>
      <c r="AA249" s="2"/>
      <c r="AB249" s="2"/>
    </row>
    <row r="250" spans="1:28" x14ac:dyDescent="0.3">
      <c r="B250" s="2">
        <f>B246*$G$3+$G$8</f>
        <v>-1.0137261215336584</v>
      </c>
      <c r="E250"/>
      <c r="F250" s="2">
        <f>F246*$G$3+$G$8</f>
        <v>-1.0002182456829487</v>
      </c>
      <c r="G250" s="2"/>
      <c r="J250" s="2">
        <f>J246*$G$3+$G$8</f>
        <v>-1.0001794981928835</v>
      </c>
      <c r="K250" s="2"/>
      <c r="N250" s="2">
        <f>N246*$G$3+$G$8</f>
        <v>-1.0803755996555964</v>
      </c>
      <c r="O250" s="2"/>
      <c r="R250" s="2">
        <f>R246*$G$3+$G$8</f>
        <v>-1.1454834635065791</v>
      </c>
      <c r="S250" s="2"/>
      <c r="V250" s="2">
        <f>V246*$G$3+$G$8</f>
        <v>-1.1583754060822375</v>
      </c>
      <c r="W250" s="2"/>
      <c r="Z250" s="2">
        <f>Z246*$G$3+$G$8</f>
        <v>-1.0405978564956793</v>
      </c>
      <c r="AA250" s="2"/>
      <c r="AB250" s="2"/>
    </row>
    <row r="251" spans="1:28" x14ac:dyDescent="0.3">
      <c r="B251" s="2">
        <f>B246*$G$4+$G$9</f>
        <v>0.73927323926580579</v>
      </c>
      <c r="E251"/>
      <c r="F251" s="2">
        <f>F246*$G$4+$G$9</f>
        <v>0.71112313237330016</v>
      </c>
      <c r="G251" s="2"/>
      <c r="J251" s="2">
        <f>J246*$G$4+$G$9</f>
        <v>0.71104238348285997</v>
      </c>
      <c r="K251" s="2"/>
      <c r="N251" s="2">
        <f>N246*$G$4+$G$9</f>
        <v>0.8781692399544474</v>
      </c>
      <c r="O251" s="2"/>
      <c r="R251" s="2">
        <f>R246*$G$4+$G$9</f>
        <v>1.0138525514687122</v>
      </c>
      <c r="S251" s="2"/>
      <c r="V251" s="2">
        <f>V246*$G$4+$G$9</f>
        <v>1.0407190673863691</v>
      </c>
      <c r="W251" s="2"/>
      <c r="Z251" s="2">
        <f>Z246*$G$4+$G$9</f>
        <v>0.79527332543244145</v>
      </c>
      <c r="AA251" s="2"/>
    </row>
    <row r="252" spans="1:28" x14ac:dyDescent="0.3">
      <c r="E252"/>
      <c r="F252" s="2"/>
      <c r="G252" s="2"/>
      <c r="J252" s="2"/>
      <c r="K252" s="2"/>
      <c r="L252" s="2"/>
      <c r="N252" s="2"/>
      <c r="O252" s="2"/>
      <c r="R252" s="2"/>
      <c r="S252" s="2"/>
      <c r="V252" s="2"/>
      <c r="W252" s="2"/>
      <c r="Z252" s="2"/>
      <c r="AA252" s="2"/>
    </row>
    <row r="253" spans="1:28" x14ac:dyDescent="0.3">
      <c r="B253" s="2">
        <f>$G$12*MAX(0,B248)+$G$11</f>
        <v>-0.86584820903456006</v>
      </c>
      <c r="E253"/>
      <c r="F253" s="2">
        <f>$G$12*MAX(0,F248)+$G$11</f>
        <v>-0.9052656872356335</v>
      </c>
      <c r="G253" s="2"/>
      <c r="J253" s="2">
        <f>$G$12*MAX(0,J248)+$G$11</f>
        <v>-0.90537875670428025</v>
      </c>
      <c r="K253" s="2"/>
      <c r="N253" s="2">
        <f>$G$12*MAX(0,N248)+$G$11</f>
        <v>-0.67135764811884213</v>
      </c>
      <c r="O253" s="2"/>
      <c r="R253" s="2">
        <f>$G$12*MAX(0,R248)+$G$11</f>
        <v>-0.48136568843335814</v>
      </c>
      <c r="S253" s="2"/>
      <c r="V253" s="2">
        <f>$G$12*MAX(0,V248)+$G$11</f>
        <v>-0.4437455717649923</v>
      </c>
      <c r="W253" s="2"/>
      <c r="Z253" s="2">
        <f>$G$12*MAX(0,Z248)+$G$11</f>
        <v>-0.78743350943285906</v>
      </c>
      <c r="AA253" s="2"/>
    </row>
    <row r="254" spans="1:28" x14ac:dyDescent="0.3">
      <c r="B254" s="2">
        <f>$G$13*MAX(0,B249)</f>
        <v>0</v>
      </c>
      <c r="E254"/>
      <c r="F254" s="2">
        <f>$G$13*MAX(0,F249)</f>
        <v>0</v>
      </c>
      <c r="G254" s="2"/>
      <c r="J254" s="2">
        <f>$G$13*MAX(0,J249)</f>
        <v>0</v>
      </c>
      <c r="K254" s="2"/>
      <c r="N254" s="2">
        <f>$G$13*MAX(0,N249)</f>
        <v>0</v>
      </c>
      <c r="O254" s="2"/>
      <c r="R254" s="2">
        <f>$G$13*MAX(0,R249)</f>
        <v>0</v>
      </c>
      <c r="S254" s="2"/>
      <c r="V254" s="2">
        <f>$G$13*MAX(0,V249)</f>
        <v>0</v>
      </c>
      <c r="W254" s="2"/>
      <c r="Z254" s="2">
        <f>$G$13*MAX(0,Z249)</f>
        <v>0</v>
      </c>
      <c r="AA254" s="2"/>
    </row>
    <row r="255" spans="1:28" x14ac:dyDescent="0.3">
      <c r="B255" s="2">
        <f>$G$14*MAX(0,B250)</f>
        <v>0</v>
      </c>
      <c r="E255"/>
      <c r="F255" s="2">
        <f>$G$14*MAX(0,F250)</f>
        <v>0</v>
      </c>
      <c r="G255" s="2"/>
      <c r="J255" s="2">
        <f>$G$14*MAX(0,J250)</f>
        <v>0</v>
      </c>
      <c r="K255" s="2"/>
      <c r="N255" s="2">
        <f>$G$14*MAX(0,N250)</f>
        <v>0</v>
      </c>
      <c r="O255" s="2"/>
      <c r="R255" s="2">
        <f>$G$14*MAX(0,R250)</f>
        <v>0</v>
      </c>
      <c r="S255" s="2"/>
      <c r="V255" s="2">
        <f>$G$14*MAX(0,V250)</f>
        <v>0</v>
      </c>
      <c r="W255" s="2"/>
      <c r="Z255" s="2">
        <f>$G$14*MAX(0,Z250)</f>
        <v>0</v>
      </c>
      <c r="AA255" s="2"/>
    </row>
    <row r="256" spans="1:28" x14ac:dyDescent="0.3">
      <c r="B256" s="2">
        <f>$G$15*MAX(0,B251)+B253</f>
        <v>-0.10890217363426669</v>
      </c>
      <c r="E256"/>
      <c r="F256" s="2">
        <f>$G$15*MAX(0,F251)+F253</f>
        <v>-0.17714270490505268</v>
      </c>
      <c r="G256" s="2"/>
      <c r="J256" s="2">
        <f>$G$15*MAX(0,J251)+J253</f>
        <v>-0.17733845361763145</v>
      </c>
      <c r="K256" s="2"/>
      <c r="N256" s="2">
        <f>$G$15*MAX(0,N251)+N253</f>
        <v>0.22780478504885604</v>
      </c>
      <c r="O256" s="2"/>
      <c r="R256" s="2">
        <f>$G$15*MAX(0,R251)+R253</f>
        <v>0.55672365195298235</v>
      </c>
      <c r="S256" s="2"/>
      <c r="V256" s="2">
        <f>$G$15*MAX(0,V251)+V253</f>
        <v>0.62185254565903181</v>
      </c>
      <c r="W256" s="2"/>
      <c r="Z256" s="2">
        <f>$G$15*MAX(0,Z251)+Z253</f>
        <v>2.6851329747221375E-2</v>
      </c>
      <c r="AA256" s="2"/>
    </row>
    <row r="257" spans="2:27" x14ac:dyDescent="0.3">
      <c r="E257"/>
      <c r="F257" s="2"/>
      <c r="G257" s="2"/>
      <c r="J257" s="2"/>
      <c r="K257" s="2"/>
      <c r="N257" s="2"/>
      <c r="O257" s="2"/>
      <c r="R257" s="2"/>
      <c r="S257" s="2"/>
      <c r="V257" s="2"/>
      <c r="W257" s="2"/>
      <c r="Z257" s="2"/>
      <c r="AA257" s="2"/>
    </row>
    <row r="258" spans="2:27" x14ac:dyDescent="0.3">
      <c r="B258" s="2">
        <f>B254+B255</f>
        <v>0</v>
      </c>
      <c r="E258"/>
      <c r="F258" s="2">
        <f>F254+F255</f>
        <v>0</v>
      </c>
      <c r="G258" s="2"/>
      <c r="J258" s="2">
        <f>J254+J255</f>
        <v>0</v>
      </c>
      <c r="K258" s="2"/>
      <c r="N258" s="2">
        <f>N254+N255</f>
        <v>0</v>
      </c>
      <c r="O258" s="2"/>
      <c r="R258" s="2">
        <f>R254+R255</f>
        <v>0</v>
      </c>
      <c r="S258" s="2"/>
      <c r="V258" s="2">
        <f>V254+V255</f>
        <v>0</v>
      </c>
      <c r="W258" s="2"/>
      <c r="Z258" s="2">
        <f>Z254+Z255</f>
        <v>0</v>
      </c>
      <c r="AA258" s="2"/>
    </row>
    <row r="259" spans="2:27" x14ac:dyDescent="0.3">
      <c r="B259" s="2">
        <f>B258+B256</f>
        <v>-0.10890217363426669</v>
      </c>
      <c r="E259"/>
      <c r="F259" s="2">
        <f>F258+F256</f>
        <v>-0.17714270490505268</v>
      </c>
      <c r="G259" s="2"/>
      <c r="J259" s="2">
        <f>J258+J256</f>
        <v>-0.17733845361763145</v>
      </c>
      <c r="K259" s="2"/>
      <c r="N259" s="2">
        <f>N258+N256</f>
        <v>0.22780478504885604</v>
      </c>
      <c r="O259" s="2"/>
      <c r="R259" s="2">
        <f>R258+R256</f>
        <v>0.55672365195298235</v>
      </c>
      <c r="S259" s="2"/>
      <c r="V259" s="2">
        <f>V258+V256</f>
        <v>0.62185254565903181</v>
      </c>
      <c r="W259" s="2"/>
      <c r="Z259" s="2">
        <f>Z258+Z256</f>
        <v>2.6851329747221375E-2</v>
      </c>
      <c r="AA259" s="2"/>
    </row>
    <row r="260" spans="2:27" x14ac:dyDescent="0.3">
      <c r="E260"/>
      <c r="F260" s="2"/>
      <c r="G260" s="2"/>
    </row>
    <row r="261" spans="2:27" x14ac:dyDescent="0.3">
      <c r="E261"/>
      <c r="F261" s="2"/>
      <c r="G261" s="2"/>
    </row>
    <row r="262" spans="2:27" x14ac:dyDescent="0.3">
      <c r="E262"/>
      <c r="F262" s="2"/>
      <c r="G262" s="2"/>
    </row>
    <row r="263" spans="2:27" x14ac:dyDescent="0.3">
      <c r="E263"/>
      <c r="F263" s="2"/>
      <c r="G26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Varaldi</dc:creator>
  <cp:lastModifiedBy>Alessandro Varaldi</cp:lastModifiedBy>
  <dcterms:created xsi:type="dcterms:W3CDTF">2024-03-24T20:50:42Z</dcterms:created>
  <dcterms:modified xsi:type="dcterms:W3CDTF">2024-04-15T12:36:04Z</dcterms:modified>
</cp:coreProperties>
</file>