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Epicode\Epicode\gruppo 5\"/>
    </mc:Choice>
  </mc:AlternateContent>
  <xr:revisionPtr revIDLastSave="0" documentId="13_ncr:1_{E9513C42-D8A7-4A87-9005-A0216BA636C1}" xr6:coauthVersionLast="47" xr6:coauthVersionMax="47" xr10:uidLastSave="{00000000-0000-0000-0000-000000000000}"/>
  <bookViews>
    <workbookView xWindow="-110" yWindow="-110" windowWidth="19420" windowHeight="10420" tabRatio="843" activeTab="3" xr2:uid="{00000000-000D-0000-FFFF-FFFF00000000}"/>
  </bookViews>
  <sheets>
    <sheet name="Sedi" sheetId="4" r:id="rId1"/>
    <sheet name="Docenti" sheetId="3" r:id="rId2"/>
    <sheet name="Corsi" sheetId="2" r:id="rId3"/>
    <sheet name="MASCHERA" sheetId="9" r:id="rId4"/>
    <sheet name="REPORT PIVOT 1" sheetId="5" r:id="rId5"/>
    <sheet name="REPORT PIVOT 2" sheetId="6" r:id="rId6"/>
    <sheet name="REPORT PIVOT 3" sheetId="1" r:id="rId7"/>
    <sheet name="REPORT PIVOT 4" sheetId="10" r:id="rId8"/>
  </sheets>
  <definedNames>
    <definedName name="_xlcn.WorksheetConnection_MODELLO_DATI_FORMAZIONE.xlsxCorsi1" hidden="1">Corsi[]</definedName>
    <definedName name="_xlcn.WorksheetConnection_MODELLO_DATI_FORMAZIONE.xlsxDocenti1" hidden="1">Docenti[]</definedName>
    <definedName name="_xlcn.WorksheetConnection_MODELLO_DATI_FORMAZIONE.xlsxSedi1" hidden="1">Sedi[]</definedName>
    <definedName name="DatiEsterni_1" localSheetId="2" hidden="1">'Corsi'!$A$1:$H$31</definedName>
    <definedName name="DatiEsterni_2" localSheetId="1" hidden="1">Docenti!$A$1:$E$11</definedName>
    <definedName name="DatiEsterni_3" localSheetId="0" hidden="1">Sedi!$A$1:$D$5</definedName>
    <definedName name="FiltroDati_Città">#N/A</definedName>
    <definedName name="FiltroDati_Città1">#N/A</definedName>
    <definedName name="FiltroDati_Nominativo">#N/A</definedName>
  </definedNames>
  <calcPr calcId="191029"/>
  <pivotCaches>
    <pivotCache cacheId="324" r:id="rId9"/>
    <pivotCache cacheId="360" r:id="rId10"/>
    <pivotCache cacheId="364" r:id="rId11"/>
    <pivotCache cacheId="367" r:id="rId12"/>
  </pivotCaches>
  <extLst>
    <ext xmlns:x14="http://schemas.microsoft.com/office/spreadsheetml/2009/9/main" uri="{876F7934-8845-4945-9796-88D515C7AA90}">
      <x14:pivotCaches>
        <pivotCache cacheId="359" r:id="rId13"/>
        <pivotCache cacheId="363" r:id="rId14"/>
      </x14:pivotCaches>
    </ex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di" name="Sedi" connection="WorksheetConnection_MODELLO_DATI_FORMAZIONE.xlsx!Sedi"/>
          <x15:modelTable id="Docenti" name="Docenti" connection="WorksheetConnection_MODELLO_DATI_FORMAZIONE.xlsx!Docenti"/>
          <x15:modelTable id="Corsi" name="Corsi" connection="WorksheetConnection_MODELLO_DATI_FORMAZIONE.xlsx!Corsi"/>
        </x15:modelTables>
        <x15:modelRelationships>
          <x15:modelRelationship fromTable="Corsi" fromColumn="Docente" toTable="Docenti" toColumn="ID"/>
          <x15:modelRelationship fromTable="Corsi" fromColumn="Sede" toTable="Sedi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D11" i="9"/>
  <c r="C3" i="9"/>
  <c r="D3" i="9" s="1"/>
  <c r="D2" i="9"/>
  <c r="D10" i="9"/>
  <c r="E10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92CB6B-E38D-46EE-A58A-9C580CCAE72D}" keepAlive="1" name="Query - Corsi" description="Connessione alla query 'Corsi' nella cartella di lavoro." type="5" refreshedVersion="8" background="1" saveData="1">
    <dbPr connection="Provider=Microsoft.Mashup.OleDb.1;Data Source=$Workbook$;Location=Corsi;Extended Properties=&quot;&quot;" command="SELECT * FROM [Corsi]"/>
  </connection>
  <connection id="2" xr16:uid="{509D8098-63A5-4EE1-A582-4929C46E7F49}" keepAlive="1" name="Query - Docenti" description="Connessione alla query 'Docenti' nella cartella di lavoro." type="5" refreshedVersion="8" background="1" saveData="1">
    <dbPr connection="Provider=Microsoft.Mashup.OleDb.1;Data Source=$Workbook$;Location=Docenti;Extended Properties=&quot;&quot;" command="SELECT * FROM [Docenti]"/>
  </connection>
  <connection id="3" xr16:uid="{0637B31A-00E5-40F6-A534-A2882CF56014}" keepAlive="1" name="Query - Sedi" description="Connessione alla query 'Sedi' nella cartella di lavoro." type="5" refreshedVersion="8" background="1" saveData="1">
    <dbPr connection="Provider=Microsoft.Mashup.OleDb.1;Data Source=$Workbook$;Location=Sedi;Extended Properties=&quot;&quot;" command="SELECT * FROM [Sedi]"/>
  </connection>
  <connection id="4" xr16:uid="{3CE2AEDB-F5B9-40EF-B002-A981745B0BC9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54071976-330A-4239-B15F-D8E1378D0497}" name="WorksheetConnection_MODELLO_DATI_FORMAZIONE.xlsx!Corsi" type="102" refreshedVersion="7" minRefreshableVersion="5">
    <extLst>
      <ext xmlns:x15="http://schemas.microsoft.com/office/spreadsheetml/2010/11/main" uri="{DE250136-89BD-433C-8126-D09CA5730AF9}">
        <x15:connection id="Corsi">
          <x15:rangePr sourceName="_xlcn.WorksheetConnection_MODELLO_DATI_FORMAZIONE.xlsxCorsi1"/>
        </x15:connection>
      </ext>
    </extLst>
  </connection>
  <connection id="6" xr16:uid="{3651CADF-0E7A-4CCC-BA91-5EA0A147DEEE}" name="WorksheetConnection_MODELLO_DATI_FORMAZIONE.xlsx!Docenti" type="102" refreshedVersion="7" minRefreshableVersion="5">
    <extLst>
      <ext xmlns:x15="http://schemas.microsoft.com/office/spreadsheetml/2010/11/main" uri="{DE250136-89BD-433C-8126-D09CA5730AF9}">
        <x15:connection id="Docenti">
          <x15:rangePr sourceName="_xlcn.WorksheetConnection_MODELLO_DATI_FORMAZIONE.xlsxDocenti1"/>
        </x15:connection>
      </ext>
    </extLst>
  </connection>
  <connection id="7" xr16:uid="{9E0F6480-030B-4412-97D2-A0979352C269}" name="WorksheetConnection_MODELLO_DATI_FORMAZIONE.xlsx!Sedi" type="102" refreshedVersion="7" minRefreshableVersion="5">
    <extLst>
      <ext xmlns:x15="http://schemas.microsoft.com/office/spreadsheetml/2010/11/main" uri="{DE250136-89BD-433C-8126-D09CA5730AF9}">
        <x15:connection id="Sedi">
          <x15:rangePr sourceName="_xlcn.WorksheetConnection_MODELLO_DATI_FORMAZIONE.xlsxSedi1"/>
        </x15:connection>
      </ext>
    </extLst>
  </connection>
</connections>
</file>

<file path=xl/sharedStrings.xml><?xml version="1.0" encoding="utf-8"?>
<sst xmlns="http://schemas.openxmlformats.org/spreadsheetml/2006/main" count="285" uniqueCount="108">
  <si>
    <t>ID</t>
  </si>
  <si>
    <t>Titolo Corso</t>
  </si>
  <si>
    <t>Prezzo</t>
  </si>
  <si>
    <t>Durata (ore)</t>
  </si>
  <si>
    <t>Data Inizio</t>
  </si>
  <si>
    <t>Data Fine</t>
  </si>
  <si>
    <t>Docente</t>
  </si>
  <si>
    <t>Sede</t>
  </si>
  <si>
    <t>Cor1</t>
  </si>
  <si>
    <t>Italiano1</t>
  </si>
  <si>
    <t>Doc1</t>
  </si>
  <si>
    <t>Sed1</t>
  </si>
  <si>
    <t>Cor2</t>
  </si>
  <si>
    <t>Italiano2</t>
  </si>
  <si>
    <t>Doc2</t>
  </si>
  <si>
    <t>Sed2</t>
  </si>
  <si>
    <t>Cor3</t>
  </si>
  <si>
    <t>Inglese1</t>
  </si>
  <si>
    <t>Doc3</t>
  </si>
  <si>
    <t>Sed3</t>
  </si>
  <si>
    <t>Cor4</t>
  </si>
  <si>
    <t>Inglese2</t>
  </si>
  <si>
    <t>Doc4</t>
  </si>
  <si>
    <t>Sed4</t>
  </si>
  <si>
    <t>Cor5</t>
  </si>
  <si>
    <t>Inglese3</t>
  </si>
  <si>
    <t>Doc5</t>
  </si>
  <si>
    <t>Cor6</t>
  </si>
  <si>
    <t>Matematica1</t>
  </si>
  <si>
    <t>Doc6</t>
  </si>
  <si>
    <t>Cor7</t>
  </si>
  <si>
    <t>Matematica2</t>
  </si>
  <si>
    <t>Doc7</t>
  </si>
  <si>
    <t>Cor8</t>
  </si>
  <si>
    <t>Matematica3</t>
  </si>
  <si>
    <t>Doc8</t>
  </si>
  <si>
    <t>Cor9</t>
  </si>
  <si>
    <t>Fisica1</t>
  </si>
  <si>
    <t>Doc9</t>
  </si>
  <si>
    <t>Cor10</t>
  </si>
  <si>
    <t>Fisica2</t>
  </si>
  <si>
    <t>Doc10</t>
  </si>
  <si>
    <t>Cor11</t>
  </si>
  <si>
    <t>Cor12</t>
  </si>
  <si>
    <t>Cor13</t>
  </si>
  <si>
    <t>Cor14</t>
  </si>
  <si>
    <t>Cor15</t>
  </si>
  <si>
    <t>Cor16</t>
  </si>
  <si>
    <t>Cor17</t>
  </si>
  <si>
    <t>Cor18</t>
  </si>
  <si>
    <t>Cor19</t>
  </si>
  <si>
    <t>Cor20</t>
  </si>
  <si>
    <t>Cor21</t>
  </si>
  <si>
    <t>Cor22</t>
  </si>
  <si>
    <t>Cor23</t>
  </si>
  <si>
    <t>Cor24</t>
  </si>
  <si>
    <t>Cor25</t>
  </si>
  <si>
    <t>Cor26</t>
  </si>
  <si>
    <t>Cor27</t>
  </si>
  <si>
    <t>Cor28</t>
  </si>
  <si>
    <t>Cor29</t>
  </si>
  <si>
    <t>Cor30</t>
  </si>
  <si>
    <t>Nominativo</t>
  </si>
  <si>
    <t>Citta Residenza</t>
  </si>
  <si>
    <t>Data Nascita</t>
  </si>
  <si>
    <t>Materia</t>
  </si>
  <si>
    <t>Alessandro De Feudis</t>
  </si>
  <si>
    <t>Bari</t>
  </si>
  <si>
    <t>Carla  Bianchi</t>
  </si>
  <si>
    <t>Palermo</t>
  </si>
  <si>
    <t>Eleonora Morgante</t>
  </si>
  <si>
    <t>Roma</t>
  </si>
  <si>
    <t>Giorgio Esposito</t>
  </si>
  <si>
    <t>Rita Silvestri</t>
  </si>
  <si>
    <t>Genova</t>
  </si>
  <si>
    <t>Enrica De Pasquale</t>
  </si>
  <si>
    <t>Bologna</t>
  </si>
  <si>
    <t>Iris Fasano</t>
  </si>
  <si>
    <t>Salvatore Consoli</t>
  </si>
  <si>
    <t>Silvia Foglia</t>
  </si>
  <si>
    <t>Milano</t>
  </si>
  <si>
    <t>Viviana Tonelli</t>
  </si>
  <si>
    <t>Cosenza</t>
  </si>
  <si>
    <t>Città</t>
  </si>
  <si>
    <t>Indirizzo</t>
  </si>
  <si>
    <t>Capienza Aula</t>
  </si>
  <si>
    <t>Online</t>
  </si>
  <si>
    <t>Via delle Medaglie D'oro</t>
  </si>
  <si>
    <t>Viale Giacomo Mancini</t>
  </si>
  <si>
    <t>Napoli</t>
  </si>
  <si>
    <t>Via Alimena</t>
  </si>
  <si>
    <t>Etichette di riga</t>
  </si>
  <si>
    <t>Totale complessivo</t>
  </si>
  <si>
    <t>Etichette di colonna</t>
  </si>
  <si>
    <t>Conteggio di Titolo Corso</t>
  </si>
  <si>
    <t>MATERIA</t>
  </si>
  <si>
    <t>CITTA'</t>
  </si>
  <si>
    <t>DOCENTE</t>
  </si>
  <si>
    <t>Conteggio di Sede</t>
  </si>
  <si>
    <t>CORSO</t>
  </si>
  <si>
    <t>BOLOGNA</t>
  </si>
  <si>
    <t>PREZZO</t>
  </si>
  <si>
    <t xml:space="preserve">DURATA CORSO (GIORNI) </t>
  </si>
  <si>
    <t xml:space="preserve">DURATA CORSO (ORE) </t>
  </si>
  <si>
    <t>Somma di DURATA</t>
  </si>
  <si>
    <t>Somma di PREZZO TOTALE</t>
  </si>
  <si>
    <t>Durata Corso</t>
  </si>
  <si>
    <t>Media di Durata Corso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</si>
</sst>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\ &quot;€&quot;"/>
    <numFmt numFmtId="171" formatCode="h:mm;@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/>
    <xf numFmtId="0" fontId="1" fillId="3" borderId="1" xfId="0" applyFont="1" applyFill="1" applyBorder="1"/>
    <xf numFmtId="0" fontId="2" fillId="0" borderId="1" xfId="0" applyFont="1" applyBorder="1"/>
    <xf numFmtId="0" fontId="1" fillId="3" borderId="2" xfId="0" applyFont="1" applyFill="1" applyBorder="1"/>
    <xf numFmtId="0" fontId="2" fillId="0" borderId="2" xfId="0" applyFont="1" applyBorder="1"/>
    <xf numFmtId="0" fontId="2" fillId="0" borderId="0" xfId="0" applyFont="1"/>
    <xf numFmtId="0" fontId="2" fillId="0" borderId="4" xfId="0" applyFont="1" applyBorder="1"/>
    <xf numFmtId="166" fontId="1" fillId="2" borderId="3" xfId="0" applyNumberFormat="1" applyFont="1" applyFill="1" applyBorder="1" applyAlignment="1">
      <alignment horizontal="center"/>
    </xf>
    <xf numFmtId="0" fontId="1" fillId="3" borderId="5" xfId="0" applyFont="1" applyFill="1" applyBorder="1"/>
    <xf numFmtId="171" fontId="0" fillId="0" borderId="0" xfId="0" applyNumberFormat="1"/>
    <xf numFmtId="0" fontId="2" fillId="0" borderId="6" xfId="0" applyFont="1" applyBorder="1"/>
    <xf numFmtId="0" fontId="1" fillId="2" borderId="7" xfId="0" applyFont="1" applyFill="1" applyBorder="1" applyAlignment="1">
      <alignment horizontal="center"/>
    </xf>
    <xf numFmtId="166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">
    <cellStyle name="Normale" xfId="0" builtinId="0"/>
  </cellStyles>
  <dxfs count="19">
    <dxf>
      <numFmt numFmtId="2" formatCode="0.00"/>
    </dxf>
    <dxf>
      <numFmt numFmtId="2" formatCode="0.00"/>
    </dxf>
    <dxf>
      <numFmt numFmtId="2" formatCode="0.00"/>
    </dxf>
    <dxf>
      <numFmt numFmtId="4" formatCode="#,##0.00"/>
    </dxf>
    <dxf>
      <numFmt numFmtId="0" formatCode="General"/>
    </dxf>
    <dxf>
      <numFmt numFmtId="164" formatCode="[h]:mm:ss;@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styles" Target="styles.xml"/><Relationship Id="rId29" Type="http://schemas.openxmlformats.org/officeDocument/2006/relationships/customXml" Target="../customXml/item6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2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microsoft.com/office/2007/relationships/slicerCache" Target="slicerCaches/slicerCache3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[MODELLO_DATI_FORMAZIONE.xlsx]REPORT PIVOT 1!Tabella pivot1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'REPORT PIVOT 1'!$B$3:$B$4</c:f>
              <c:strCache>
                <c:ptCount val="1"/>
                <c:pt idx="0">
                  <c:v>Bari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PIVOT 1'!$A$5:$A$15</c:f>
              <c:strCache>
                <c:ptCount val="10"/>
                <c:pt idx="0">
                  <c:v>Alessandro De Feudis</c:v>
                </c:pt>
                <c:pt idx="1">
                  <c:v>Carla  Bianchi</c:v>
                </c:pt>
                <c:pt idx="2">
                  <c:v>Eleonora Morgante</c:v>
                </c:pt>
                <c:pt idx="3">
                  <c:v>Enrica De Pasquale</c:v>
                </c:pt>
                <c:pt idx="4">
                  <c:v>Giorgio Esposito</c:v>
                </c:pt>
                <c:pt idx="5">
                  <c:v>Iris Fasano</c:v>
                </c:pt>
                <c:pt idx="6">
                  <c:v>Rita Silvestri</c:v>
                </c:pt>
                <c:pt idx="7">
                  <c:v>Salvatore Consoli</c:v>
                </c:pt>
                <c:pt idx="8">
                  <c:v>Silvia Foglia</c:v>
                </c:pt>
                <c:pt idx="9">
                  <c:v>Viviana Tonelli</c:v>
                </c:pt>
              </c:strCache>
            </c:strRef>
          </c:cat>
          <c:val>
            <c:numRef>
              <c:f>'REPORT PIVOT 1'!$B$5:$B$15</c:f>
              <c:numCache>
                <c:formatCode>General</c:formatCode>
                <c:ptCount val="10"/>
                <c:pt idx="1">
                  <c:v>2</c:v>
                </c:pt>
                <c:pt idx="3">
                  <c:v>2</c:v>
                </c:pt>
                <c:pt idx="4">
                  <c:v>1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117-84AF-E6D44D903B8B}"/>
            </c:ext>
          </c:extLst>
        </c:ser>
        <c:ser>
          <c:idx val="1"/>
          <c:order val="1"/>
          <c:tx>
            <c:strRef>
              <c:f>'REPORT PIVOT 1'!$C$3:$C$4</c:f>
              <c:strCache>
                <c:ptCount val="1"/>
                <c:pt idx="0">
                  <c:v>Bologna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 PIVOT 1'!$A$5:$A$15</c:f>
              <c:strCache>
                <c:ptCount val="10"/>
                <c:pt idx="0">
                  <c:v>Alessandro De Feudis</c:v>
                </c:pt>
                <c:pt idx="1">
                  <c:v>Carla  Bianchi</c:v>
                </c:pt>
                <c:pt idx="2">
                  <c:v>Eleonora Morgante</c:v>
                </c:pt>
                <c:pt idx="3">
                  <c:v>Enrica De Pasquale</c:v>
                </c:pt>
                <c:pt idx="4">
                  <c:v>Giorgio Esposito</c:v>
                </c:pt>
                <c:pt idx="5">
                  <c:v>Iris Fasano</c:v>
                </c:pt>
                <c:pt idx="6">
                  <c:v>Rita Silvestri</c:v>
                </c:pt>
                <c:pt idx="7">
                  <c:v>Salvatore Consoli</c:v>
                </c:pt>
                <c:pt idx="8">
                  <c:v>Silvia Foglia</c:v>
                </c:pt>
                <c:pt idx="9">
                  <c:v>Viviana Tonelli</c:v>
                </c:pt>
              </c:strCache>
            </c:strRef>
          </c:cat>
          <c:val>
            <c:numRef>
              <c:f>'REPORT PIVOT 1'!$C$5:$C$15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5">
                  <c:v>2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3-4A70-B1E2-82CD2BF55950}"/>
            </c:ext>
          </c:extLst>
        </c:ser>
        <c:ser>
          <c:idx val="2"/>
          <c:order val="2"/>
          <c:tx>
            <c:strRef>
              <c:f>'REPORT PIVOT 1'!$D$3:$D$4</c:f>
              <c:strCache>
                <c:ptCount val="1"/>
                <c:pt idx="0">
                  <c:v>Napoli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'REPORT PIVOT 1'!$A$5:$A$15</c:f>
              <c:strCache>
                <c:ptCount val="10"/>
                <c:pt idx="0">
                  <c:v>Alessandro De Feudis</c:v>
                </c:pt>
                <c:pt idx="1">
                  <c:v>Carla  Bianchi</c:v>
                </c:pt>
                <c:pt idx="2">
                  <c:v>Eleonora Morgante</c:v>
                </c:pt>
                <c:pt idx="3">
                  <c:v>Enrica De Pasquale</c:v>
                </c:pt>
                <c:pt idx="4">
                  <c:v>Giorgio Esposito</c:v>
                </c:pt>
                <c:pt idx="5">
                  <c:v>Iris Fasano</c:v>
                </c:pt>
                <c:pt idx="6">
                  <c:v>Rita Silvestri</c:v>
                </c:pt>
                <c:pt idx="7">
                  <c:v>Salvatore Consoli</c:v>
                </c:pt>
                <c:pt idx="8">
                  <c:v>Silvia Foglia</c:v>
                </c:pt>
                <c:pt idx="9">
                  <c:v>Viviana Tonelli</c:v>
                </c:pt>
              </c:strCache>
            </c:strRef>
          </c:cat>
          <c:val>
            <c:numRef>
              <c:f>'REPORT PIVOT 1'!$D$5:$D$15</c:f>
              <c:numCache>
                <c:formatCode>General</c:formatCode>
                <c:ptCount val="10"/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7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3-4A70-B1E2-82CD2BF55950}"/>
            </c:ext>
          </c:extLst>
        </c:ser>
        <c:ser>
          <c:idx val="3"/>
          <c:order val="3"/>
          <c:tx>
            <c:strRef>
              <c:f>'REPORT PIVOT 1'!$E$3:$E$4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'REPORT PIVOT 1'!$A$5:$A$15</c:f>
              <c:strCache>
                <c:ptCount val="10"/>
                <c:pt idx="0">
                  <c:v>Alessandro De Feudis</c:v>
                </c:pt>
                <c:pt idx="1">
                  <c:v>Carla  Bianchi</c:v>
                </c:pt>
                <c:pt idx="2">
                  <c:v>Eleonora Morgante</c:v>
                </c:pt>
                <c:pt idx="3">
                  <c:v>Enrica De Pasquale</c:v>
                </c:pt>
                <c:pt idx="4">
                  <c:v>Giorgio Esposito</c:v>
                </c:pt>
                <c:pt idx="5">
                  <c:v>Iris Fasano</c:v>
                </c:pt>
                <c:pt idx="6">
                  <c:v>Rita Silvestri</c:v>
                </c:pt>
                <c:pt idx="7">
                  <c:v>Salvatore Consoli</c:v>
                </c:pt>
                <c:pt idx="8">
                  <c:v>Silvia Foglia</c:v>
                </c:pt>
                <c:pt idx="9">
                  <c:v>Viviana Tonelli</c:v>
                </c:pt>
              </c:strCache>
            </c:strRef>
          </c:cat>
          <c:val>
            <c:numRef>
              <c:f>'REPORT PIVOT 1'!$E$5:$E$15</c:f>
              <c:numCache>
                <c:formatCode>General</c:formatCode>
                <c:ptCount val="10"/>
                <c:pt idx="0">
                  <c:v>2</c:v>
                </c:pt>
                <c:pt idx="2">
                  <c:v>1</c:v>
                </c:pt>
                <c:pt idx="5">
                  <c:v>1</c:v>
                </c:pt>
                <c:pt idx="6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73-4A70-B1E2-82CD2BF55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763056"/>
        <c:axId val="1299437824"/>
      </c:barChart>
      <c:catAx>
        <c:axId val="12537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9437824"/>
        <c:crosses val="autoZero"/>
        <c:auto val="1"/>
        <c:lblAlgn val="ctr"/>
        <c:lblOffset val="100"/>
        <c:noMultiLvlLbl val="0"/>
      </c:catAx>
      <c:valAx>
        <c:axId val="12994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7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[MODELLO_DATI_FORMAZIONE.xlsx]REPORT PIVOT 2!Tabella pivot2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'REPORT PIVOT 2'!$B$1</c:f>
              <c:strCache>
                <c:ptCount val="1"/>
                <c:pt idx="0">
                  <c:v>Somma di DURATA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'REPORT PIVOT 2'!$A$2:$A$26</c:f>
              <c:multiLvlStrCache>
                <c:ptCount val="20"/>
                <c:lvl>
                  <c:pt idx="0">
                    <c:v>Fisica1</c:v>
                  </c:pt>
                  <c:pt idx="1">
                    <c:v>Inglese1</c:v>
                  </c:pt>
                  <c:pt idx="2">
                    <c:v>Inglese3</c:v>
                  </c:pt>
                  <c:pt idx="3">
                    <c:v>Italiano1</c:v>
                  </c:pt>
                  <c:pt idx="4">
                    <c:v>Matematica2</c:v>
                  </c:pt>
                  <c:pt idx="5">
                    <c:v>Fisica2</c:v>
                  </c:pt>
                  <c:pt idx="6">
                    <c:v>Inglese2</c:v>
                  </c:pt>
                  <c:pt idx="7">
                    <c:v>Italiano2</c:v>
                  </c:pt>
                  <c:pt idx="8">
                    <c:v>Matematica1</c:v>
                  </c:pt>
                  <c:pt idx="9">
                    <c:v>Matematica3</c:v>
                  </c:pt>
                  <c:pt idx="10">
                    <c:v>Fisica1</c:v>
                  </c:pt>
                  <c:pt idx="11">
                    <c:v>Inglese1</c:v>
                  </c:pt>
                  <c:pt idx="12">
                    <c:v>Inglese3</c:v>
                  </c:pt>
                  <c:pt idx="13">
                    <c:v>Italiano1</c:v>
                  </c:pt>
                  <c:pt idx="14">
                    <c:v>Matematica2</c:v>
                  </c:pt>
                  <c:pt idx="15">
                    <c:v>Fisica2</c:v>
                  </c:pt>
                  <c:pt idx="16">
                    <c:v>Inglese2</c:v>
                  </c:pt>
                  <c:pt idx="17">
                    <c:v>Italiano2</c:v>
                  </c:pt>
                  <c:pt idx="18">
                    <c:v>Matematica1</c:v>
                  </c:pt>
                  <c:pt idx="19">
                    <c:v>Matematica3</c:v>
                  </c:pt>
                </c:lvl>
                <c:lvl>
                  <c:pt idx="0">
                    <c:v>Sed1</c:v>
                  </c:pt>
                  <c:pt idx="5">
                    <c:v>Sed2</c:v>
                  </c:pt>
                  <c:pt idx="10">
                    <c:v>Sed3</c:v>
                  </c:pt>
                  <c:pt idx="15">
                    <c:v>Sed4</c:v>
                  </c:pt>
                </c:lvl>
              </c:multiLvlStrCache>
            </c:multiLvlStrRef>
          </c:cat>
          <c:val>
            <c:numRef>
              <c:f>'REPORT PIVOT 2'!$B$2:$B$26</c:f>
              <c:numCache>
                <c:formatCode>0.00</c:formatCode>
                <c:ptCount val="20"/>
                <c:pt idx="0">
                  <c:v>246</c:v>
                </c:pt>
                <c:pt idx="1">
                  <c:v>92</c:v>
                </c:pt>
                <c:pt idx="2">
                  <c:v>123</c:v>
                </c:pt>
                <c:pt idx="3">
                  <c:v>184</c:v>
                </c:pt>
                <c:pt idx="4">
                  <c:v>31</c:v>
                </c:pt>
                <c:pt idx="5">
                  <c:v>153</c:v>
                </c:pt>
                <c:pt idx="6">
                  <c:v>31</c:v>
                </c:pt>
                <c:pt idx="7">
                  <c:v>153</c:v>
                </c:pt>
                <c:pt idx="8">
                  <c:v>96</c:v>
                </c:pt>
                <c:pt idx="9">
                  <c:v>31</c:v>
                </c:pt>
                <c:pt idx="10">
                  <c:v>71</c:v>
                </c:pt>
                <c:pt idx="11">
                  <c:v>102</c:v>
                </c:pt>
                <c:pt idx="12">
                  <c:v>21</c:v>
                </c:pt>
                <c:pt idx="13">
                  <c:v>41</c:v>
                </c:pt>
                <c:pt idx="14">
                  <c:v>143</c:v>
                </c:pt>
                <c:pt idx="15">
                  <c:v>31</c:v>
                </c:pt>
                <c:pt idx="16">
                  <c:v>88</c:v>
                </c:pt>
                <c:pt idx="17">
                  <c:v>123</c:v>
                </c:pt>
                <c:pt idx="18">
                  <c:v>61</c:v>
                </c:pt>
                <c:pt idx="19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A-4BAD-8C54-AEBC1A494EEE}"/>
            </c:ext>
          </c:extLst>
        </c:ser>
        <c:ser>
          <c:idx val="1"/>
          <c:order val="1"/>
          <c:tx>
            <c:strRef>
              <c:f>'REPORT PIVOT 2'!$C$1</c:f>
              <c:strCache>
                <c:ptCount val="1"/>
                <c:pt idx="0">
                  <c:v>Somma di PREZZO 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'REPORT PIVOT 2'!$A$2:$A$26</c:f>
              <c:multiLvlStrCache>
                <c:ptCount val="20"/>
                <c:lvl>
                  <c:pt idx="0">
                    <c:v>Fisica1</c:v>
                  </c:pt>
                  <c:pt idx="1">
                    <c:v>Inglese1</c:v>
                  </c:pt>
                  <c:pt idx="2">
                    <c:v>Inglese3</c:v>
                  </c:pt>
                  <c:pt idx="3">
                    <c:v>Italiano1</c:v>
                  </c:pt>
                  <c:pt idx="4">
                    <c:v>Matematica2</c:v>
                  </c:pt>
                  <c:pt idx="5">
                    <c:v>Fisica2</c:v>
                  </c:pt>
                  <c:pt idx="6">
                    <c:v>Inglese2</c:v>
                  </c:pt>
                  <c:pt idx="7">
                    <c:v>Italiano2</c:v>
                  </c:pt>
                  <c:pt idx="8">
                    <c:v>Matematica1</c:v>
                  </c:pt>
                  <c:pt idx="9">
                    <c:v>Matematica3</c:v>
                  </c:pt>
                  <c:pt idx="10">
                    <c:v>Fisica1</c:v>
                  </c:pt>
                  <c:pt idx="11">
                    <c:v>Inglese1</c:v>
                  </c:pt>
                  <c:pt idx="12">
                    <c:v>Inglese3</c:v>
                  </c:pt>
                  <c:pt idx="13">
                    <c:v>Italiano1</c:v>
                  </c:pt>
                  <c:pt idx="14">
                    <c:v>Matematica2</c:v>
                  </c:pt>
                  <c:pt idx="15">
                    <c:v>Fisica2</c:v>
                  </c:pt>
                  <c:pt idx="16">
                    <c:v>Inglese2</c:v>
                  </c:pt>
                  <c:pt idx="17">
                    <c:v>Italiano2</c:v>
                  </c:pt>
                  <c:pt idx="18">
                    <c:v>Matematica1</c:v>
                  </c:pt>
                  <c:pt idx="19">
                    <c:v>Matematica3</c:v>
                  </c:pt>
                </c:lvl>
                <c:lvl>
                  <c:pt idx="0">
                    <c:v>Sed1</c:v>
                  </c:pt>
                  <c:pt idx="5">
                    <c:v>Sed2</c:v>
                  </c:pt>
                  <c:pt idx="10">
                    <c:v>Sed3</c:v>
                  </c:pt>
                  <c:pt idx="15">
                    <c:v>Sed4</c:v>
                  </c:pt>
                </c:lvl>
              </c:multiLvlStrCache>
            </c:multiLvlStrRef>
          </c:cat>
          <c:val>
            <c:numRef>
              <c:f>'REPORT PIVOT 2'!$C$2:$C$26</c:f>
              <c:numCache>
                <c:formatCode>#,##0.00</c:formatCode>
                <c:ptCount val="20"/>
                <c:pt idx="0">
                  <c:v>24600</c:v>
                </c:pt>
                <c:pt idx="1">
                  <c:v>4600</c:v>
                </c:pt>
                <c:pt idx="2">
                  <c:v>12300</c:v>
                </c:pt>
                <c:pt idx="3">
                  <c:v>18400</c:v>
                </c:pt>
                <c:pt idx="4">
                  <c:v>1550</c:v>
                </c:pt>
                <c:pt idx="5">
                  <c:v>15300</c:v>
                </c:pt>
                <c:pt idx="6">
                  <c:v>1550</c:v>
                </c:pt>
                <c:pt idx="7">
                  <c:v>15300</c:v>
                </c:pt>
                <c:pt idx="8">
                  <c:v>9600</c:v>
                </c:pt>
                <c:pt idx="9">
                  <c:v>1550</c:v>
                </c:pt>
                <c:pt idx="10">
                  <c:v>3550</c:v>
                </c:pt>
                <c:pt idx="11">
                  <c:v>10200</c:v>
                </c:pt>
                <c:pt idx="12">
                  <c:v>1050</c:v>
                </c:pt>
                <c:pt idx="13">
                  <c:v>2050</c:v>
                </c:pt>
                <c:pt idx="14">
                  <c:v>14300</c:v>
                </c:pt>
                <c:pt idx="15">
                  <c:v>1550</c:v>
                </c:pt>
                <c:pt idx="16">
                  <c:v>8800</c:v>
                </c:pt>
                <c:pt idx="17">
                  <c:v>6150</c:v>
                </c:pt>
                <c:pt idx="18">
                  <c:v>3050</c:v>
                </c:pt>
                <c:pt idx="19">
                  <c:v>21500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A-4BAD-8C54-AEBC1A494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032751"/>
        <c:axId val="154944879"/>
      </c:barChart>
      <c:catAx>
        <c:axId val="200003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944879"/>
        <c:crosses val="autoZero"/>
        <c:auto val="1"/>
        <c:lblAlgn val="ctr"/>
        <c:lblOffset val="100"/>
        <c:noMultiLvlLbl val="0"/>
      </c:catAx>
      <c:valAx>
        <c:axId val="15494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003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[MODELLO_DATI_FORMAZIONE.xlsx]REPORT PIVOT 3!Tabella pivot2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'REPORT PIVOT 3'!$B$19:$B$20</c:f>
              <c:strCache>
                <c:ptCount val="1"/>
                <c:pt idx="0">
                  <c:v>Bari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'REPORT PIVOT 3'!$A$21:$A$31</c:f>
              <c:strCache>
                <c:ptCount val="10"/>
                <c:pt idx="0">
                  <c:v>Alessandro De Feudis</c:v>
                </c:pt>
                <c:pt idx="1">
                  <c:v>Carla  Bianchi</c:v>
                </c:pt>
                <c:pt idx="2">
                  <c:v>Eleonora Morgante</c:v>
                </c:pt>
                <c:pt idx="3">
                  <c:v>Enrica De Pasquale</c:v>
                </c:pt>
                <c:pt idx="4">
                  <c:v>Giorgio Esposito</c:v>
                </c:pt>
                <c:pt idx="5">
                  <c:v>Iris Fasano</c:v>
                </c:pt>
                <c:pt idx="6">
                  <c:v>Rita Silvestri</c:v>
                </c:pt>
                <c:pt idx="7">
                  <c:v>Salvatore Consoli</c:v>
                </c:pt>
                <c:pt idx="8">
                  <c:v>Silvia Foglia</c:v>
                </c:pt>
                <c:pt idx="9">
                  <c:v>Viviana Tonelli</c:v>
                </c:pt>
              </c:strCache>
            </c:strRef>
          </c:cat>
          <c:val>
            <c:numRef>
              <c:f>'REPORT PIVOT 3'!$B$21:$B$31</c:f>
              <c:numCache>
                <c:formatCode>General</c:formatCode>
                <c:ptCount val="10"/>
                <c:pt idx="1">
                  <c:v>138.75</c:v>
                </c:pt>
                <c:pt idx="3">
                  <c:v>87.5</c:v>
                </c:pt>
                <c:pt idx="4">
                  <c:v>55</c:v>
                </c:pt>
                <c:pt idx="7">
                  <c:v>57.5</c:v>
                </c:pt>
                <c:pt idx="9">
                  <c:v>138.75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5-40A4-AC9B-D9409796599A}"/>
            </c:ext>
          </c:extLst>
        </c:ser>
        <c:ser>
          <c:idx val="1"/>
          <c:order val="1"/>
          <c:tx>
            <c:strRef>
              <c:f>'REPORT PIVOT 3'!$C$19:$C$20</c:f>
              <c:strCache>
                <c:ptCount val="1"/>
                <c:pt idx="0">
                  <c:v>Bologna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'REPORT PIVOT 3'!$A$21:$A$31</c:f>
              <c:strCache>
                <c:ptCount val="10"/>
                <c:pt idx="0">
                  <c:v>Alessandro De Feudis</c:v>
                </c:pt>
                <c:pt idx="1">
                  <c:v>Carla  Bianchi</c:v>
                </c:pt>
                <c:pt idx="2">
                  <c:v>Eleonora Morgante</c:v>
                </c:pt>
                <c:pt idx="3">
                  <c:v>Enrica De Pasquale</c:v>
                </c:pt>
                <c:pt idx="4">
                  <c:v>Giorgio Esposito</c:v>
                </c:pt>
                <c:pt idx="5">
                  <c:v>Iris Fasano</c:v>
                </c:pt>
                <c:pt idx="6">
                  <c:v>Rita Silvestri</c:v>
                </c:pt>
                <c:pt idx="7">
                  <c:v>Salvatore Consoli</c:v>
                </c:pt>
                <c:pt idx="8">
                  <c:v>Silvia Foglia</c:v>
                </c:pt>
                <c:pt idx="9">
                  <c:v>Viviana Tonelli</c:v>
                </c:pt>
              </c:strCache>
            </c:strRef>
          </c:cat>
          <c:val>
            <c:numRef>
              <c:f>'REPORT PIVOT 3'!$C$21:$C$31</c:f>
              <c:numCache>
                <c:formatCode>General</c:formatCode>
                <c:ptCount val="10"/>
                <c:pt idx="0">
                  <c:v>75</c:v>
                </c:pt>
                <c:pt idx="2">
                  <c:v>93.75</c:v>
                </c:pt>
                <c:pt idx="5">
                  <c:v>127.5</c:v>
                </c:pt>
                <c:pt idx="6">
                  <c:v>40</c:v>
                </c:pt>
                <c:pt idx="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C5-40A4-AC9B-D9409796599A}"/>
            </c:ext>
          </c:extLst>
        </c:ser>
        <c:ser>
          <c:idx val="2"/>
          <c:order val="2"/>
          <c:tx>
            <c:strRef>
              <c:f>'REPORT PIVOT 3'!$D$19:$D$20</c:f>
              <c:strCache>
                <c:ptCount val="1"/>
                <c:pt idx="0">
                  <c:v>Napoli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'REPORT PIVOT 3'!$A$21:$A$31</c:f>
              <c:strCache>
                <c:ptCount val="10"/>
                <c:pt idx="0">
                  <c:v>Alessandro De Feudis</c:v>
                </c:pt>
                <c:pt idx="1">
                  <c:v>Carla  Bianchi</c:v>
                </c:pt>
                <c:pt idx="2">
                  <c:v>Eleonora Morgante</c:v>
                </c:pt>
                <c:pt idx="3">
                  <c:v>Enrica De Pasquale</c:v>
                </c:pt>
                <c:pt idx="4">
                  <c:v>Giorgio Esposito</c:v>
                </c:pt>
                <c:pt idx="5">
                  <c:v>Iris Fasano</c:v>
                </c:pt>
                <c:pt idx="6">
                  <c:v>Rita Silvestri</c:v>
                </c:pt>
                <c:pt idx="7">
                  <c:v>Salvatore Consoli</c:v>
                </c:pt>
                <c:pt idx="8">
                  <c:v>Silvia Foglia</c:v>
                </c:pt>
                <c:pt idx="9">
                  <c:v>Viviana Tonelli</c:v>
                </c:pt>
              </c:strCache>
            </c:strRef>
          </c:cat>
          <c:val>
            <c:numRef>
              <c:f>'REPORT PIVOT 3'!$D$21:$D$31</c:f>
              <c:numCache>
                <c:formatCode>General</c:formatCode>
                <c:ptCount val="10"/>
                <c:pt idx="1">
                  <c:v>220</c:v>
                </c:pt>
                <c:pt idx="3">
                  <c:v>112.5</c:v>
                </c:pt>
                <c:pt idx="4">
                  <c:v>82.5</c:v>
                </c:pt>
                <c:pt idx="7">
                  <c:v>192.5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C5-40A4-AC9B-D9409796599A}"/>
            </c:ext>
          </c:extLst>
        </c:ser>
        <c:ser>
          <c:idx val="3"/>
          <c:order val="3"/>
          <c:tx>
            <c:strRef>
              <c:f>'REPORT PIVOT 3'!$E$19:$E$20</c:f>
              <c:strCache>
                <c:ptCount val="1"/>
                <c:pt idx="0">
                  <c:v>Online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'REPORT PIVOT 3'!$A$21:$A$31</c:f>
              <c:strCache>
                <c:ptCount val="10"/>
                <c:pt idx="0">
                  <c:v>Alessandro De Feudis</c:v>
                </c:pt>
                <c:pt idx="1">
                  <c:v>Carla  Bianchi</c:v>
                </c:pt>
                <c:pt idx="2">
                  <c:v>Eleonora Morgante</c:v>
                </c:pt>
                <c:pt idx="3">
                  <c:v>Enrica De Pasquale</c:v>
                </c:pt>
                <c:pt idx="4">
                  <c:v>Giorgio Esposito</c:v>
                </c:pt>
                <c:pt idx="5">
                  <c:v>Iris Fasano</c:v>
                </c:pt>
                <c:pt idx="6">
                  <c:v>Rita Silvestri</c:v>
                </c:pt>
                <c:pt idx="7">
                  <c:v>Salvatore Consoli</c:v>
                </c:pt>
                <c:pt idx="8">
                  <c:v>Silvia Foglia</c:v>
                </c:pt>
                <c:pt idx="9">
                  <c:v>Viviana Tonelli</c:v>
                </c:pt>
              </c:strCache>
            </c:strRef>
          </c:cat>
          <c:val>
            <c:numRef>
              <c:f>'REPORT PIVOT 3'!$E$21:$E$31</c:f>
              <c:numCache>
                <c:formatCode>General</c:formatCode>
                <c:ptCount val="10"/>
                <c:pt idx="0">
                  <c:v>166.25</c:v>
                </c:pt>
                <c:pt idx="2">
                  <c:v>165</c:v>
                </c:pt>
                <c:pt idx="5">
                  <c:v>60</c:v>
                </c:pt>
                <c:pt idx="6">
                  <c:v>112.5</c:v>
                </c:pt>
                <c:pt idx="8">
                  <c:v>223.75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C5-40A4-AC9B-D94097965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[MODELLO_DATI_FORMAZIONE.xlsx]REPORT PIVOT 4!Tabella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'REPORT PIVOT 4'!$B$2:$B$3</c:f>
              <c:strCache>
                <c:ptCount val="1"/>
                <c:pt idx="0">
                  <c:v>Online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'REPORT PIVOT 4'!$A$4:$A$14</c:f>
              <c:strCache>
                <c:ptCount val="10"/>
                <c:pt idx="0">
                  <c:v>Fisica1</c:v>
                </c:pt>
                <c:pt idx="1">
                  <c:v>Fisica2</c:v>
                </c:pt>
                <c:pt idx="2">
                  <c:v>Inglese1</c:v>
                </c:pt>
                <c:pt idx="3">
                  <c:v>Inglese2</c:v>
                </c:pt>
                <c:pt idx="4">
                  <c:v>Inglese3</c:v>
                </c:pt>
                <c:pt idx="5">
                  <c:v>Italiano1</c:v>
                </c:pt>
                <c:pt idx="6">
                  <c:v>Italiano2</c:v>
                </c:pt>
                <c:pt idx="7">
                  <c:v>Matematica1</c:v>
                </c:pt>
                <c:pt idx="8">
                  <c:v>Matematica2</c:v>
                </c:pt>
                <c:pt idx="9">
                  <c:v>Matematica3</c:v>
                </c:pt>
              </c:strCache>
            </c:strRef>
          </c:cat>
          <c:val>
            <c:numRef>
              <c:f>'REPORT PIVOT 4'!$B$4:$B$14</c:f>
              <c:numCache>
                <c:formatCode>General</c:formatCode>
                <c:ptCount val="10"/>
                <c:pt idx="0">
                  <c:v>2</c:v>
                </c:pt>
                <c:pt idx="2">
                  <c:v>1</c:v>
                </c:pt>
                <c:pt idx="4">
                  <c:v>2</c:v>
                </c:pt>
                <c:pt idx="5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F-4128-AB8F-4DE5B6DD4C7F}"/>
            </c:ext>
          </c:extLst>
        </c:ser>
        <c:ser>
          <c:idx val="1"/>
          <c:order val="1"/>
          <c:tx>
            <c:strRef>
              <c:f>'REPORT PIVOT 4'!$C$2:$C$3</c:f>
              <c:strCache>
                <c:ptCount val="1"/>
                <c:pt idx="0">
                  <c:v>Bari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'REPORT PIVOT 4'!$A$4:$A$14</c:f>
              <c:strCache>
                <c:ptCount val="10"/>
                <c:pt idx="0">
                  <c:v>Fisica1</c:v>
                </c:pt>
                <c:pt idx="1">
                  <c:v>Fisica2</c:v>
                </c:pt>
                <c:pt idx="2">
                  <c:v>Inglese1</c:v>
                </c:pt>
                <c:pt idx="3">
                  <c:v>Inglese2</c:v>
                </c:pt>
                <c:pt idx="4">
                  <c:v>Inglese3</c:v>
                </c:pt>
                <c:pt idx="5">
                  <c:v>Italiano1</c:v>
                </c:pt>
                <c:pt idx="6">
                  <c:v>Italiano2</c:v>
                </c:pt>
                <c:pt idx="7">
                  <c:v>Matematica1</c:v>
                </c:pt>
                <c:pt idx="8">
                  <c:v>Matematica2</c:v>
                </c:pt>
                <c:pt idx="9">
                  <c:v>Matematica3</c:v>
                </c:pt>
              </c:strCache>
            </c:strRef>
          </c:cat>
          <c:val>
            <c:numRef>
              <c:f>'REPORT PIVOT 4'!$C$4:$C$14</c:f>
              <c:numCache>
                <c:formatCode>General</c:formatCode>
                <c:ptCount val="10"/>
                <c:pt idx="1">
                  <c:v>2</c:v>
                </c:pt>
                <c:pt idx="3">
                  <c:v>1</c:v>
                </c:pt>
                <c:pt idx="6">
                  <c:v>2</c:v>
                </c:pt>
                <c:pt idx="7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BF-4128-AB8F-4DE5B6DD4C7F}"/>
            </c:ext>
          </c:extLst>
        </c:ser>
        <c:ser>
          <c:idx val="2"/>
          <c:order val="2"/>
          <c:tx>
            <c:strRef>
              <c:f>'REPORT PIVOT 4'!$D$2:$D$3</c:f>
              <c:strCache>
                <c:ptCount val="1"/>
                <c:pt idx="0">
                  <c:v>Bologna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'REPORT PIVOT 4'!$A$4:$A$14</c:f>
              <c:strCache>
                <c:ptCount val="10"/>
                <c:pt idx="0">
                  <c:v>Fisica1</c:v>
                </c:pt>
                <c:pt idx="1">
                  <c:v>Fisica2</c:v>
                </c:pt>
                <c:pt idx="2">
                  <c:v>Inglese1</c:v>
                </c:pt>
                <c:pt idx="3">
                  <c:v>Inglese2</c:v>
                </c:pt>
                <c:pt idx="4">
                  <c:v>Inglese3</c:v>
                </c:pt>
                <c:pt idx="5">
                  <c:v>Italiano1</c:v>
                </c:pt>
                <c:pt idx="6">
                  <c:v>Italiano2</c:v>
                </c:pt>
                <c:pt idx="7">
                  <c:v>Matematica1</c:v>
                </c:pt>
                <c:pt idx="8">
                  <c:v>Matematica2</c:v>
                </c:pt>
                <c:pt idx="9">
                  <c:v>Matematica3</c:v>
                </c:pt>
              </c:strCache>
            </c:strRef>
          </c:cat>
          <c:val>
            <c:numRef>
              <c:f>'REPORT PIVOT 4'!$D$4:$D$14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4">
                  <c:v>1</c:v>
                </c:pt>
                <c:pt idx="5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BF-4128-AB8F-4DE5B6DD4C7F}"/>
            </c:ext>
          </c:extLst>
        </c:ser>
        <c:ser>
          <c:idx val="3"/>
          <c:order val="3"/>
          <c:tx>
            <c:strRef>
              <c:f>'REPORT PIVOT 4'!$E$2:$E$3</c:f>
              <c:strCache>
                <c:ptCount val="1"/>
                <c:pt idx="0">
                  <c:v>Napoli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'REPORT PIVOT 4'!$A$4:$A$14</c:f>
              <c:strCache>
                <c:ptCount val="10"/>
                <c:pt idx="0">
                  <c:v>Fisica1</c:v>
                </c:pt>
                <c:pt idx="1">
                  <c:v>Fisica2</c:v>
                </c:pt>
                <c:pt idx="2">
                  <c:v>Inglese1</c:v>
                </c:pt>
                <c:pt idx="3">
                  <c:v>Inglese2</c:v>
                </c:pt>
                <c:pt idx="4">
                  <c:v>Inglese3</c:v>
                </c:pt>
                <c:pt idx="5">
                  <c:v>Italiano1</c:v>
                </c:pt>
                <c:pt idx="6">
                  <c:v>Italiano2</c:v>
                </c:pt>
                <c:pt idx="7">
                  <c:v>Matematica1</c:v>
                </c:pt>
                <c:pt idx="8">
                  <c:v>Matematica2</c:v>
                </c:pt>
                <c:pt idx="9">
                  <c:v>Matematica3</c:v>
                </c:pt>
              </c:strCache>
            </c:strRef>
          </c:cat>
          <c:val>
            <c:numRef>
              <c:f>'REPORT PIVOT 4'!$E$4:$E$14</c:f>
              <c:numCache>
                <c:formatCode>General</c:formatCode>
                <c:ptCount val="10"/>
                <c:pt idx="1">
                  <c:v>1</c:v>
                </c:pt>
                <c:pt idx="3">
                  <c:v>2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BF-4128-AB8F-4DE5B6DD4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15</xdr:row>
      <xdr:rowOff>95250</xdr:rowOff>
    </xdr:from>
    <xdr:to>
      <xdr:col>5</xdr:col>
      <xdr:colOff>1173480</xdr:colOff>
      <xdr:row>32</xdr:row>
      <xdr:rowOff>129540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8BE0059-7D94-8883-2101-7DD454F21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119061</xdr:colOff>
      <xdr:row>0</xdr:row>
      <xdr:rowOff>128587</xdr:rowOff>
    </xdr:from>
    <xdr:to>
      <xdr:col>12</xdr:col>
      <xdr:colOff>301624</xdr:colOff>
      <xdr:row>24</xdr:row>
      <xdr:rowOff>63500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88011D8-4A17-4952-AA4B-EF6B168F8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103188</xdr:colOff>
      <xdr:row>2</xdr:row>
      <xdr:rowOff>80964</xdr:rowOff>
    </xdr:from>
    <xdr:to>
      <xdr:col>4</xdr:col>
      <xdr:colOff>471487</xdr:colOff>
      <xdr:row>17</xdr:row>
      <xdr:rowOff>85726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D406BD2-D420-4F70-B56F-1BF70557D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252411</xdr:colOff>
      <xdr:row>4</xdr:row>
      <xdr:rowOff>168276</xdr:rowOff>
    </xdr:from>
    <xdr:to>
      <xdr:col>7</xdr:col>
      <xdr:colOff>392112</xdr:colOff>
      <xdr:row>13</xdr:row>
      <xdr:rowOff>95251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ittà">
              <a:extLst>
                <a:ext uri="{FF2B5EF4-FFF2-40B4-BE49-F238E27FC236}">
                  <a16:creationId xmlns:a16="http://schemas.microsoft.com/office/drawing/2014/main" id="{C0762C7A-8C02-48C4-B67E-CB20EABDD8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0661" y="898526"/>
              <a:ext cx="1901826" cy="15700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77786</xdr:colOff>
      <xdr:row>14</xdr:row>
      <xdr:rowOff>139701</xdr:rowOff>
    </xdr:from>
    <xdr:to>
      <xdr:col>3</xdr:col>
      <xdr:colOff>253999</xdr:colOff>
      <xdr:row>24</xdr:row>
      <xdr:rowOff>103188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Nominativo">
              <a:extLst>
                <a:ext uri="{FF2B5EF4-FFF2-40B4-BE49-F238E27FC236}">
                  <a16:creationId xmlns:a16="http://schemas.microsoft.com/office/drawing/2014/main" id="{E1A1833C-905E-4817-92EE-1164B5C0FA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inativ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86" y="2695576"/>
              <a:ext cx="3152776" cy="17891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6</xdr:col>
      <xdr:colOff>182562</xdr:colOff>
      <xdr:row>1</xdr:row>
      <xdr:rowOff>1588</xdr:rowOff>
    </xdr:from>
    <xdr:to>
      <xdr:col>11</xdr:col>
      <xdr:colOff>103188</xdr:colOff>
      <xdr:row>13</xdr:row>
      <xdr:rowOff>142875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F8D18BC-1EE9-40BB-84CD-02E81B21F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447675</xdr:colOff>
      <xdr:row>14</xdr:row>
      <xdr:rowOff>123826</xdr:rowOff>
    </xdr:from>
    <xdr:to>
      <xdr:col>6</xdr:col>
      <xdr:colOff>333376</xdr:colOff>
      <xdr:row>22</xdr:row>
      <xdr:rowOff>150813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ittà 1">
              <a:extLst>
                <a:ext uri="{FF2B5EF4-FFF2-40B4-BE49-F238E27FC236}">
                  <a16:creationId xmlns:a16="http://schemas.microsoft.com/office/drawing/2014/main" id="{6FE98990-B881-4588-97D3-79A1F6F94E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4238" y="2679701"/>
              <a:ext cx="2084388" cy="14874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" refreshedDate="45017.716962847226" createdVersion="7" refreshedVersion="7" minRefreshableVersion="3" recordCount="30" xr:uid="{FEDE25D2-7EC5-4633-B86A-D10E310E7B4A}">
  <cacheSource type="worksheet">
    <worksheetSource name="Corsi"/>
  </cacheSource>
  <cacheFields count="11">
    <cacheField name="ID" numFmtId="0">
      <sharedItems/>
    </cacheField>
    <cacheField name="Titolo Corso" numFmtId="0">
      <sharedItems count="10">
        <s v="Italiano1"/>
        <s v="Italiano2"/>
        <s v="Inglese1"/>
        <s v="Inglese2"/>
        <s v="Inglese3"/>
        <s v="Matematica1"/>
        <s v="Matematica2"/>
        <s v="Matematica3"/>
        <s v="Fisica1"/>
        <s v="Fisica2"/>
      </sharedItems>
    </cacheField>
    <cacheField name="Prezzo" numFmtId="166">
      <sharedItems containsSemiMixedTypes="0" containsString="0" containsNumber="1" containsInteger="1" minValue="20" maxValue="20"/>
    </cacheField>
    <cacheField name="Durata (ore)" numFmtId="171">
      <sharedItems containsSemiMixedTypes="0" containsNonDate="0" containsDate="1" containsString="0" minDate="1899-12-30T02:30:00" maxDate="1899-12-30T02:30:00"/>
    </cacheField>
    <cacheField name="Data Inizio" numFmtId="14">
      <sharedItems containsSemiMixedTypes="0" containsNonDate="0" containsDate="1" containsString="0" minDate="2023-05-01T00:00:00" maxDate="2023-05-31T00:00:00"/>
    </cacheField>
    <cacheField name="Data Fine" numFmtId="14">
      <sharedItems containsSemiMixedTypes="0" containsNonDate="0" containsDate="1" containsString="0" minDate="2023-06-01T00:00:00" maxDate="2023-10-22T00:00:00"/>
    </cacheField>
    <cacheField name="Docente" numFmtId="0">
      <sharedItems/>
    </cacheField>
    <cacheField name="Sede" numFmtId="0">
      <sharedItems count="4">
        <s v="Sed1"/>
        <s v="Sed2"/>
        <s v="Sed3"/>
        <s v="Sed4"/>
      </sharedItems>
    </cacheField>
    <cacheField name="Durata Corso" numFmtId="2">
      <sharedItems containsSemiMixedTypes="0" containsString="0" containsNumber="1" minValue="40" maxValue="275"/>
    </cacheField>
    <cacheField name="DURATA" numFmtId="0" formula="'Data Fine'-'Data Inizio'" databaseField="0"/>
    <cacheField name="PREZZO TOTALE" numFmtId="0" formula="DURATA*2.5*Prezz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17.724459259261" createdVersion="5" refreshedVersion="7" minRefreshableVersion="3" recordCount="0" supportSubquery="1" supportAdvancedDrill="1" xr:uid="{475505CE-3F76-4B40-99B0-14A1C812F355}">
  <cacheSource type="external" connectionId="4"/>
  <cacheFields count="5">
    <cacheField name="[Measures].[Conteggio di Sede]" caption="Conteggio di Sede" numFmtId="0" hierarchy="27" level="32767"/>
    <cacheField name="[Docenti].[Materia].[Materia]" caption="Materia" numFmtId="0" hierarchy="13" level="1">
      <sharedItems count="10">
        <s v="Fisica1"/>
        <s v="Fisica2"/>
        <s v="Inglese1"/>
        <s v="Inglese2"/>
        <s v="Inglese3"/>
        <s v="Italiano1"/>
        <s v="Italiano2"/>
        <s v="Matematica1"/>
        <s v="Matematica2"/>
        <s v="Matematica3"/>
      </sharedItems>
    </cacheField>
    <cacheField name="[Sedi].[ID].[ID]" caption="ID" numFmtId="0" hierarchy="14" level="1">
      <sharedItems count="4">
        <s v="Sed1"/>
        <s v="Sed2"/>
        <s v="Sed3"/>
        <s v="Sed4"/>
      </sharedItems>
    </cacheField>
    <cacheField name="[Sedi].[Città].[Città]" caption="Città" numFmtId="0" hierarchy="15" level="1">
      <sharedItems containsSemiMixedTypes="0" containsNonDate="0" containsString="0"/>
    </cacheField>
    <cacheField name="[Docenti].[Nominativo].[Nominativo]" caption="Nominativo" numFmtId="0" hierarchy="10" level="1">
      <sharedItems containsSemiMixedTypes="0" containsNonDate="0" containsString="0"/>
    </cacheField>
  </cacheFields>
  <cacheHierarchies count="35">
    <cacheHierarchy uniqueName="[Corsi].[ID]" caption="ID" attribute="1" defaultMemberUniqueName="[Corsi].[ID].[All]" allUniqueName="[Corsi].[ID].[All]" dimensionUniqueName="[Corsi]" displayFolder="" count="0" memberValueDatatype="130" unbalanced="0"/>
    <cacheHierarchy uniqueName="[Corsi].[Titolo Corso]" caption="Titolo Corso" attribute="1" defaultMemberUniqueName="[Corsi].[Titolo Corso].[All]" allUniqueName="[Corsi].[Titolo Corso].[All]" dimensionUniqueName="[Corsi]" displayFolder="" count="0" memberValueDatatype="130" unbalanced="0"/>
    <cacheHierarchy uniqueName="[Corsi].[Prezzo]" caption="Prezzo" attribute="1" defaultMemberUniqueName="[Corsi].[Prezzo].[All]" allUniqueName="[Corsi].[Prezzo].[All]" dimensionUniqueName="[Corsi]" displayFolder="" count="0" memberValueDatatype="20" unbalanced="0"/>
    <cacheHierarchy uniqueName="[Corsi].[Durata (ore)]" caption="Durata (ore)" attribute="1" time="1" defaultMemberUniqueName="[Corsi].[Durata (ore)].[All]" allUniqueName="[Corsi].[Durata (ore)].[All]" dimensionUniqueName="[Corsi]" displayFolder="" count="0" memberValueDatatype="7" unbalanced="0"/>
    <cacheHierarchy uniqueName="[Corsi].[Data Inizio]" caption="Data Inizio" attribute="1" time="1" defaultMemberUniqueName="[Corsi].[Data Inizio].[All]" allUniqueName="[Corsi].[Data Inizio].[All]" dimensionUniqueName="[Corsi]" displayFolder="" count="0" memberValueDatatype="7" unbalanced="0"/>
    <cacheHierarchy uniqueName="[Corsi].[Data Fine]" caption="Data Fine" attribute="1" time="1" defaultMemberUniqueName="[Corsi].[Data Fine].[All]" allUniqueName="[Corsi].[Data Fine].[All]" dimensionUniqueName="[Corsi]" displayFolder="" count="0" memberValueDatatype="7" unbalanced="0"/>
    <cacheHierarchy uniqueName="[Corsi].[Docente]" caption="Docente" attribute="1" defaultMemberUniqueName="[Corsi].[Docente].[All]" allUniqueName="[Corsi].[Docente].[All]" dimensionUniqueName="[Corsi]" displayFolder="" count="0" memberValueDatatype="130" unbalanced="0"/>
    <cacheHierarchy uniqueName="[Corsi].[Sede]" caption="Sede" attribute="1" defaultMemberUniqueName="[Corsi].[Sede].[All]" allUniqueName="[Corsi].[Sede].[All]" dimensionUniqueName="[Corsi]" displayFolder="" count="0" memberValueDatatype="130" unbalanced="0"/>
    <cacheHierarchy uniqueName="[Corsi].[Durata Corso]" caption="Durata Corso" attribute="1" defaultMemberUniqueName="[Corsi].[Durata Corso].[All]" allUniqueName="[Corsi].[Durata Corso].[All]" dimensionUniqueName="[Corsi]" displayFolder="" count="0" memberValueDatatype="5" unbalanced="0"/>
    <cacheHierarchy uniqueName="[Docenti].[ID]" caption="ID" attribute="1" defaultMemberUniqueName="[Docenti].[ID].[All]" allUniqueName="[Docenti].[ID].[All]" dimensionUniqueName="[Docenti]" displayFolder="" count="0" memberValueDatatype="130" unbalanced="0"/>
    <cacheHierarchy uniqueName="[Docenti].[Nominativo]" caption="Nominativo" attribute="1" defaultMemberUniqueName="[Docenti].[Nominativo].[All]" allUniqueName="[Docenti].[Nominativo].[All]" dimensionUniqueName="[Docenti]" displayFolder="" count="2" memberValueDatatype="130" unbalanced="0">
      <fieldsUsage count="2">
        <fieldUsage x="-1"/>
        <fieldUsage x="4"/>
      </fieldsUsage>
    </cacheHierarchy>
    <cacheHierarchy uniqueName="[Docenti].[Citta Residenza]" caption="Citta Residenza" attribute="1" defaultMemberUniqueName="[Docenti].[Citta Residenza].[All]" allUniqueName="[Docenti].[Citta Residenza].[All]" dimensionUniqueName="[Docenti]" displayFolder="" count="0" memberValueDatatype="130" unbalanced="0"/>
    <cacheHierarchy uniqueName="[Docenti].[Data Nascita]" caption="Data Nascita" attribute="1" time="1" defaultMemberUniqueName="[Docenti].[Data Nascita].[All]" allUniqueName="[Docenti].[Data Nascita].[All]" dimensionUniqueName="[Docenti]" displayFolder="" count="0" memberValueDatatype="7" unbalanced="0"/>
    <cacheHierarchy uniqueName="[Docenti].[Materia]" caption="Materia" attribute="1" defaultMemberUniqueName="[Docenti].[Materia].[All]" allUniqueName="[Docenti].[Materia].[All]" dimensionUniqueName="[Docenti]" displayFolder="" count="2" memberValueDatatype="130" unbalanced="0">
      <fieldsUsage count="2">
        <fieldUsage x="-1"/>
        <fieldUsage x="1"/>
      </fieldsUsage>
    </cacheHierarchy>
    <cacheHierarchy uniqueName="[Sedi].[ID]" caption="ID" attribute="1" defaultMemberUniqueName="[Sedi].[ID].[All]" allUniqueName="[Sedi].[ID].[All]" dimensionUniqueName="[Sedi]" displayFolder="" count="2" memberValueDatatype="130" unbalanced="0">
      <fieldsUsage count="2">
        <fieldUsage x="-1"/>
        <fieldUsage x="2"/>
      </fieldsUsage>
    </cacheHierarchy>
    <cacheHierarchy uniqueName="[Sedi].[Città]" caption="Città" attribute="1" defaultMemberUniqueName="[Sedi].[Città].[All]" allUniqueName="[Sedi].[Città].[All]" dimensionUniqueName="[Sedi]" displayFolder="" count="2" memberValueDatatype="130" unbalanced="0">
      <fieldsUsage count="2">
        <fieldUsage x="-1"/>
        <fieldUsage x="3"/>
      </fieldsUsage>
    </cacheHierarchy>
    <cacheHierarchy uniqueName="[Sedi].[Indirizzo]" caption="Indirizzo" attribute="1" defaultMemberUniqueName="[Sedi].[Indirizzo].[All]" allUniqueName="[Sedi].[Indirizzo].[All]" dimensionUniqueName="[Sedi]" displayFolder="" count="0" memberValueDatatype="130" unbalanced="0"/>
    <cacheHierarchy uniqueName="[Sedi].[Capienza Aula]" caption="Capienza Aula" attribute="1" defaultMemberUniqueName="[Sedi].[Capienza Aula].[All]" allUniqueName="[Sedi].[Capienza Aula].[All]" dimensionUniqueName="[Sedi]" displayFolder="" count="0" memberValueDatatype="20" unbalanced="0"/>
    <cacheHierarchy uniqueName="[Measures].[Conteggio di Titolo Corso]" caption="Conteggio di Titolo Corso" measure="1" displayFolder="" measureGroup="Corsi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ezzo]" caption="Somma di Prezzo" measure="1" displayFolder="" measureGroup="Corsi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Durata (ore)]" caption="Conteggio di Durata (ore)" measure="1" displayFolder="" measureGroup="Corsi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Nominativo]" caption="Conteggio di Nominativo" measure="1" displayFolder="" measureGroup="Docen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edia di Prezzo]" caption="Media di Prezzo" measure="1" displayFolder="" measureGroup="Corsi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ID]" caption="Conteggio di ID" measure="1" displayFolder="" measureGroup="Docenti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ID 2]" caption="Conteggio di ID 2" measure="1" displayFolder="" measureGroup="Sedi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eggio di Città]" caption="Conteggio di Città" measure="1" displayFolder="" measureGroup="Sedi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eggio di Docente]" caption="Conteggio di Docente" measure="1" displayFolder="" measureGroup="Corsi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ede]" caption="Conteggio di Sede" measure="1" displayFolder="" measureGroup="Corsi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Durata Corso]" caption="Somma di Durata Corso" measure="1" displayFolder="" measureGroup="Corsi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Durata Corso]" caption="Conteggio di Durata Corso" measure="1" displayFolder="" measureGroup="Corsi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edia di Durata Corso]" caption="Media di Durata Corso" measure="1" displayFolder="" measureGroup="Corsi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Sedi]" caption="__XL_Count Sedi" measure="1" displayFolder="" measureGroup="Sedi" count="0" hidden="1"/>
    <cacheHierarchy uniqueName="[Measures].[__XL_Count Docenti]" caption="__XL_Count Docenti" measure="1" displayFolder="" measureGroup="Docenti" count="0" hidden="1"/>
    <cacheHierarchy uniqueName="[Measures].[__XL_Count Corsi]" caption="__XL_Count Corsi" measure="1" displayFolder="" measureGroup="Corsi" count="0" hidden="1"/>
    <cacheHierarchy uniqueName="[Measures].[__Nessuna misura definita]" caption="__Nessuna misura definita" measure="1" displayFolder="" count="0" hidden="1"/>
  </cacheHierarchies>
  <kpis count="0"/>
  <dimensions count="4">
    <dimension name="Corsi" uniqueName="[Corsi]" caption="Corsi"/>
    <dimension name="Docenti" uniqueName="[Docenti]" caption="Docenti"/>
    <dimension measure="1" name="Measures" uniqueName="[Measures]" caption="Measures"/>
    <dimension name="Sedi" uniqueName="[Sedi]" caption="Sedi"/>
  </dimensions>
  <measureGroups count="3">
    <measureGroup name="Corsi" caption="Corsi"/>
    <measureGroup name="Docenti" caption="Docenti"/>
    <measureGroup name="Sedi" caption="Sedi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17.724461689817" backgroundQuery="1" createdVersion="8" refreshedVersion="7" minRefreshableVersion="3" recordCount="0" supportSubquery="1" supportAdvancedDrill="1" xr:uid="{3455EC64-0443-498B-B526-EC34F7B4C34F}">
  <cacheSource type="external" connectionId="4"/>
  <cacheFields count="3">
    <cacheField name="[Docenti].[Nominativo].[Nominativo]" caption="Nominativo" numFmtId="0" hierarchy="10" level="1">
      <sharedItems count="10">
        <s v="Alessandro De Feudis"/>
        <s v="Carla  Bianchi"/>
        <s v="Eleonora Morgante"/>
        <s v="Enrica De Pasquale"/>
        <s v="Giorgio Esposito"/>
        <s v="Iris Fasano"/>
        <s v="Rita Silvestri"/>
        <s v="Salvatore Consoli"/>
        <s v="Silvia Foglia"/>
        <s v="Viviana Tonelli"/>
      </sharedItems>
    </cacheField>
    <cacheField name="[Sedi].[Città].[Città]" caption="Città" numFmtId="0" hierarchy="15" level="1">
      <sharedItems count="4">
        <s v="Bari"/>
        <s v="Bologna"/>
        <s v="Napoli"/>
        <s v="Online"/>
      </sharedItems>
    </cacheField>
    <cacheField name="[Measures].[Media di Durata Corso]" caption="Media di Durata Corso" numFmtId="0" hierarchy="30" level="32767"/>
  </cacheFields>
  <cacheHierarchies count="35">
    <cacheHierarchy uniqueName="[Corsi].[ID]" caption="ID" attribute="1" defaultMemberUniqueName="[Corsi].[ID].[All]" allUniqueName="[Corsi].[ID].[All]" dimensionUniqueName="[Corsi]" displayFolder="" count="0" memberValueDatatype="130" unbalanced="0"/>
    <cacheHierarchy uniqueName="[Corsi].[Titolo Corso]" caption="Titolo Corso" attribute="1" defaultMemberUniqueName="[Corsi].[Titolo Corso].[All]" allUniqueName="[Corsi].[Titolo Corso].[All]" dimensionUniqueName="[Corsi]" displayFolder="" count="0" memberValueDatatype="130" unbalanced="0"/>
    <cacheHierarchy uniqueName="[Corsi].[Prezzo]" caption="Prezzo" attribute="1" defaultMemberUniqueName="[Corsi].[Prezzo].[All]" allUniqueName="[Corsi].[Prezzo].[All]" dimensionUniqueName="[Corsi]" displayFolder="" count="0" memberValueDatatype="20" unbalanced="0"/>
    <cacheHierarchy uniqueName="[Corsi].[Durata (ore)]" caption="Durata (ore)" attribute="1" time="1" defaultMemberUniqueName="[Corsi].[Durata (ore)].[All]" allUniqueName="[Corsi].[Durata (ore)].[All]" dimensionUniqueName="[Corsi]" displayFolder="" count="0" memberValueDatatype="7" unbalanced="0"/>
    <cacheHierarchy uniqueName="[Corsi].[Data Inizio]" caption="Data Inizio" attribute="1" time="1" defaultMemberUniqueName="[Corsi].[Data Inizio].[All]" allUniqueName="[Corsi].[Data Inizio].[All]" dimensionUniqueName="[Corsi]" displayFolder="" count="0" memberValueDatatype="7" unbalanced="0"/>
    <cacheHierarchy uniqueName="[Corsi].[Data Fine]" caption="Data Fine" attribute="1" time="1" defaultMemberUniqueName="[Corsi].[Data Fine].[All]" allUniqueName="[Corsi].[Data Fine].[All]" dimensionUniqueName="[Corsi]" displayFolder="" count="0" memberValueDatatype="7" unbalanced="0"/>
    <cacheHierarchy uniqueName="[Corsi].[Docente]" caption="Docente" attribute="1" defaultMemberUniqueName="[Corsi].[Docente].[All]" allUniqueName="[Corsi].[Docente].[All]" dimensionUniqueName="[Corsi]" displayFolder="" count="0" memberValueDatatype="130" unbalanced="0"/>
    <cacheHierarchy uniqueName="[Corsi].[Sede]" caption="Sede" attribute="1" defaultMemberUniqueName="[Corsi].[Sede].[All]" allUniqueName="[Corsi].[Sede].[All]" dimensionUniqueName="[Corsi]" displayFolder="" count="0" memberValueDatatype="130" unbalanced="0"/>
    <cacheHierarchy uniqueName="[Corsi].[Durata Corso]" caption="Durata Corso" attribute="1" defaultMemberUniqueName="[Corsi].[Durata Corso].[All]" allUniqueName="[Corsi].[Durata Corso].[All]" dimensionUniqueName="[Corsi]" displayFolder="" count="0" memberValueDatatype="5" unbalanced="0"/>
    <cacheHierarchy uniqueName="[Docenti].[ID]" caption="ID" attribute="1" defaultMemberUniqueName="[Docenti].[ID].[All]" allUniqueName="[Docenti].[ID].[All]" dimensionUniqueName="[Docenti]" displayFolder="" count="0" memberValueDatatype="130" unbalanced="0"/>
    <cacheHierarchy uniqueName="[Docenti].[Nominativo]" caption="Nominativo" attribute="1" defaultMemberUniqueName="[Docenti].[Nominativo].[All]" allUniqueName="[Docenti].[Nominativo].[All]" dimensionUniqueName="[Docenti]" displayFolder="" count="2" memberValueDatatype="130" unbalanced="0">
      <fieldsUsage count="2">
        <fieldUsage x="-1"/>
        <fieldUsage x="0"/>
      </fieldsUsage>
    </cacheHierarchy>
    <cacheHierarchy uniqueName="[Docenti].[Citta Residenza]" caption="Citta Residenza" attribute="1" defaultMemberUniqueName="[Docenti].[Citta Residenza].[All]" allUniqueName="[Docenti].[Citta Residenza].[All]" dimensionUniqueName="[Docenti]" displayFolder="" count="0" memberValueDatatype="130" unbalanced="0"/>
    <cacheHierarchy uniqueName="[Docenti].[Data Nascita]" caption="Data Nascita" attribute="1" time="1" defaultMemberUniqueName="[Docenti].[Data Nascita].[All]" allUniqueName="[Docenti].[Data Nascita].[All]" dimensionUniqueName="[Docenti]" displayFolder="" count="0" memberValueDatatype="7" unbalanced="0"/>
    <cacheHierarchy uniqueName="[Docenti].[Materia]" caption="Materia" attribute="1" defaultMemberUniqueName="[Docenti].[Materia].[All]" allUniqueName="[Docenti].[Materia].[All]" dimensionUniqueName="[Docenti]" displayFolder="" count="0" memberValueDatatype="130" unbalanced="0"/>
    <cacheHierarchy uniqueName="[Sedi].[ID]" caption="ID" attribute="1" defaultMemberUniqueName="[Sedi].[ID].[All]" allUniqueName="[Sedi].[ID].[All]" dimensionUniqueName="[Sedi]" displayFolder="" count="0" memberValueDatatype="130" unbalanced="0"/>
    <cacheHierarchy uniqueName="[Sedi].[Città]" caption="Città" attribute="1" defaultMemberUniqueName="[Sedi].[Città].[All]" allUniqueName="[Sedi].[Città].[All]" dimensionUniqueName="[Sedi]" displayFolder="" count="2" memberValueDatatype="130" unbalanced="0">
      <fieldsUsage count="2">
        <fieldUsage x="-1"/>
        <fieldUsage x="1"/>
      </fieldsUsage>
    </cacheHierarchy>
    <cacheHierarchy uniqueName="[Sedi].[Indirizzo]" caption="Indirizzo" attribute="1" defaultMemberUniqueName="[Sedi].[Indirizzo].[All]" allUniqueName="[Sedi].[Indirizzo].[All]" dimensionUniqueName="[Sedi]" displayFolder="" count="0" memberValueDatatype="130" unbalanced="0"/>
    <cacheHierarchy uniqueName="[Sedi].[Capienza Aula]" caption="Capienza Aula" attribute="1" defaultMemberUniqueName="[Sedi].[Capienza Aula].[All]" allUniqueName="[Sedi].[Capienza Aula].[All]" dimensionUniqueName="[Sedi]" displayFolder="" count="0" memberValueDatatype="20" unbalanced="0"/>
    <cacheHierarchy uniqueName="[Measures].[Conteggio di Titolo Corso]" caption="Conteggio di Titolo Corso" measure="1" displayFolder="" measureGroup="Corsi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ezzo]" caption="Somma di Prezzo" measure="1" displayFolder="" measureGroup="Corsi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Durata (ore)]" caption="Conteggio di Durata (ore)" measure="1" displayFolder="" measureGroup="Corsi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Nominativo]" caption="Conteggio di Nominativo" measure="1" displayFolder="" measureGroup="Docen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edia di Prezzo]" caption="Media di Prezzo" measure="1" displayFolder="" measureGroup="Corsi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ID]" caption="Conteggio di ID" measure="1" displayFolder="" measureGroup="Docenti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ID 2]" caption="Conteggio di ID 2" measure="1" displayFolder="" measureGroup="Sedi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eggio di Città]" caption="Conteggio di Città" measure="1" displayFolder="" measureGroup="Sedi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eggio di Docente]" caption="Conteggio di Docente" measure="1" displayFolder="" measureGroup="Corsi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ede]" caption="Conteggio di Sede" measure="1" displayFolder="" measureGroup="Corsi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Durata Corso]" caption="Somma di Durata Corso" measure="1" displayFolder="" measureGroup="Corsi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Durata Corso]" caption="Conteggio di Durata Corso" measure="1" displayFolder="" measureGroup="Corsi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edia di Durata Corso]" caption="Media di Durata Corso" measure="1" displayFolder="" measureGroup="Corsi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Sedi]" caption="__XL_Count Sedi" measure="1" displayFolder="" measureGroup="Sedi" count="0" hidden="1"/>
    <cacheHierarchy uniqueName="[Measures].[__XL_Count Docenti]" caption="__XL_Count Docenti" measure="1" displayFolder="" measureGroup="Docenti" count="0" hidden="1"/>
    <cacheHierarchy uniqueName="[Measures].[__XL_Count Corsi]" caption="__XL_Count Corsi" measure="1" displayFolder="" measureGroup="Corsi" count="0" hidden="1"/>
    <cacheHierarchy uniqueName="[Measures].[__Nessuna misura definita]" caption="__Nessuna misura definita" measure="1" displayFolder="" count="0" hidden="1"/>
  </cacheHierarchies>
  <kpis count="0"/>
  <dimensions count="4">
    <dimension name="Corsi" uniqueName="[Corsi]" caption="Corsi"/>
    <dimension name="Docenti" uniqueName="[Docenti]" caption="Docenti"/>
    <dimension measure="1" name="Measures" uniqueName="[Measures]" caption="Measures"/>
    <dimension name="Sedi" uniqueName="[Sedi]" caption="Sedi"/>
  </dimensions>
  <measureGroups count="3">
    <measureGroup name="Corsi" caption="Corsi"/>
    <measureGroup name="Docenti" caption="Docenti"/>
    <measureGroup name="Sedi" caption="Sedi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17.724463425926" backgroundQuery="1" createdVersion="8" refreshedVersion="7" minRefreshableVersion="3" recordCount="0" supportSubquery="1" supportAdvancedDrill="1" xr:uid="{1DB3D89C-3BAF-4836-AB22-D2B92CA65BAB}">
  <cacheSource type="external" connectionId="4"/>
  <cacheFields count="3">
    <cacheField name="[Docenti].[Nominativo].[Nominativo]" caption="Nominativo" numFmtId="0" hierarchy="10" level="1">
      <sharedItems count="10">
        <s v="Alessandro De Feudis"/>
        <s v="Carla  Bianchi"/>
        <s v="Eleonora Morgante"/>
        <s v="Enrica De Pasquale"/>
        <s v="Giorgio Esposito"/>
        <s v="Iris Fasano"/>
        <s v="Rita Silvestri"/>
        <s v="Salvatore Consoli"/>
        <s v="Silvia Foglia"/>
        <s v="Viviana Tonelli"/>
      </sharedItems>
    </cacheField>
    <cacheField name="[Sedi].[Città].[Città]" caption="Città" numFmtId="0" hierarchy="15" level="1">
      <sharedItems count="4">
        <s v="Bari"/>
        <s v="Bologna"/>
        <s v="Napoli"/>
        <s v="Online"/>
      </sharedItems>
    </cacheField>
    <cacheField name="[Measures].[Conteggio di Titolo Corso]" caption="Conteggio di Titolo Corso" numFmtId="0" hierarchy="18" level="32767"/>
  </cacheFields>
  <cacheHierarchies count="35">
    <cacheHierarchy uniqueName="[Corsi].[ID]" caption="ID" attribute="1" defaultMemberUniqueName="[Corsi].[ID].[All]" allUniqueName="[Corsi].[ID].[All]" dimensionUniqueName="[Corsi]" displayFolder="" count="0" memberValueDatatype="130" unbalanced="0"/>
    <cacheHierarchy uniqueName="[Corsi].[Titolo Corso]" caption="Titolo Corso" attribute="1" defaultMemberUniqueName="[Corsi].[Titolo Corso].[All]" allUniqueName="[Corsi].[Titolo Corso].[All]" dimensionUniqueName="[Corsi]" displayFolder="" count="0" memberValueDatatype="130" unbalanced="0"/>
    <cacheHierarchy uniqueName="[Corsi].[Prezzo]" caption="Prezzo" attribute="1" defaultMemberUniqueName="[Corsi].[Prezzo].[All]" allUniqueName="[Corsi].[Prezzo].[All]" dimensionUniqueName="[Corsi]" displayFolder="" count="0" memberValueDatatype="20" unbalanced="0"/>
    <cacheHierarchy uniqueName="[Corsi].[Durata (ore)]" caption="Durata (ore)" attribute="1" time="1" defaultMemberUniqueName="[Corsi].[Durata (ore)].[All]" allUniqueName="[Corsi].[Durata (ore)].[All]" dimensionUniqueName="[Corsi]" displayFolder="" count="0" memberValueDatatype="7" unbalanced="0"/>
    <cacheHierarchy uniqueName="[Corsi].[Data Inizio]" caption="Data Inizio" attribute="1" time="1" defaultMemberUniqueName="[Corsi].[Data Inizio].[All]" allUniqueName="[Corsi].[Data Inizio].[All]" dimensionUniqueName="[Corsi]" displayFolder="" count="0" memberValueDatatype="7" unbalanced="0"/>
    <cacheHierarchy uniqueName="[Corsi].[Data Fine]" caption="Data Fine" attribute="1" time="1" defaultMemberUniqueName="[Corsi].[Data Fine].[All]" allUniqueName="[Corsi].[Data Fine].[All]" dimensionUniqueName="[Corsi]" displayFolder="" count="0" memberValueDatatype="7" unbalanced="0"/>
    <cacheHierarchy uniqueName="[Corsi].[Docente]" caption="Docente" attribute="1" defaultMemberUniqueName="[Corsi].[Docente].[All]" allUniqueName="[Corsi].[Docente].[All]" dimensionUniqueName="[Corsi]" displayFolder="" count="0" memberValueDatatype="130" unbalanced="0"/>
    <cacheHierarchy uniqueName="[Corsi].[Sede]" caption="Sede" attribute="1" defaultMemberUniqueName="[Corsi].[Sede].[All]" allUniqueName="[Corsi].[Sede].[All]" dimensionUniqueName="[Corsi]" displayFolder="" count="0" memberValueDatatype="130" unbalanced="0"/>
    <cacheHierarchy uniqueName="[Corsi].[Durata Corso]" caption="Durata Corso" attribute="1" defaultMemberUniqueName="[Corsi].[Durata Corso].[All]" allUniqueName="[Corsi].[Durata Corso].[All]" dimensionUniqueName="[Corsi]" displayFolder="" count="0" memberValueDatatype="5" unbalanced="0"/>
    <cacheHierarchy uniqueName="[Docenti].[ID]" caption="ID" attribute="1" defaultMemberUniqueName="[Docenti].[ID].[All]" allUniqueName="[Docenti].[ID].[All]" dimensionUniqueName="[Docenti]" displayFolder="" count="0" memberValueDatatype="130" unbalanced="0"/>
    <cacheHierarchy uniqueName="[Docenti].[Nominativo]" caption="Nominativo" attribute="1" defaultMemberUniqueName="[Docenti].[Nominativo].[All]" allUniqueName="[Docenti].[Nominativo].[All]" dimensionUniqueName="[Docenti]" displayFolder="" count="2" memberValueDatatype="130" unbalanced="0">
      <fieldsUsage count="2">
        <fieldUsage x="-1"/>
        <fieldUsage x="0"/>
      </fieldsUsage>
    </cacheHierarchy>
    <cacheHierarchy uniqueName="[Docenti].[Citta Residenza]" caption="Citta Residenza" attribute="1" defaultMemberUniqueName="[Docenti].[Citta Residenza].[All]" allUniqueName="[Docenti].[Citta Residenza].[All]" dimensionUniqueName="[Docenti]" displayFolder="" count="0" memberValueDatatype="130" unbalanced="0"/>
    <cacheHierarchy uniqueName="[Docenti].[Data Nascita]" caption="Data Nascita" attribute="1" time="1" defaultMemberUniqueName="[Docenti].[Data Nascita].[All]" allUniqueName="[Docenti].[Data Nascita].[All]" dimensionUniqueName="[Docenti]" displayFolder="" count="0" memberValueDatatype="7" unbalanced="0"/>
    <cacheHierarchy uniqueName="[Docenti].[Materia]" caption="Materia" attribute="1" defaultMemberUniqueName="[Docenti].[Materia].[All]" allUniqueName="[Docenti].[Materia].[All]" dimensionUniqueName="[Docenti]" displayFolder="" count="0" memberValueDatatype="130" unbalanced="0"/>
    <cacheHierarchy uniqueName="[Sedi].[ID]" caption="ID" attribute="1" defaultMemberUniqueName="[Sedi].[ID].[All]" allUniqueName="[Sedi].[ID].[All]" dimensionUniqueName="[Sedi]" displayFolder="" count="0" memberValueDatatype="130" unbalanced="0"/>
    <cacheHierarchy uniqueName="[Sedi].[Città]" caption="Città" attribute="1" defaultMemberUniqueName="[Sedi].[Città].[All]" allUniqueName="[Sedi].[Città].[All]" dimensionUniqueName="[Sedi]" displayFolder="" count="2" memberValueDatatype="130" unbalanced="0">
      <fieldsUsage count="2">
        <fieldUsage x="-1"/>
        <fieldUsage x="1"/>
      </fieldsUsage>
    </cacheHierarchy>
    <cacheHierarchy uniqueName="[Sedi].[Indirizzo]" caption="Indirizzo" attribute="1" defaultMemberUniqueName="[Sedi].[Indirizzo].[All]" allUniqueName="[Sedi].[Indirizzo].[All]" dimensionUniqueName="[Sedi]" displayFolder="" count="0" memberValueDatatype="130" unbalanced="0"/>
    <cacheHierarchy uniqueName="[Sedi].[Capienza Aula]" caption="Capienza Aula" attribute="1" defaultMemberUniqueName="[Sedi].[Capienza Aula].[All]" allUniqueName="[Sedi].[Capienza Aula].[All]" dimensionUniqueName="[Sedi]" displayFolder="" count="0" memberValueDatatype="20" unbalanced="0"/>
    <cacheHierarchy uniqueName="[Measures].[Conteggio di Titolo Corso]" caption="Conteggio di Titolo Corso" measure="1" displayFolder="" measureGroup="Corsi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ezzo]" caption="Somma di Prezzo" measure="1" displayFolder="" measureGroup="Corsi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Durata (ore)]" caption="Conteggio di Durata (ore)" measure="1" displayFolder="" measureGroup="Corsi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Nominativo]" caption="Conteggio di Nominativo" measure="1" displayFolder="" measureGroup="Docen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edia di Prezzo]" caption="Media di Prezzo" measure="1" displayFolder="" measureGroup="Corsi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ID]" caption="Conteggio di ID" measure="1" displayFolder="" measureGroup="Docenti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ID 2]" caption="Conteggio di ID 2" measure="1" displayFolder="" measureGroup="Sedi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eggio di Città]" caption="Conteggio di Città" measure="1" displayFolder="" measureGroup="Sedi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eggio di Docente]" caption="Conteggio di Docente" measure="1" displayFolder="" measureGroup="Corsi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ede]" caption="Conteggio di Sede" measure="1" displayFolder="" measureGroup="Corsi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Durata Corso]" caption="Somma di Durata Corso" measure="1" displayFolder="" measureGroup="Corsi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Durata Corso]" caption="Conteggio di Durata Corso" measure="1" displayFolder="" measureGroup="Corsi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edia di Durata Corso]" caption="Media di Durata Corso" measure="1" displayFolder="" measureGroup="Corsi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Sedi]" caption="__XL_Count Sedi" measure="1" displayFolder="" measureGroup="Sedi" count="0" hidden="1"/>
    <cacheHierarchy uniqueName="[Measures].[__XL_Count Docenti]" caption="__XL_Count Docenti" measure="1" displayFolder="" measureGroup="Docenti" count="0" hidden="1"/>
    <cacheHierarchy uniqueName="[Measures].[__XL_Count Corsi]" caption="__XL_Count Corsi" measure="1" displayFolder="" measureGroup="Corsi" count="0" hidden="1"/>
    <cacheHierarchy uniqueName="[Measures].[__Nessuna misura definita]" caption="__Nessuna misura definita" measure="1" displayFolder="" count="0" hidden="1"/>
  </cacheHierarchies>
  <kpis count="0"/>
  <dimensions count="4">
    <dimension name="Corsi" uniqueName="[Corsi]" caption="Corsi"/>
    <dimension name="Docenti" uniqueName="[Docenti]" caption="Docenti"/>
    <dimension measure="1" name="Measures" uniqueName="[Measures]" caption="Measures"/>
    <dimension name="Sedi" uniqueName="[Sedi]" caption="Sedi"/>
  </dimensions>
  <measureGroups count="3">
    <measureGroup name="Corsi" caption="Corsi"/>
    <measureGroup name="Docenti" caption="Docenti"/>
    <measureGroup name="Sedi" caption="Sedi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17.724458217592" backgroundQuery="1" createdVersion="3" refreshedVersion="7" minRefreshableVersion="3" recordCount="0" supportSubquery="1" supportAdvancedDrill="1" xr:uid="{C7CB9926-CF52-4CFE-B29B-53F1B7B090B1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5">
    <cacheHierarchy uniqueName="[Corsi].[ID]" caption="ID" attribute="1" defaultMemberUniqueName="[Corsi].[ID].[All]" allUniqueName="[Corsi].[ID].[All]" dimensionUniqueName="[Corsi]" displayFolder="" count="0" memberValueDatatype="130" unbalanced="0"/>
    <cacheHierarchy uniqueName="[Corsi].[Titolo Corso]" caption="Titolo Corso" attribute="1" defaultMemberUniqueName="[Corsi].[Titolo Corso].[All]" allUniqueName="[Corsi].[Titolo Corso].[All]" dimensionUniqueName="[Corsi]" displayFolder="" count="0" memberValueDatatype="130" unbalanced="0"/>
    <cacheHierarchy uniqueName="[Corsi].[Prezzo]" caption="Prezzo" attribute="1" defaultMemberUniqueName="[Corsi].[Prezzo].[All]" allUniqueName="[Corsi].[Prezzo].[All]" dimensionUniqueName="[Corsi]" displayFolder="" count="0" memberValueDatatype="20" unbalanced="0"/>
    <cacheHierarchy uniqueName="[Corsi].[Durata (ore)]" caption="Durata (ore)" attribute="1" time="1" defaultMemberUniqueName="[Corsi].[Durata (ore)].[All]" allUniqueName="[Corsi].[Durata (ore)].[All]" dimensionUniqueName="[Corsi]" displayFolder="" count="0" memberValueDatatype="7" unbalanced="0"/>
    <cacheHierarchy uniqueName="[Corsi].[Data Inizio]" caption="Data Inizio" attribute="1" time="1" defaultMemberUniqueName="[Corsi].[Data Inizio].[All]" allUniqueName="[Corsi].[Data Inizio].[All]" dimensionUniqueName="[Corsi]" displayFolder="" count="0" memberValueDatatype="7" unbalanced="0"/>
    <cacheHierarchy uniqueName="[Corsi].[Data Fine]" caption="Data Fine" attribute="1" time="1" defaultMemberUniqueName="[Corsi].[Data Fine].[All]" allUniqueName="[Corsi].[Data Fine].[All]" dimensionUniqueName="[Corsi]" displayFolder="" count="0" memberValueDatatype="7" unbalanced="0"/>
    <cacheHierarchy uniqueName="[Corsi].[Docente]" caption="Docente" attribute="1" defaultMemberUniqueName="[Corsi].[Docente].[All]" allUniqueName="[Corsi].[Docente].[All]" dimensionUniqueName="[Corsi]" displayFolder="" count="0" memberValueDatatype="130" unbalanced="0"/>
    <cacheHierarchy uniqueName="[Corsi].[Sede]" caption="Sede" attribute="1" defaultMemberUniqueName="[Corsi].[Sede].[All]" allUniqueName="[Corsi].[Sede].[All]" dimensionUniqueName="[Corsi]" displayFolder="" count="0" memberValueDatatype="130" unbalanced="0"/>
    <cacheHierarchy uniqueName="[Corsi].[Durata Corso]" caption="Durata Corso" attribute="1" defaultMemberUniqueName="[Corsi].[Durata Corso].[All]" allUniqueName="[Corsi].[Durata Corso].[All]" dimensionUniqueName="[Corsi]" displayFolder="" count="0" memberValueDatatype="5" unbalanced="0"/>
    <cacheHierarchy uniqueName="[Docenti].[ID]" caption="ID" attribute="1" defaultMemberUniqueName="[Docenti].[ID].[All]" allUniqueName="[Docenti].[ID].[All]" dimensionUniqueName="[Docenti]" displayFolder="" count="0" memberValueDatatype="130" unbalanced="0"/>
    <cacheHierarchy uniqueName="[Docenti].[Nominativo]" caption="Nominativo" attribute="1" defaultMemberUniqueName="[Docenti].[Nominativo].[All]" allUniqueName="[Docenti].[Nominativo].[All]" dimensionUniqueName="[Docenti]" displayFolder="" count="2" memberValueDatatype="130" unbalanced="0"/>
    <cacheHierarchy uniqueName="[Docenti].[Citta Residenza]" caption="Citta Residenza" attribute="1" defaultMemberUniqueName="[Docenti].[Citta Residenza].[All]" allUniqueName="[Docenti].[Citta Residenza].[All]" dimensionUniqueName="[Docenti]" displayFolder="" count="0" memberValueDatatype="130" unbalanced="0"/>
    <cacheHierarchy uniqueName="[Docenti].[Data Nascita]" caption="Data Nascita" attribute="1" time="1" defaultMemberUniqueName="[Docenti].[Data Nascita].[All]" allUniqueName="[Docenti].[Data Nascita].[All]" dimensionUniqueName="[Docenti]" displayFolder="" count="0" memberValueDatatype="7" unbalanced="0"/>
    <cacheHierarchy uniqueName="[Docenti].[Materia]" caption="Materia" attribute="1" defaultMemberUniqueName="[Docenti].[Materia].[All]" allUniqueName="[Docenti].[Materia].[All]" dimensionUniqueName="[Docenti]" displayFolder="" count="0" memberValueDatatype="130" unbalanced="0"/>
    <cacheHierarchy uniqueName="[Sedi].[ID]" caption="ID" attribute="1" defaultMemberUniqueName="[Sedi].[ID].[All]" allUniqueName="[Sedi].[ID].[All]" dimensionUniqueName="[Sedi]" displayFolder="" count="0" memberValueDatatype="130" unbalanced="0"/>
    <cacheHierarchy uniqueName="[Sedi].[Città]" caption="Città" attribute="1" defaultMemberUniqueName="[Sedi].[Città].[All]" allUniqueName="[Sedi].[Città].[All]" dimensionUniqueName="[Sedi]" displayFolder="" count="2" memberValueDatatype="130" unbalanced="0"/>
    <cacheHierarchy uniqueName="[Sedi].[Indirizzo]" caption="Indirizzo" attribute="1" defaultMemberUniqueName="[Sedi].[Indirizzo].[All]" allUniqueName="[Sedi].[Indirizzo].[All]" dimensionUniqueName="[Sedi]" displayFolder="" count="0" memberValueDatatype="130" unbalanced="0"/>
    <cacheHierarchy uniqueName="[Sedi].[Capienza Aula]" caption="Capienza Aula" attribute="1" defaultMemberUniqueName="[Sedi].[Capienza Aula].[All]" allUniqueName="[Sedi].[Capienza Aula].[All]" dimensionUniqueName="[Sedi]" displayFolder="" count="0" memberValueDatatype="20" unbalanced="0"/>
    <cacheHierarchy uniqueName="[Measures].[Conteggio di Titolo Corso]" caption="Conteggio di Titolo Corso" measure="1" displayFolder="" measureGroup="Corsi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ezzo]" caption="Somma di Prezzo" measure="1" displayFolder="" measureGroup="Corsi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Durata (ore)]" caption="Conteggio di Durata (ore)" measure="1" displayFolder="" measureGroup="Corsi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Nominativo]" caption="Conteggio di Nominativo" measure="1" displayFolder="" measureGroup="Docen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edia di Prezzo]" caption="Media di Prezzo" measure="1" displayFolder="" measureGroup="Corsi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ID]" caption="Conteggio di ID" measure="1" displayFolder="" measureGroup="Docenti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ID 2]" caption="Conteggio di ID 2" measure="1" displayFolder="" measureGroup="Sedi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eggio di Città]" caption="Conteggio di Città" measure="1" displayFolder="" measureGroup="Sedi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eggio di Docente]" caption="Conteggio di Docente" measure="1" displayFolder="" measureGroup="Corsi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ede]" caption="Conteggio di Sede" measure="1" displayFolder="" measureGroup="Corsi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Durata Corso]" caption="Somma di Durata Corso" measure="1" displayFolder="" measureGroup="Corsi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Durata Corso]" caption="Conteggio di Durata Corso" measure="1" displayFolder="" measureGroup="Corsi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edia di Durata Corso]" caption="Media di Durata Corso" measure="1" displayFolder="" measureGroup="Corsi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Sedi]" caption="__XL_Count Sedi" measure="1" displayFolder="" measureGroup="Sedi" count="0" hidden="1"/>
    <cacheHierarchy uniqueName="[Measures].[__XL_Count Docenti]" caption="__XL_Count Docenti" measure="1" displayFolder="" measureGroup="Docenti" count="0" hidden="1"/>
    <cacheHierarchy uniqueName="[Measures].[__XL_Count Corsi]" caption="__XL_Count Corsi" measure="1" displayFolder="" measureGroup="Corsi" count="0" hidden="1"/>
    <cacheHierarchy uniqueName="[Measures].[__Nessuna misura definita]" caption="__Nessuna misura definita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909194058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17.724461111109" backgroundQuery="1" createdVersion="3" refreshedVersion="7" minRefreshableVersion="3" recordCount="0" supportSubquery="1" supportAdvancedDrill="1" xr:uid="{31244343-4F9F-4AAF-BF0E-9C4176F50B47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5">
    <cacheHierarchy uniqueName="[Corsi].[ID]" caption="ID" attribute="1" defaultMemberUniqueName="[Corsi].[ID].[All]" allUniqueName="[Corsi].[ID].[All]" dimensionUniqueName="[Corsi]" displayFolder="" count="0" memberValueDatatype="130" unbalanced="0"/>
    <cacheHierarchy uniqueName="[Corsi].[Titolo Corso]" caption="Titolo Corso" attribute="1" defaultMemberUniqueName="[Corsi].[Titolo Corso].[All]" allUniqueName="[Corsi].[Titolo Corso].[All]" dimensionUniqueName="[Corsi]" displayFolder="" count="0" memberValueDatatype="130" unbalanced="0"/>
    <cacheHierarchy uniqueName="[Corsi].[Prezzo]" caption="Prezzo" attribute="1" defaultMemberUniqueName="[Corsi].[Prezzo].[All]" allUniqueName="[Corsi].[Prezzo].[All]" dimensionUniqueName="[Corsi]" displayFolder="" count="0" memberValueDatatype="20" unbalanced="0"/>
    <cacheHierarchy uniqueName="[Corsi].[Durata (ore)]" caption="Durata (ore)" attribute="1" time="1" defaultMemberUniqueName="[Corsi].[Durata (ore)].[All]" allUniqueName="[Corsi].[Durata (ore)].[All]" dimensionUniqueName="[Corsi]" displayFolder="" count="0" memberValueDatatype="7" unbalanced="0"/>
    <cacheHierarchy uniqueName="[Corsi].[Data Inizio]" caption="Data Inizio" attribute="1" time="1" defaultMemberUniqueName="[Corsi].[Data Inizio].[All]" allUniqueName="[Corsi].[Data Inizio].[All]" dimensionUniqueName="[Corsi]" displayFolder="" count="0" memberValueDatatype="7" unbalanced="0"/>
    <cacheHierarchy uniqueName="[Corsi].[Data Fine]" caption="Data Fine" attribute="1" time="1" defaultMemberUniqueName="[Corsi].[Data Fine].[All]" allUniqueName="[Corsi].[Data Fine].[All]" dimensionUniqueName="[Corsi]" displayFolder="" count="0" memberValueDatatype="7" unbalanced="0"/>
    <cacheHierarchy uniqueName="[Corsi].[Docente]" caption="Docente" attribute="1" defaultMemberUniqueName="[Corsi].[Docente].[All]" allUniqueName="[Corsi].[Docente].[All]" dimensionUniqueName="[Corsi]" displayFolder="" count="0" memberValueDatatype="130" unbalanced="0"/>
    <cacheHierarchy uniqueName="[Corsi].[Sede]" caption="Sede" attribute="1" defaultMemberUniqueName="[Corsi].[Sede].[All]" allUniqueName="[Corsi].[Sede].[All]" dimensionUniqueName="[Corsi]" displayFolder="" count="0" memberValueDatatype="130" unbalanced="0"/>
    <cacheHierarchy uniqueName="[Corsi].[Durata Corso]" caption="Durata Corso" attribute="1" defaultMemberUniqueName="[Corsi].[Durata Corso].[All]" allUniqueName="[Corsi].[Durata Corso].[All]" dimensionUniqueName="[Corsi]" displayFolder="" count="0" memberValueDatatype="5" unbalanced="0"/>
    <cacheHierarchy uniqueName="[Docenti].[ID]" caption="ID" attribute="1" defaultMemberUniqueName="[Docenti].[ID].[All]" allUniqueName="[Docenti].[ID].[All]" dimensionUniqueName="[Docenti]" displayFolder="" count="0" memberValueDatatype="130" unbalanced="0"/>
    <cacheHierarchy uniqueName="[Docenti].[Nominativo]" caption="Nominativo" attribute="1" defaultMemberUniqueName="[Docenti].[Nominativo].[All]" allUniqueName="[Docenti].[Nominativo].[All]" dimensionUniqueName="[Docenti]" displayFolder="" count="0" memberValueDatatype="130" unbalanced="0"/>
    <cacheHierarchy uniqueName="[Docenti].[Citta Residenza]" caption="Citta Residenza" attribute="1" defaultMemberUniqueName="[Docenti].[Citta Residenza].[All]" allUniqueName="[Docenti].[Citta Residenza].[All]" dimensionUniqueName="[Docenti]" displayFolder="" count="0" memberValueDatatype="130" unbalanced="0"/>
    <cacheHierarchy uniqueName="[Docenti].[Data Nascita]" caption="Data Nascita" attribute="1" time="1" defaultMemberUniqueName="[Docenti].[Data Nascita].[All]" allUniqueName="[Docenti].[Data Nascita].[All]" dimensionUniqueName="[Docenti]" displayFolder="" count="0" memberValueDatatype="7" unbalanced="0"/>
    <cacheHierarchy uniqueName="[Docenti].[Materia]" caption="Materia" attribute="1" defaultMemberUniqueName="[Docenti].[Materia].[All]" allUniqueName="[Docenti].[Materia].[All]" dimensionUniqueName="[Docenti]" displayFolder="" count="0" memberValueDatatype="130" unbalanced="0"/>
    <cacheHierarchy uniqueName="[Sedi].[ID]" caption="ID" attribute="1" defaultMemberUniqueName="[Sedi].[ID].[All]" allUniqueName="[Sedi].[ID].[All]" dimensionUniqueName="[Sedi]" displayFolder="" count="0" memberValueDatatype="130" unbalanced="0"/>
    <cacheHierarchy uniqueName="[Sedi].[Città]" caption="Città" attribute="1" defaultMemberUniqueName="[Sedi].[Città].[All]" allUniqueName="[Sedi].[Città].[All]" dimensionUniqueName="[Sedi]" displayFolder="" count="2" memberValueDatatype="130" unbalanced="0"/>
    <cacheHierarchy uniqueName="[Sedi].[Indirizzo]" caption="Indirizzo" attribute="1" defaultMemberUniqueName="[Sedi].[Indirizzo].[All]" allUniqueName="[Sedi].[Indirizzo].[All]" dimensionUniqueName="[Sedi]" displayFolder="" count="0" memberValueDatatype="130" unbalanced="0"/>
    <cacheHierarchy uniqueName="[Sedi].[Capienza Aula]" caption="Capienza Aula" attribute="1" defaultMemberUniqueName="[Sedi].[Capienza Aula].[All]" allUniqueName="[Sedi].[Capienza Aula].[All]" dimensionUniqueName="[Sedi]" displayFolder="" count="0" memberValueDatatype="20" unbalanced="0"/>
    <cacheHierarchy uniqueName="[Measures].[Conteggio di Titolo Corso]" caption="Conteggio di Titolo Corso" measure="1" displayFolder="" measureGroup="Corsi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ezzo]" caption="Somma di Prezzo" measure="1" displayFolder="" measureGroup="Corsi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Durata (ore)]" caption="Conteggio di Durata (ore)" measure="1" displayFolder="" measureGroup="Corsi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Nominativo]" caption="Conteggio di Nominativo" measure="1" displayFolder="" measureGroup="Docen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edia di Prezzo]" caption="Media di Prezzo" measure="1" displayFolder="" measureGroup="Corsi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ID]" caption="Conteggio di ID" measure="1" displayFolder="" measureGroup="Docenti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ID 2]" caption="Conteggio di ID 2" measure="1" displayFolder="" measureGroup="Sedi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eggio di Città]" caption="Conteggio di Città" measure="1" displayFolder="" measureGroup="Sedi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eggio di Docente]" caption="Conteggio di Docente" measure="1" displayFolder="" measureGroup="Corsi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ede]" caption="Conteggio di Sede" measure="1" displayFolder="" measureGroup="Corsi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Durata Corso]" caption="Somma di Durata Corso" measure="1" displayFolder="" measureGroup="Corsi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Durata Corso]" caption="Conteggio di Durata Corso" measure="1" displayFolder="" measureGroup="Corsi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edia di Durata Corso]" caption="Media di Durata Corso" measure="1" displayFolder="" measureGroup="Corsi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Sedi]" caption="__XL_Count Sedi" measure="1" displayFolder="" measureGroup="Sedi" count="0" hidden="1"/>
    <cacheHierarchy uniqueName="[Measures].[__XL_Count Docenti]" caption="__XL_Count Docenti" measure="1" displayFolder="" measureGroup="Docenti" count="0" hidden="1"/>
    <cacheHierarchy uniqueName="[Measures].[__XL_Count Corsi]" caption="__XL_Count Corsi" measure="1" displayFolder="" measureGroup="Corsi" count="0" hidden="1"/>
    <cacheHierarchy uniqueName="[Measures].[__Nessuna misura definita]" caption="__Nessuna misura definita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933903341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Cor1"/>
    <x v="0"/>
    <n v="20"/>
    <d v="1899-12-30T02:30:00"/>
    <d v="2023-05-01T00:00:00"/>
    <d v="2023-06-01T00:00:00"/>
    <s v="Doc1"/>
    <x v="0"/>
    <n v="57.5"/>
  </r>
  <r>
    <s v="Cor2"/>
    <x v="1"/>
    <n v="20"/>
    <d v="1899-12-30T02:30:00"/>
    <d v="2023-05-02T00:00:00"/>
    <d v="2023-07-02T00:00:00"/>
    <s v="Doc2"/>
    <x v="1"/>
    <n v="112.5"/>
  </r>
  <r>
    <s v="Cor3"/>
    <x v="2"/>
    <n v="20"/>
    <d v="1899-12-30T02:30:00"/>
    <d v="2023-05-03T00:00:00"/>
    <d v="2023-06-13T00:00:00"/>
    <s v="Doc3"/>
    <x v="2"/>
    <n v="75"/>
  </r>
  <r>
    <s v="Cor4"/>
    <x v="3"/>
    <n v="20"/>
    <d v="1899-12-30T02:30:00"/>
    <d v="2023-05-04T00:00:00"/>
    <d v="2023-06-24T00:00:00"/>
    <s v="Doc4"/>
    <x v="3"/>
    <n v="95"/>
  </r>
  <r>
    <s v="Cor5"/>
    <x v="4"/>
    <n v="20"/>
    <d v="1899-12-30T02:30:00"/>
    <d v="2023-05-05T00:00:00"/>
    <d v="2023-08-05T00:00:00"/>
    <s v="Doc5"/>
    <x v="0"/>
    <n v="167.5"/>
  </r>
  <r>
    <s v="Cor6"/>
    <x v="5"/>
    <n v="20"/>
    <d v="1899-12-30T02:30:00"/>
    <d v="2023-05-06T00:00:00"/>
    <d v="2023-07-06T00:00:00"/>
    <s v="Doc6"/>
    <x v="1"/>
    <n v="110"/>
  </r>
  <r>
    <s v="Cor7"/>
    <x v="6"/>
    <n v="20"/>
    <d v="1899-12-30T02:30:00"/>
    <d v="2023-05-07T00:00:00"/>
    <d v="2023-06-27T00:00:00"/>
    <s v="Doc7"/>
    <x v="2"/>
    <n v="90"/>
  </r>
  <r>
    <s v="Cor8"/>
    <x v="7"/>
    <n v="20"/>
    <d v="1899-12-30T02:30:00"/>
    <d v="2023-05-08T00:00:00"/>
    <d v="2023-08-08T00:00:00"/>
    <s v="Doc8"/>
    <x v="3"/>
    <n v="165"/>
  </r>
  <r>
    <s v="Cor9"/>
    <x v="8"/>
    <n v="20"/>
    <d v="1899-12-30T02:30:00"/>
    <d v="2023-05-09T00:00:00"/>
    <d v="2023-09-09T00:00:00"/>
    <s v="Doc9"/>
    <x v="0"/>
    <n v="225"/>
  </r>
  <r>
    <s v="Cor10"/>
    <x v="9"/>
    <n v="20"/>
    <d v="1899-12-30T02:30:00"/>
    <d v="2023-05-10T00:00:00"/>
    <d v="2023-07-10T00:00:00"/>
    <s v="Doc10"/>
    <x v="1"/>
    <n v="110"/>
  </r>
  <r>
    <s v="Cor11"/>
    <x v="0"/>
    <n v="20"/>
    <d v="1899-12-30T02:30:00"/>
    <d v="2023-05-11T00:00:00"/>
    <d v="2023-06-21T00:00:00"/>
    <s v="Doc1"/>
    <x v="2"/>
    <n v="75"/>
  </r>
  <r>
    <s v="Cor12"/>
    <x v="1"/>
    <n v="20"/>
    <d v="1899-12-30T02:30:00"/>
    <d v="2023-05-12T00:00:00"/>
    <d v="2023-09-12T00:00:00"/>
    <s v="Doc2"/>
    <x v="3"/>
    <n v="220"/>
  </r>
  <r>
    <s v="Cor13"/>
    <x v="2"/>
    <n v="20"/>
    <d v="1899-12-30T02:30:00"/>
    <d v="2023-05-13T00:00:00"/>
    <d v="2023-08-13T00:00:00"/>
    <s v="Doc3"/>
    <x v="0"/>
    <n v="165"/>
  </r>
  <r>
    <s v="Cor14"/>
    <x v="3"/>
    <n v="20"/>
    <d v="1899-12-30T02:30:00"/>
    <d v="2023-05-14T00:00:00"/>
    <d v="2023-06-14T00:00:00"/>
    <s v="Doc4"/>
    <x v="1"/>
    <n v="55"/>
  </r>
  <r>
    <s v="Cor15"/>
    <x v="4"/>
    <n v="20"/>
    <d v="1899-12-30T02:30:00"/>
    <d v="2023-05-25T00:00:00"/>
    <d v="2023-06-15T00:00:00"/>
    <s v="Doc5"/>
    <x v="2"/>
    <n v="40"/>
  </r>
  <r>
    <s v="Cor16"/>
    <x v="5"/>
    <n v="20"/>
    <d v="1899-12-30T02:30:00"/>
    <d v="2023-05-16T00:00:00"/>
    <d v="2023-07-16T00:00:00"/>
    <s v="Doc6"/>
    <x v="3"/>
    <n v="112.5"/>
  </r>
  <r>
    <s v="Cor17"/>
    <x v="6"/>
    <n v="20"/>
    <d v="1899-12-30T02:30:00"/>
    <d v="2023-05-17T00:00:00"/>
    <d v="2023-06-17T00:00:00"/>
    <s v="Doc7"/>
    <x v="0"/>
    <n v="60"/>
  </r>
  <r>
    <s v="Cor18"/>
    <x v="7"/>
    <n v="20"/>
    <d v="1899-12-30T02:30:00"/>
    <d v="2023-05-18T00:00:00"/>
    <d v="2023-06-18T00:00:00"/>
    <s v="Doc8"/>
    <x v="1"/>
    <n v="57.5"/>
  </r>
  <r>
    <s v="Cor19"/>
    <x v="8"/>
    <n v="20"/>
    <d v="1899-12-30T02:30:00"/>
    <d v="2023-05-19T00:00:00"/>
    <d v="2023-07-29T00:00:00"/>
    <s v="Doc9"/>
    <x v="2"/>
    <n v="130"/>
  </r>
  <r>
    <s v="Cor20"/>
    <x v="9"/>
    <n v="20"/>
    <d v="1899-12-30T02:30:00"/>
    <d v="2023-05-20T00:00:00"/>
    <d v="2023-06-20T00:00:00"/>
    <s v="Doc10"/>
    <x v="3"/>
    <n v="55"/>
  </r>
  <r>
    <s v="Cor21"/>
    <x v="0"/>
    <n v="20"/>
    <d v="1899-12-30T02:30:00"/>
    <d v="2023-05-21T00:00:00"/>
    <d v="2023-10-21T00:00:00"/>
    <s v="Doc1"/>
    <x v="0"/>
    <n v="275"/>
  </r>
  <r>
    <s v="Cor22"/>
    <x v="1"/>
    <n v="20"/>
    <d v="1899-12-30T02:30:00"/>
    <d v="2023-05-22T00:00:00"/>
    <d v="2023-08-22T00:00:00"/>
    <s v="Doc2"/>
    <x v="1"/>
    <n v="165"/>
  </r>
  <r>
    <s v="Cor23"/>
    <x v="2"/>
    <n v="20"/>
    <d v="1899-12-30T02:30:00"/>
    <d v="2023-05-23T00:00:00"/>
    <d v="2023-07-23T00:00:00"/>
    <s v="Doc3"/>
    <x v="2"/>
    <n v="112.5"/>
  </r>
  <r>
    <s v="Cor24"/>
    <x v="3"/>
    <n v="20"/>
    <d v="1899-12-30T02:30:00"/>
    <d v="2023-05-24T00:00:00"/>
    <d v="2023-06-30T00:00:00"/>
    <s v="Doc4"/>
    <x v="3"/>
    <n v="70"/>
  </r>
  <r>
    <s v="Cor25"/>
    <x v="4"/>
    <n v="20"/>
    <d v="1899-12-30T02:30:00"/>
    <d v="2023-05-25T00:00:00"/>
    <d v="2023-06-25T00:00:00"/>
    <s v="Doc5"/>
    <x v="0"/>
    <n v="57.5"/>
  </r>
  <r>
    <s v="Cor26"/>
    <x v="5"/>
    <n v="20"/>
    <d v="1899-12-30T02:30:00"/>
    <d v="2023-05-26T00:00:00"/>
    <d v="2023-06-30T00:00:00"/>
    <s v="Doc6"/>
    <x v="1"/>
    <n v="65"/>
  </r>
  <r>
    <s v="Cor27"/>
    <x v="6"/>
    <n v="20"/>
    <d v="1899-12-30T02:30:00"/>
    <d v="2023-05-27T00:00:00"/>
    <d v="2023-08-27T00:00:00"/>
    <s v="Doc7"/>
    <x v="2"/>
    <n v="165"/>
  </r>
  <r>
    <s v="Cor28"/>
    <x v="7"/>
    <n v="20"/>
    <d v="1899-12-30T02:30:00"/>
    <d v="2023-05-28T00:00:00"/>
    <d v="2023-09-28T00:00:00"/>
    <s v="Doc8"/>
    <x v="3"/>
    <n v="220"/>
  </r>
  <r>
    <s v="Cor29"/>
    <x v="8"/>
    <n v="20"/>
    <d v="1899-12-30T02:30:00"/>
    <d v="2023-05-29T00:00:00"/>
    <d v="2023-09-29T00:00:00"/>
    <s v="Doc9"/>
    <x v="0"/>
    <n v="222.5"/>
  </r>
  <r>
    <s v="Cor30"/>
    <x v="9"/>
    <n v="20"/>
    <d v="1899-12-30T02:30:00"/>
    <d v="2023-05-30T00:00:00"/>
    <d v="2023-08-30T00:00:00"/>
    <s v="Doc10"/>
    <x v="1"/>
    <n v="16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AFF19-5D1C-4395-B5DA-2AC500B19D16}" name="Tabella pivot1" cacheId="367" applyNumberFormats="0" applyBorderFormats="0" applyFontFormats="0" applyPatternFormats="0" applyAlignmentFormats="0" applyWidthHeightFormats="1" dataCaption="Valori" tag="457d6ffd-e2ef-4303-9614-8f41056725ae" updatedVersion="7" minRefreshableVersion="3" useAutoFormatting="1" subtotalHiddenItems="1" itemPrintTitles="1" createdVersion="8" indent="0" outline="1" outlineData="1" multipleFieldFilters="0" chartFormat="5">
  <location ref="A3:F15" firstHeaderRow="1" firstDataRow="2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nteggio di Titolo Corso" fld="2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7" showRowHeaders="1" showColHeaders="1" showRowStripes="0" showColStripes="0" showLastColumn="1"/>
  <rowHierarchiesUsage count="1">
    <rowHierarchyUsage hierarchyUsage="10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ocenti]"/>
        <x15:activeTabTopLevelEntity name="[Sedi]"/>
        <x15:activeTabTopLevelEntity name="[Cors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3BCC8-DD71-46D5-A7CC-0EC7A4F1C22F}" name="Tabella pivot2" cacheId="324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>
  <location ref="A1:C26" firstHeaderRow="0" firstDataRow="1" firstDataCol="1"/>
  <pivotFields count="11">
    <pivotField showAll="0"/>
    <pivotField axis="axisRow" showAll="0">
      <items count="11">
        <item x="8"/>
        <item x="9"/>
        <item x="2"/>
        <item x="3"/>
        <item x="4"/>
        <item x="0"/>
        <item x="1"/>
        <item x="5"/>
        <item x="6"/>
        <item x="7"/>
        <item t="default"/>
      </items>
    </pivotField>
    <pivotField numFmtId="166" showAll="0"/>
    <pivotField numFmtId="171" showAll="0"/>
    <pivotField numFmtId="14" showAll="0"/>
    <pivotField numFmtId="1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numFmtId="2"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7"/>
    <field x="1"/>
  </rowFields>
  <rowItems count="25">
    <i>
      <x/>
    </i>
    <i r="1">
      <x/>
    </i>
    <i r="1">
      <x v="2"/>
    </i>
    <i r="1">
      <x v="4"/>
    </i>
    <i r="1">
      <x v="5"/>
    </i>
    <i r="1">
      <x v="8"/>
    </i>
    <i>
      <x v="1"/>
    </i>
    <i r="1">
      <x v="1"/>
    </i>
    <i r="1">
      <x v="3"/>
    </i>
    <i r="1">
      <x v="6"/>
    </i>
    <i r="1">
      <x v="7"/>
    </i>
    <i r="1">
      <x v="9"/>
    </i>
    <i>
      <x v="2"/>
    </i>
    <i r="1">
      <x/>
    </i>
    <i r="1">
      <x v="2"/>
    </i>
    <i r="1">
      <x v="4"/>
    </i>
    <i r="1">
      <x v="5"/>
    </i>
    <i r="1">
      <x v="8"/>
    </i>
    <i>
      <x v="3"/>
    </i>
    <i r="1">
      <x v="1"/>
    </i>
    <i r="1">
      <x v="3"/>
    </i>
    <i r="1">
      <x v="6"/>
    </i>
    <i r="1">
      <x v="7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DURATA" fld="9" baseField="0" baseItem="0" numFmtId="2"/>
    <dataField name="Somma di PREZZO TOTALE" fld="10" baseField="0" baseItem="0" numFmtId="4"/>
  </dataFields>
  <formats count="2">
    <format dxfId="2">
      <pivotArea outline="0" collapsedLevelsAreSubtotals="1" fieldPosition="0"/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B7D57-3F63-426B-BF23-474902CB094C}" name="Tabella pivot2" cacheId="364" applyNumberFormats="0" applyBorderFormats="0" applyFontFormats="0" applyPatternFormats="0" applyAlignmentFormats="0" applyWidthHeightFormats="1" dataCaption="Valori" tag="c5fa473d-064e-4c9f-ada7-1db7f56b58ef" updatedVersion="7" minRefreshableVersion="3" useAutoFormatting="1" subtotalHiddenItems="1" itemPrintTitles="1" createdVersion="8" indent="0" outline="1" outlineData="1" multipleFieldFilters="0" chartFormat="3">
  <location ref="A19:F31" firstHeaderRow="1" firstDataRow="2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edia di Durata Corso" fld="2" subtotal="average" baseField="0" baseItem="0"/>
  </dataFields>
  <formats count="1">
    <format dxfId="1">
      <pivotArea grandCol="1" outline="0" collapsedLevelsAreSubtotals="1" fieldPosition="0"/>
    </format>
  </formats>
  <chartFormats count="7">
    <chartFormat chart="2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nteggio di Durata Corso"/>
    <pivotHierarchy dragToData="1" caption="Media di Durata Cors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7" showRowHeaders="1" showColHeaders="1" showRowStripes="0" showColStripes="0" showLastColumn="1"/>
  <rowHierarchiesUsage count="1">
    <rowHierarchyUsage hierarchyUsage="10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rsi]"/>
        <x15:activeTabTopLevelEntity name="[Sedi]"/>
        <x15:activeTabTopLevelEntity name="[Doc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6B841-7477-42CF-823C-4F8A0602AF09}" name="Tabella pivot1" cacheId="360" applyNumberFormats="0" applyBorderFormats="0" applyFontFormats="0" applyPatternFormats="0" applyAlignmentFormats="0" applyWidthHeightFormats="1" dataCaption="Valori" tag="84ab439b-b8f0-4e4b-96ac-fc68e61e0c1f" updatedVersion="7" minRefreshableVersion="3" useAutoFormatting="1" subtotalHiddenItems="1" itemPrintTitles="1" createdVersion="5" indent="0" outline="1" outlineData="1" multipleFieldFilters="0" chartFormat="1">
  <location ref="A2:F14" firstHeaderRow="1" firstDataRow="2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4">
        <item n="Online" x="0"/>
        <item n="Bari" x="1"/>
        <item n="Bologna" x="2"/>
        <item n="Napoli"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nteggio di Sed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28" showRowHeaders="1" showColHeaders="1" showRowStripes="0" showColStripes="0" showLastColumn="1"/>
  <rowHierarchiesUsage count="1">
    <rowHierarchyUsage hierarchyUsage="13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di]"/>
        <x15:activeTabTopLevelEntity name="[Docenti]"/>
        <x15:activeTabTopLevelEntity name="[Cors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8B931022-3C01-479D-969A-5D6493C6ACC6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Città" tableColumnId="2"/>
      <queryTableField id="3" name="Indirizzo" tableColumnId="3"/>
      <queryTableField id="4" name="Capienza Aul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7645B130-53F6-4DBC-A184-107B96DC9DD5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inativo" tableColumnId="2"/>
      <queryTableField id="3" name="Citta Residenza" tableColumnId="3"/>
      <queryTableField id="4" name="Data Nascita" tableColumnId="4"/>
      <queryTableField id="5" name="Materia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038F1E0-1241-4B4E-917F-A00F196997A2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ID" tableColumnId="1"/>
      <queryTableField id="2" name="Titolo Corso" tableColumnId="2"/>
      <queryTableField id="3" name="Prezzo" tableColumnId="3"/>
      <queryTableField id="4" name="Durata (ore)" tableColumnId="4"/>
      <queryTableField id="5" name="Data Inizio" tableColumnId="5"/>
      <queryTableField id="6" name="Data Fine" tableColumnId="6"/>
      <queryTableField id="7" name="Docente" tableColumnId="7"/>
      <queryTableField id="8" name="Sede" tableColumnId="8"/>
      <queryTableField id="9" dataBound="0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Nominativo" xr10:uid="{5C9A1DFB-1780-4EC2-A08F-F91906334486}" sourceName="[Docenti].[Nominativo]">
  <pivotTables>
    <pivotTable tabId="10" name="Tabella pivot1"/>
  </pivotTables>
  <data>
    <olap pivotCacheId="1909194058">
      <levels count="2">
        <level uniqueName="[Docenti].[Nominativo].[(All)]" sourceCaption="(All)" count="0"/>
        <level uniqueName="[Docenti].[Nominativo].[Nominativo]" sourceCaption="Nominativo" count="10">
          <ranges>
            <range startItem="0">
              <i n="[Docenti].[Nominativo].&amp;[Alessandro De Feudis]" c="Alessandro De Feudis"/>
              <i n="[Docenti].[Nominativo].&amp;[Carla  Bianchi]" c="Carla  Bianchi"/>
              <i n="[Docenti].[Nominativo].&amp;[Eleonora Morgante]" c="Eleonora Morgante"/>
              <i n="[Docenti].[Nominativo].&amp;[Enrica De Pasquale]" c="Enrica De Pasquale"/>
              <i n="[Docenti].[Nominativo].&amp;[Giorgio Esposito]" c="Giorgio Esposito"/>
              <i n="[Docenti].[Nominativo].&amp;[Iris Fasano]" c="Iris Fasano"/>
              <i n="[Docenti].[Nominativo].&amp;[Rita Silvestri]" c="Rita Silvestri"/>
              <i n="[Docenti].[Nominativo].&amp;[Salvatore Consoli]" c="Salvatore Consoli"/>
              <i n="[Docenti].[Nominativo].&amp;[Silvia Foglia]" c="Silvia Foglia"/>
              <i n="[Docenti].[Nominativo].&amp;[Viviana Tonelli]" c="Viviana Tonelli"/>
            </range>
          </ranges>
        </level>
      </levels>
      <selections count="1">
        <selection n="[Docenti].[Nominativo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4D4D38AC-442B-44B7-990A-065487BB228C}" sourceName="[Sedi].[Città]">
  <pivotTables>
    <pivotTable tabId="1" name="Tabella pivot2"/>
  </pivotTables>
  <data>
    <olap pivotCacheId="1933903341">
      <levels count="2">
        <level uniqueName="[Sedi].[Città].[(All)]" sourceCaption="(All)" count="0"/>
        <level uniqueName="[Sedi].[Città].[Città]" sourceCaption="Città" count="4">
          <ranges>
            <range startItem="0">
              <i n="[Sedi].[Città].&amp;[Bari]" c="Bari"/>
              <i n="[Sedi].[Città].&amp;[Bologna]" c="Bologna"/>
              <i n="[Sedi].[Città].&amp;[Napoli]" c="Napoli"/>
              <i n="[Sedi].[Città].&amp;[Online]" c="Online"/>
            </range>
          </ranges>
        </level>
      </levels>
      <selections count="1">
        <selection n="[Sedi].[Città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1" xr10:uid="{37511FD7-0AA7-45C3-A571-ECF1739D1634}" sourceName="[Sedi].[Città]">
  <pivotTables>
    <pivotTable tabId="10" name="Tabella pivot1"/>
  </pivotTables>
  <data>
    <olap pivotCacheId="1909194058">
      <levels count="2">
        <level uniqueName="[Sedi].[Città].[(All)]" sourceCaption="(All)" count="0"/>
        <level uniqueName="[Sedi].[Città].[Città]" sourceCaption="Città" count="4">
          <ranges>
            <range startItem="0">
              <i n="[Sedi].[Città].&amp;[Bari]" c="Bari"/>
              <i n="[Sedi].[Città].&amp;[Bologna]" c="Bologna"/>
              <i n="[Sedi].[Città].&amp;[Napoli]" c="Napoli"/>
              <i n="[Sedi].[Città].&amp;[Online]" c="Online"/>
            </range>
          </ranges>
        </level>
      </levels>
      <selections count="1">
        <selection n="[Sedi].[Città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292838BA-AF92-4620-95F3-AF7C8233A6C1}" cache="FiltroDati_Città" caption="Città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inativo" xr10:uid="{AFDD28B6-0492-4E1F-94B4-EE102CF96ABA}" cache="FiltroDati_Nominativo" caption="Nominativo" columnCount="2" level="1" rowHeight="241300"/>
  <slicer name="Città 1" xr10:uid="{72A97CE9-0B40-4E45-B5E0-3E62AC203CCA}" cache="FiltroDati_Città1" caption="Città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E7AFB7-61C3-4CCE-B01E-6CECE2513195}" name="Sedi" displayName="Sedi" ref="A1:D5" tableType="queryTable" totalsRowShown="0">
  <autoFilter ref="A1:D5" xr:uid="{D6E7AFB7-61C3-4CCE-B01E-6CECE2513195}"/>
  <tableColumns count="4">
    <tableColumn id="1" xr3:uid="{9F0511AF-D53F-4E55-8B08-E5831B0513A6}" uniqueName="1" name="ID" queryTableFieldId="1" dataDxfId="18"/>
    <tableColumn id="2" xr3:uid="{3C36285A-FF2B-4A83-B450-E3E80169A101}" uniqueName="2" name="Città" queryTableFieldId="2" dataDxfId="17"/>
    <tableColumn id="3" xr3:uid="{2F306796-EFBD-4417-A63D-FD1DA0D4656A}" uniqueName="3" name="Indirizzo" queryTableFieldId="3" dataDxfId="16"/>
    <tableColumn id="4" xr3:uid="{CBE4593C-26F4-421E-92D9-89BD3298E136}" uniqueName="4" name="Capienza Aula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2DE2C4-0870-460F-AC99-CB22CDDB621E}" name="Docenti" displayName="Docenti" ref="A1:E11" tableType="queryTable" totalsRowShown="0">
  <autoFilter ref="A1:E11" xr:uid="{192DE2C4-0870-460F-AC99-CB22CDDB621E}"/>
  <tableColumns count="5">
    <tableColumn id="1" xr3:uid="{73CED7B6-2B41-4FB8-972A-5DEFB975865A}" uniqueName="1" name="ID" queryTableFieldId="1" dataDxfId="15"/>
    <tableColumn id="2" xr3:uid="{3069CD8E-51B1-40B1-B5DB-63DE564AEB80}" uniqueName="2" name="Nominativo" queryTableFieldId="2" dataDxfId="14"/>
    <tableColumn id="3" xr3:uid="{5D78DED8-2BEA-4838-912B-1B569C3B6541}" uniqueName="3" name="Citta Residenza" queryTableFieldId="3" dataDxfId="13"/>
    <tableColumn id="4" xr3:uid="{232C7D9F-C744-4B75-88CE-41830DD34F87}" uniqueName="4" name="Data Nascita" queryTableFieldId="4" dataDxfId="12"/>
    <tableColumn id="5" xr3:uid="{CFA10068-9E95-4AE8-8B77-207186B46FE9}" uniqueName="5" name="Materia" queryTableFieldId="5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8439BF-110A-4189-96E4-9ADA85BAAD5A}" name="Corsi" displayName="Corsi" ref="A1:I31" tableType="queryTable" totalsRowShown="0">
  <autoFilter ref="A1:I31" xr:uid="{9E8439BF-110A-4189-96E4-9ADA85BAAD5A}"/>
  <tableColumns count="9">
    <tableColumn id="1" xr3:uid="{237A7D1D-D64C-407C-97CD-69B0D8EE2CE1}" uniqueName="1" name="ID" queryTableFieldId="1" dataDxfId="10"/>
    <tableColumn id="2" xr3:uid="{A7EE2378-CDA5-4EB7-BF25-ADCBBB4B3CA2}" uniqueName="2" name="Titolo Corso" queryTableFieldId="2" dataDxfId="9"/>
    <tableColumn id="3" xr3:uid="{AFF00229-C50B-4AD4-945A-E0EA8F24042B}" uniqueName="3" name="Prezzo" queryTableFieldId="3"/>
    <tableColumn id="4" xr3:uid="{42636695-1CFE-41E0-9BC5-D16098FF5558}" uniqueName="4" name="Durata (ore)" queryTableFieldId="4" dataDxfId="5"/>
    <tableColumn id="5" xr3:uid="{D4A7821F-0B3C-421C-AFAB-2B147DD0F29B}" uniqueName="5" name="Data Inizio" queryTableFieldId="5" dataDxfId="8"/>
    <tableColumn id="6" xr3:uid="{B316D8B5-2600-4124-9D66-C7DF8ABA5125}" uniqueName="6" name="Data Fine" queryTableFieldId="6" dataDxfId="7"/>
    <tableColumn id="7" xr3:uid="{65AB1CDE-B9AB-411F-8ED5-F1DD32272F07}" uniqueName="7" name="Docente" queryTableFieldId="7" dataDxfId="6"/>
    <tableColumn id="8" xr3:uid="{04B96AE1-1D63-428E-B2A2-9CD52559244F}" uniqueName="8" name="Sede" queryTableFieldId="8" dataDxfId="4"/>
    <tableColumn id="9" xr3:uid="{776568E3-3666-47A2-87F3-911C84811282}" uniqueName="9" name="Durata Corso" queryTableFieldId="9" dataDxfId="0">
      <calculatedColumnFormula>(NETWORKDAYS.INTL(Corsi[[#This Row],[Data Inizio]],Corsi[[#This Row],[Data Fine]],2,0)*2.5)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697C-AA19-409B-BCF0-E11E3E0BE944}">
  <dimension ref="A1:D5"/>
  <sheetViews>
    <sheetView workbookViewId="0">
      <selection activeCell="F11" sqref="F11"/>
    </sheetView>
  </sheetViews>
  <sheetFormatPr defaultRowHeight="14.5" x14ac:dyDescent="0.35"/>
  <cols>
    <col min="1" max="1" width="5" bestFit="1" customWidth="1"/>
    <col min="2" max="2" width="7.6328125" bestFit="1" customWidth="1"/>
    <col min="3" max="3" width="21" bestFit="1" customWidth="1"/>
    <col min="4" max="4" width="15" bestFit="1" customWidth="1"/>
  </cols>
  <sheetData>
    <row r="1" spans="1:4" x14ac:dyDescent="0.35">
      <c r="A1" t="s">
        <v>0</v>
      </c>
      <c r="B1" t="s">
        <v>83</v>
      </c>
      <c r="C1" t="s">
        <v>84</v>
      </c>
      <c r="D1" t="s">
        <v>85</v>
      </c>
    </row>
    <row r="2" spans="1:4" x14ac:dyDescent="0.35">
      <c r="A2" t="s">
        <v>11</v>
      </c>
      <c r="B2" t="s">
        <v>86</v>
      </c>
      <c r="C2" t="s">
        <v>86</v>
      </c>
      <c r="D2">
        <v>20</v>
      </c>
    </row>
    <row r="3" spans="1:4" x14ac:dyDescent="0.35">
      <c r="A3" t="s">
        <v>15</v>
      </c>
      <c r="B3" t="s">
        <v>67</v>
      </c>
      <c r="C3" t="s">
        <v>87</v>
      </c>
      <c r="D3">
        <v>20</v>
      </c>
    </row>
    <row r="4" spans="1:4" x14ac:dyDescent="0.35">
      <c r="A4" t="s">
        <v>19</v>
      </c>
      <c r="B4" t="s">
        <v>76</v>
      </c>
      <c r="C4" t="s">
        <v>88</v>
      </c>
      <c r="D4">
        <v>20</v>
      </c>
    </row>
    <row r="5" spans="1:4" x14ac:dyDescent="0.35">
      <c r="A5" t="s">
        <v>23</v>
      </c>
      <c r="B5" t="s">
        <v>89</v>
      </c>
      <c r="C5" t="s">
        <v>90</v>
      </c>
      <c r="D5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A24B5-70E6-482F-AD6B-3F28EDAE650C}">
  <dimension ref="A1:E11"/>
  <sheetViews>
    <sheetView workbookViewId="0">
      <selection activeCell="A5" sqref="A5"/>
    </sheetView>
  </sheetViews>
  <sheetFormatPr defaultRowHeight="14.5" x14ac:dyDescent="0.35"/>
  <cols>
    <col min="1" max="1" width="6.1796875" bestFit="1" customWidth="1"/>
    <col min="2" max="2" width="18.36328125" bestFit="1" customWidth="1"/>
    <col min="3" max="3" width="16" bestFit="1" customWidth="1"/>
    <col min="4" max="4" width="13.6328125" bestFit="1" customWidth="1"/>
    <col min="5" max="5" width="11.90625" bestFit="1" customWidth="1"/>
  </cols>
  <sheetData>
    <row r="1" spans="1:5" x14ac:dyDescent="0.35">
      <c r="A1" t="s">
        <v>0</v>
      </c>
      <c r="B1" t="s">
        <v>62</v>
      </c>
      <c r="C1" t="s">
        <v>63</v>
      </c>
      <c r="D1" t="s">
        <v>64</v>
      </c>
      <c r="E1" t="s">
        <v>65</v>
      </c>
    </row>
    <row r="2" spans="1:5" x14ac:dyDescent="0.35">
      <c r="A2" t="s">
        <v>10</v>
      </c>
      <c r="B2" t="s">
        <v>66</v>
      </c>
      <c r="C2" t="s">
        <v>67</v>
      </c>
      <c r="D2" s="1">
        <v>31113</v>
      </c>
      <c r="E2" t="s">
        <v>9</v>
      </c>
    </row>
    <row r="3" spans="1:5" x14ac:dyDescent="0.35">
      <c r="A3" t="s">
        <v>14</v>
      </c>
      <c r="B3" t="s">
        <v>68</v>
      </c>
      <c r="C3" t="s">
        <v>69</v>
      </c>
      <c r="D3" s="1">
        <v>34480</v>
      </c>
      <c r="E3" t="s">
        <v>13</v>
      </c>
    </row>
    <row r="4" spans="1:5" x14ac:dyDescent="0.35">
      <c r="A4" t="s">
        <v>18</v>
      </c>
      <c r="B4" t="s">
        <v>70</v>
      </c>
      <c r="C4" t="s">
        <v>71</v>
      </c>
      <c r="D4" s="1">
        <v>33962</v>
      </c>
      <c r="E4" t="s">
        <v>17</v>
      </c>
    </row>
    <row r="5" spans="1:5" x14ac:dyDescent="0.35">
      <c r="A5" t="s">
        <v>22</v>
      </c>
      <c r="B5" t="s">
        <v>72</v>
      </c>
      <c r="C5" t="s">
        <v>71</v>
      </c>
      <c r="D5" s="1">
        <v>24972</v>
      </c>
      <c r="E5" t="s">
        <v>21</v>
      </c>
    </row>
    <row r="6" spans="1:5" x14ac:dyDescent="0.35">
      <c r="A6" t="s">
        <v>26</v>
      </c>
      <c r="B6" t="s">
        <v>73</v>
      </c>
      <c r="C6" t="s">
        <v>74</v>
      </c>
      <c r="D6" s="1">
        <v>26304</v>
      </c>
      <c r="E6" t="s">
        <v>25</v>
      </c>
    </row>
    <row r="7" spans="1:5" x14ac:dyDescent="0.35">
      <c r="A7" t="s">
        <v>29</v>
      </c>
      <c r="B7" t="s">
        <v>75</v>
      </c>
      <c r="C7" t="s">
        <v>76</v>
      </c>
      <c r="D7" s="1">
        <v>26755</v>
      </c>
      <c r="E7" t="s">
        <v>28</v>
      </c>
    </row>
    <row r="8" spans="1:5" x14ac:dyDescent="0.35">
      <c r="A8" t="s">
        <v>32</v>
      </c>
      <c r="B8" t="s">
        <v>77</v>
      </c>
      <c r="C8" t="s">
        <v>76</v>
      </c>
      <c r="D8" s="1">
        <v>27727</v>
      </c>
      <c r="E8" t="s">
        <v>31</v>
      </c>
    </row>
    <row r="9" spans="1:5" x14ac:dyDescent="0.35">
      <c r="A9" t="s">
        <v>35</v>
      </c>
      <c r="B9" t="s">
        <v>78</v>
      </c>
      <c r="C9" t="s">
        <v>76</v>
      </c>
      <c r="D9" s="1">
        <v>33150</v>
      </c>
      <c r="E9" t="s">
        <v>34</v>
      </c>
    </row>
    <row r="10" spans="1:5" x14ac:dyDescent="0.35">
      <c r="A10" t="s">
        <v>38</v>
      </c>
      <c r="B10" t="s">
        <v>79</v>
      </c>
      <c r="C10" t="s">
        <v>80</v>
      </c>
      <c r="D10" s="1">
        <v>30170</v>
      </c>
      <c r="E10" t="s">
        <v>37</v>
      </c>
    </row>
    <row r="11" spans="1:5" x14ac:dyDescent="0.35">
      <c r="A11" t="s">
        <v>41</v>
      </c>
      <c r="B11" t="s">
        <v>81</v>
      </c>
      <c r="C11" t="s">
        <v>82</v>
      </c>
      <c r="D11" s="1">
        <v>32414</v>
      </c>
      <c r="E11" t="s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83FE-F751-4B96-B697-A59143610BEB}">
  <dimension ref="A1:I31"/>
  <sheetViews>
    <sheetView topLeftCell="A11" workbookViewId="0">
      <selection activeCell="I3" sqref="I3"/>
    </sheetView>
  </sheetViews>
  <sheetFormatPr defaultRowHeight="14.5" x14ac:dyDescent="0.35"/>
  <cols>
    <col min="1" max="1" width="5.90625" bestFit="1" customWidth="1"/>
    <col min="2" max="2" width="13.1796875" bestFit="1" customWidth="1"/>
    <col min="3" max="3" width="8.6328125" bestFit="1" customWidth="1"/>
    <col min="4" max="4" width="15.6328125" bestFit="1" customWidth="1"/>
    <col min="5" max="5" width="12" bestFit="1" customWidth="1"/>
    <col min="6" max="6" width="11" bestFit="1" customWidth="1"/>
    <col min="7" max="7" width="10.1796875" bestFit="1" customWidth="1"/>
    <col min="8" max="8" width="7.36328125" bestFit="1" customWidth="1"/>
    <col min="9" max="9" width="14.17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106</v>
      </c>
    </row>
    <row r="2" spans="1:9" x14ac:dyDescent="0.35">
      <c r="A2" t="s">
        <v>8</v>
      </c>
      <c r="B2" t="s">
        <v>9</v>
      </c>
      <c r="C2" s="18">
        <v>20</v>
      </c>
      <c r="D2" s="15">
        <v>0.10416666666666674</v>
      </c>
      <c r="E2" s="1">
        <v>45047</v>
      </c>
      <c r="F2" s="1">
        <v>45078</v>
      </c>
      <c r="G2" t="s">
        <v>10</v>
      </c>
      <c r="H2" t="s">
        <v>11</v>
      </c>
      <c r="I2" s="19">
        <f>(NETWORKDAYS.INTL(Corsi[[#This Row],[Data Inizio]],Corsi[[#This Row],[Data Fine]],2,0)*2.5)</f>
        <v>57.5</v>
      </c>
    </row>
    <row r="3" spans="1:9" x14ac:dyDescent="0.35">
      <c r="A3" t="s">
        <v>12</v>
      </c>
      <c r="B3" t="s">
        <v>13</v>
      </c>
      <c r="C3" s="18">
        <v>20</v>
      </c>
      <c r="D3" s="15">
        <v>0.10416666666666674</v>
      </c>
      <c r="E3" s="1">
        <v>45048</v>
      </c>
      <c r="F3" s="1">
        <v>45109</v>
      </c>
      <c r="G3" t="s">
        <v>14</v>
      </c>
      <c r="H3" t="s">
        <v>15</v>
      </c>
      <c r="I3" s="19">
        <f>(NETWORKDAYS.INTL(Corsi[[#This Row],[Data Inizio]],Corsi[[#This Row],[Data Fine]],2,0)*2.5)</f>
        <v>112.5</v>
      </c>
    </row>
    <row r="4" spans="1:9" x14ac:dyDescent="0.35">
      <c r="A4" t="s">
        <v>16</v>
      </c>
      <c r="B4" t="s">
        <v>17</v>
      </c>
      <c r="C4" s="18">
        <v>20</v>
      </c>
      <c r="D4" s="15">
        <v>0.10416666666666674</v>
      </c>
      <c r="E4" s="1">
        <v>45049</v>
      </c>
      <c r="F4" s="1">
        <v>45090</v>
      </c>
      <c r="G4" t="s">
        <v>18</v>
      </c>
      <c r="H4" t="s">
        <v>19</v>
      </c>
      <c r="I4" s="19">
        <f>(NETWORKDAYS.INTL(Corsi[[#This Row],[Data Inizio]],Corsi[[#This Row],[Data Fine]],2,0)*2.5)</f>
        <v>75</v>
      </c>
    </row>
    <row r="5" spans="1:9" x14ac:dyDescent="0.35">
      <c r="A5" t="s">
        <v>20</v>
      </c>
      <c r="B5" t="s">
        <v>21</v>
      </c>
      <c r="C5" s="18">
        <v>20</v>
      </c>
      <c r="D5" s="15">
        <v>0.10416666666666674</v>
      </c>
      <c r="E5" s="1">
        <v>45050</v>
      </c>
      <c r="F5" s="1">
        <v>45101</v>
      </c>
      <c r="G5" t="s">
        <v>22</v>
      </c>
      <c r="H5" t="s">
        <v>23</v>
      </c>
      <c r="I5" s="19">
        <f>(NETWORKDAYS.INTL(Corsi[[#This Row],[Data Inizio]],Corsi[[#This Row],[Data Fine]],2,0)*2.5)</f>
        <v>95</v>
      </c>
    </row>
    <row r="6" spans="1:9" x14ac:dyDescent="0.35">
      <c r="A6" t="s">
        <v>24</v>
      </c>
      <c r="B6" t="s">
        <v>25</v>
      </c>
      <c r="C6" s="18">
        <v>20</v>
      </c>
      <c r="D6" s="15">
        <v>0.10416666666666674</v>
      </c>
      <c r="E6" s="1">
        <v>45051</v>
      </c>
      <c r="F6" s="1">
        <v>45143</v>
      </c>
      <c r="G6" t="s">
        <v>26</v>
      </c>
      <c r="H6" t="s">
        <v>11</v>
      </c>
      <c r="I6" s="19">
        <f>(NETWORKDAYS.INTL(Corsi[[#This Row],[Data Inizio]],Corsi[[#This Row],[Data Fine]],2,0)*2.5)</f>
        <v>167.5</v>
      </c>
    </row>
    <row r="7" spans="1:9" x14ac:dyDescent="0.35">
      <c r="A7" t="s">
        <v>27</v>
      </c>
      <c r="B7" t="s">
        <v>28</v>
      </c>
      <c r="C7" s="18">
        <v>20</v>
      </c>
      <c r="D7" s="15">
        <v>0.10416666666666674</v>
      </c>
      <c r="E7" s="1">
        <v>45052</v>
      </c>
      <c r="F7" s="1">
        <v>45113</v>
      </c>
      <c r="G7" t="s">
        <v>29</v>
      </c>
      <c r="H7" t="s">
        <v>15</v>
      </c>
      <c r="I7" s="19">
        <f>(NETWORKDAYS.INTL(Corsi[[#This Row],[Data Inizio]],Corsi[[#This Row],[Data Fine]],2,0)*2.5)</f>
        <v>110</v>
      </c>
    </row>
    <row r="8" spans="1:9" x14ac:dyDescent="0.35">
      <c r="A8" t="s">
        <v>30</v>
      </c>
      <c r="B8" t="s">
        <v>31</v>
      </c>
      <c r="C8" s="18">
        <v>20</v>
      </c>
      <c r="D8" s="15">
        <v>0.10416666666666674</v>
      </c>
      <c r="E8" s="1">
        <v>45053</v>
      </c>
      <c r="F8" s="1">
        <v>45104</v>
      </c>
      <c r="G8" t="s">
        <v>32</v>
      </c>
      <c r="H8" t="s">
        <v>19</v>
      </c>
      <c r="I8" s="19">
        <f>(NETWORKDAYS.INTL(Corsi[[#This Row],[Data Inizio]],Corsi[[#This Row],[Data Fine]],2,0)*2.5)</f>
        <v>90</v>
      </c>
    </row>
    <row r="9" spans="1:9" x14ac:dyDescent="0.35">
      <c r="A9" t="s">
        <v>33</v>
      </c>
      <c r="B9" t="s">
        <v>34</v>
      </c>
      <c r="C9" s="18">
        <v>20</v>
      </c>
      <c r="D9" s="15">
        <v>0.10416666666666674</v>
      </c>
      <c r="E9" s="1">
        <v>45054</v>
      </c>
      <c r="F9" s="1">
        <v>45146</v>
      </c>
      <c r="G9" t="s">
        <v>35</v>
      </c>
      <c r="H9" t="s">
        <v>23</v>
      </c>
      <c r="I9" s="19">
        <f>(NETWORKDAYS.INTL(Corsi[[#This Row],[Data Inizio]],Corsi[[#This Row],[Data Fine]],2,0)*2.5)</f>
        <v>165</v>
      </c>
    </row>
    <row r="10" spans="1:9" x14ac:dyDescent="0.35">
      <c r="A10" t="s">
        <v>36</v>
      </c>
      <c r="B10" t="s">
        <v>37</v>
      </c>
      <c r="C10" s="18">
        <v>20</v>
      </c>
      <c r="D10" s="15">
        <v>0.10416666666666674</v>
      </c>
      <c r="E10" s="1">
        <v>45055</v>
      </c>
      <c r="F10" s="1">
        <v>45178</v>
      </c>
      <c r="G10" t="s">
        <v>38</v>
      </c>
      <c r="H10" t="s">
        <v>11</v>
      </c>
      <c r="I10" s="19">
        <f>(NETWORKDAYS.INTL(Corsi[[#This Row],[Data Inizio]],Corsi[[#This Row],[Data Fine]],2,0)*2.5)</f>
        <v>225</v>
      </c>
    </row>
    <row r="11" spans="1:9" x14ac:dyDescent="0.35">
      <c r="A11" t="s">
        <v>39</v>
      </c>
      <c r="B11" t="s">
        <v>40</v>
      </c>
      <c r="C11" s="18">
        <v>20</v>
      </c>
      <c r="D11" s="15">
        <v>0.10416666666666674</v>
      </c>
      <c r="E11" s="1">
        <v>45056</v>
      </c>
      <c r="F11" s="1">
        <v>45117</v>
      </c>
      <c r="G11" t="s">
        <v>41</v>
      </c>
      <c r="H11" t="s">
        <v>15</v>
      </c>
      <c r="I11" s="19">
        <f>(NETWORKDAYS.INTL(Corsi[[#This Row],[Data Inizio]],Corsi[[#This Row],[Data Fine]],2,0)*2.5)</f>
        <v>110</v>
      </c>
    </row>
    <row r="12" spans="1:9" x14ac:dyDescent="0.35">
      <c r="A12" t="s">
        <v>42</v>
      </c>
      <c r="B12" t="s">
        <v>9</v>
      </c>
      <c r="C12" s="18">
        <v>20</v>
      </c>
      <c r="D12" s="15">
        <v>0.10416666666666674</v>
      </c>
      <c r="E12" s="1">
        <v>45057</v>
      </c>
      <c r="F12" s="1">
        <v>45098</v>
      </c>
      <c r="G12" t="s">
        <v>10</v>
      </c>
      <c r="H12" t="s">
        <v>19</v>
      </c>
      <c r="I12" s="19">
        <f>(NETWORKDAYS.INTL(Corsi[[#This Row],[Data Inizio]],Corsi[[#This Row],[Data Fine]],2,0)*2.5)</f>
        <v>75</v>
      </c>
    </row>
    <row r="13" spans="1:9" x14ac:dyDescent="0.35">
      <c r="A13" t="s">
        <v>43</v>
      </c>
      <c r="B13" t="s">
        <v>13</v>
      </c>
      <c r="C13" s="18">
        <v>20</v>
      </c>
      <c r="D13" s="15">
        <v>0.10416666666666674</v>
      </c>
      <c r="E13" s="1">
        <v>45058</v>
      </c>
      <c r="F13" s="1">
        <v>45181</v>
      </c>
      <c r="G13" t="s">
        <v>14</v>
      </c>
      <c r="H13" t="s">
        <v>23</v>
      </c>
      <c r="I13" s="19">
        <f>(NETWORKDAYS.INTL(Corsi[[#This Row],[Data Inizio]],Corsi[[#This Row],[Data Fine]],2,0)*2.5)</f>
        <v>220</v>
      </c>
    </row>
    <row r="14" spans="1:9" x14ac:dyDescent="0.35">
      <c r="A14" t="s">
        <v>44</v>
      </c>
      <c r="B14" t="s">
        <v>17</v>
      </c>
      <c r="C14" s="18">
        <v>20</v>
      </c>
      <c r="D14" s="15">
        <v>0.10416666666666674</v>
      </c>
      <c r="E14" s="1">
        <v>45059</v>
      </c>
      <c r="F14" s="1">
        <v>45151</v>
      </c>
      <c r="G14" t="s">
        <v>18</v>
      </c>
      <c r="H14" t="s">
        <v>11</v>
      </c>
      <c r="I14" s="19">
        <f>(NETWORKDAYS.INTL(Corsi[[#This Row],[Data Inizio]],Corsi[[#This Row],[Data Fine]],2,0)*2.5)</f>
        <v>165</v>
      </c>
    </row>
    <row r="15" spans="1:9" x14ac:dyDescent="0.35">
      <c r="A15" t="s">
        <v>45</v>
      </c>
      <c r="B15" t="s">
        <v>21</v>
      </c>
      <c r="C15" s="18">
        <v>20</v>
      </c>
      <c r="D15" s="15">
        <v>0.10416666666666674</v>
      </c>
      <c r="E15" s="1">
        <v>45060</v>
      </c>
      <c r="F15" s="1">
        <v>45091</v>
      </c>
      <c r="G15" t="s">
        <v>22</v>
      </c>
      <c r="H15" t="s">
        <v>15</v>
      </c>
      <c r="I15" s="19">
        <f>(NETWORKDAYS.INTL(Corsi[[#This Row],[Data Inizio]],Corsi[[#This Row],[Data Fine]],2,0)*2.5)</f>
        <v>55</v>
      </c>
    </row>
    <row r="16" spans="1:9" x14ac:dyDescent="0.35">
      <c r="A16" t="s">
        <v>46</v>
      </c>
      <c r="B16" t="s">
        <v>25</v>
      </c>
      <c r="C16" s="18">
        <v>20</v>
      </c>
      <c r="D16" s="15">
        <v>0.10416666666666674</v>
      </c>
      <c r="E16" s="1">
        <v>45071</v>
      </c>
      <c r="F16" s="1">
        <v>45092</v>
      </c>
      <c r="G16" t="s">
        <v>26</v>
      </c>
      <c r="H16" t="s">
        <v>19</v>
      </c>
      <c r="I16" s="19">
        <f>(NETWORKDAYS.INTL(Corsi[[#This Row],[Data Inizio]],Corsi[[#This Row],[Data Fine]],2,0)*2.5)</f>
        <v>40</v>
      </c>
    </row>
    <row r="17" spans="1:9" x14ac:dyDescent="0.35">
      <c r="A17" t="s">
        <v>47</v>
      </c>
      <c r="B17" t="s">
        <v>28</v>
      </c>
      <c r="C17" s="18">
        <v>20</v>
      </c>
      <c r="D17" s="15">
        <v>0.10416666666666674</v>
      </c>
      <c r="E17" s="1">
        <v>45062</v>
      </c>
      <c r="F17" s="1">
        <v>45123</v>
      </c>
      <c r="G17" t="s">
        <v>29</v>
      </c>
      <c r="H17" t="s">
        <v>23</v>
      </c>
      <c r="I17" s="19">
        <f>(NETWORKDAYS.INTL(Corsi[[#This Row],[Data Inizio]],Corsi[[#This Row],[Data Fine]],2,0)*2.5)</f>
        <v>112.5</v>
      </c>
    </row>
    <row r="18" spans="1:9" x14ac:dyDescent="0.35">
      <c r="A18" t="s">
        <v>48</v>
      </c>
      <c r="B18" t="s">
        <v>31</v>
      </c>
      <c r="C18" s="18">
        <v>20</v>
      </c>
      <c r="D18" s="15">
        <v>0.10416666666666674</v>
      </c>
      <c r="E18" s="1">
        <v>45063</v>
      </c>
      <c r="F18" s="1">
        <v>45094</v>
      </c>
      <c r="G18" t="s">
        <v>32</v>
      </c>
      <c r="H18" t="s">
        <v>11</v>
      </c>
      <c r="I18" s="19">
        <f>(NETWORKDAYS.INTL(Corsi[[#This Row],[Data Inizio]],Corsi[[#This Row],[Data Fine]],2,0)*2.5)</f>
        <v>60</v>
      </c>
    </row>
    <row r="19" spans="1:9" x14ac:dyDescent="0.35">
      <c r="A19" t="s">
        <v>49</v>
      </c>
      <c r="B19" t="s">
        <v>34</v>
      </c>
      <c r="C19" s="18">
        <v>20</v>
      </c>
      <c r="D19" s="15">
        <v>0.10416666666666674</v>
      </c>
      <c r="E19" s="1">
        <v>45064</v>
      </c>
      <c r="F19" s="1">
        <v>45095</v>
      </c>
      <c r="G19" t="s">
        <v>35</v>
      </c>
      <c r="H19" t="s">
        <v>15</v>
      </c>
      <c r="I19" s="19">
        <f>(NETWORKDAYS.INTL(Corsi[[#This Row],[Data Inizio]],Corsi[[#This Row],[Data Fine]],2,0)*2.5)</f>
        <v>57.5</v>
      </c>
    </row>
    <row r="20" spans="1:9" x14ac:dyDescent="0.35">
      <c r="A20" t="s">
        <v>50</v>
      </c>
      <c r="B20" t="s">
        <v>37</v>
      </c>
      <c r="C20" s="18">
        <v>20</v>
      </c>
      <c r="D20" s="15">
        <v>0.10416666666666674</v>
      </c>
      <c r="E20" s="1">
        <v>45065</v>
      </c>
      <c r="F20" s="1">
        <v>45136</v>
      </c>
      <c r="G20" t="s">
        <v>38</v>
      </c>
      <c r="H20" t="s">
        <v>19</v>
      </c>
      <c r="I20" s="19">
        <f>(NETWORKDAYS.INTL(Corsi[[#This Row],[Data Inizio]],Corsi[[#This Row],[Data Fine]],2,0)*2.5)</f>
        <v>130</v>
      </c>
    </row>
    <row r="21" spans="1:9" x14ac:dyDescent="0.35">
      <c r="A21" t="s">
        <v>51</v>
      </c>
      <c r="B21" t="s">
        <v>40</v>
      </c>
      <c r="C21" s="18">
        <v>20</v>
      </c>
      <c r="D21" s="15">
        <v>0.10416666666666674</v>
      </c>
      <c r="E21" s="1">
        <v>45066</v>
      </c>
      <c r="F21" s="1">
        <v>45097</v>
      </c>
      <c r="G21" t="s">
        <v>41</v>
      </c>
      <c r="H21" t="s">
        <v>23</v>
      </c>
      <c r="I21" s="19">
        <f>(NETWORKDAYS.INTL(Corsi[[#This Row],[Data Inizio]],Corsi[[#This Row],[Data Fine]],2,0)*2.5)</f>
        <v>55</v>
      </c>
    </row>
    <row r="22" spans="1:9" x14ac:dyDescent="0.35">
      <c r="A22" t="s">
        <v>52</v>
      </c>
      <c r="B22" t="s">
        <v>9</v>
      </c>
      <c r="C22" s="18">
        <v>20</v>
      </c>
      <c r="D22" s="15">
        <v>0.10416666666666674</v>
      </c>
      <c r="E22" s="1">
        <v>45067</v>
      </c>
      <c r="F22" s="1">
        <v>45220</v>
      </c>
      <c r="G22" t="s">
        <v>10</v>
      </c>
      <c r="H22" t="s">
        <v>11</v>
      </c>
      <c r="I22" s="19">
        <f>(NETWORKDAYS.INTL(Corsi[[#This Row],[Data Inizio]],Corsi[[#This Row],[Data Fine]],2,0)*2.5)</f>
        <v>275</v>
      </c>
    </row>
    <row r="23" spans="1:9" x14ac:dyDescent="0.35">
      <c r="A23" t="s">
        <v>53</v>
      </c>
      <c r="B23" t="s">
        <v>13</v>
      </c>
      <c r="C23" s="18">
        <v>20</v>
      </c>
      <c r="D23" s="15">
        <v>0.10416666666666674</v>
      </c>
      <c r="E23" s="1">
        <v>45068</v>
      </c>
      <c r="F23" s="1">
        <v>45160</v>
      </c>
      <c r="G23" t="s">
        <v>14</v>
      </c>
      <c r="H23" t="s">
        <v>15</v>
      </c>
      <c r="I23" s="19">
        <f>(NETWORKDAYS.INTL(Corsi[[#This Row],[Data Inizio]],Corsi[[#This Row],[Data Fine]],2,0)*2.5)</f>
        <v>165</v>
      </c>
    </row>
    <row r="24" spans="1:9" x14ac:dyDescent="0.35">
      <c r="A24" t="s">
        <v>54</v>
      </c>
      <c r="B24" t="s">
        <v>17</v>
      </c>
      <c r="C24" s="18">
        <v>20</v>
      </c>
      <c r="D24" s="15">
        <v>0.10416666666666674</v>
      </c>
      <c r="E24" s="1">
        <v>45069</v>
      </c>
      <c r="F24" s="1">
        <v>45130</v>
      </c>
      <c r="G24" t="s">
        <v>18</v>
      </c>
      <c r="H24" t="s">
        <v>19</v>
      </c>
      <c r="I24" s="19">
        <f>(NETWORKDAYS.INTL(Corsi[[#This Row],[Data Inizio]],Corsi[[#This Row],[Data Fine]],2,0)*2.5)</f>
        <v>112.5</v>
      </c>
    </row>
    <row r="25" spans="1:9" x14ac:dyDescent="0.35">
      <c r="A25" t="s">
        <v>55</v>
      </c>
      <c r="B25" t="s">
        <v>21</v>
      </c>
      <c r="C25" s="18">
        <v>20</v>
      </c>
      <c r="D25" s="15">
        <v>0.10416666666666674</v>
      </c>
      <c r="E25" s="1">
        <v>45070</v>
      </c>
      <c r="F25" s="1">
        <v>45107</v>
      </c>
      <c r="G25" t="s">
        <v>22</v>
      </c>
      <c r="H25" t="s">
        <v>23</v>
      </c>
      <c r="I25" s="19">
        <f>(NETWORKDAYS.INTL(Corsi[[#This Row],[Data Inizio]],Corsi[[#This Row],[Data Fine]],2,0)*2.5)</f>
        <v>70</v>
      </c>
    </row>
    <row r="26" spans="1:9" x14ac:dyDescent="0.35">
      <c r="A26" t="s">
        <v>56</v>
      </c>
      <c r="B26" t="s">
        <v>25</v>
      </c>
      <c r="C26" s="18">
        <v>20</v>
      </c>
      <c r="D26" s="15">
        <v>0.10416666666666674</v>
      </c>
      <c r="E26" s="1">
        <v>45071</v>
      </c>
      <c r="F26" s="1">
        <v>45102</v>
      </c>
      <c r="G26" t="s">
        <v>26</v>
      </c>
      <c r="H26" t="s">
        <v>11</v>
      </c>
      <c r="I26" s="19">
        <f>(NETWORKDAYS.INTL(Corsi[[#This Row],[Data Inizio]],Corsi[[#This Row],[Data Fine]],2,0)*2.5)</f>
        <v>57.5</v>
      </c>
    </row>
    <row r="27" spans="1:9" x14ac:dyDescent="0.35">
      <c r="A27" t="s">
        <v>57</v>
      </c>
      <c r="B27" t="s">
        <v>28</v>
      </c>
      <c r="C27" s="18">
        <v>20</v>
      </c>
      <c r="D27" s="15">
        <v>0.10416666666666674</v>
      </c>
      <c r="E27" s="1">
        <v>45072</v>
      </c>
      <c r="F27" s="1">
        <v>45107</v>
      </c>
      <c r="G27" t="s">
        <v>29</v>
      </c>
      <c r="H27" t="s">
        <v>15</v>
      </c>
      <c r="I27" s="19">
        <f>(NETWORKDAYS.INTL(Corsi[[#This Row],[Data Inizio]],Corsi[[#This Row],[Data Fine]],2,0)*2.5)</f>
        <v>65</v>
      </c>
    </row>
    <row r="28" spans="1:9" x14ac:dyDescent="0.35">
      <c r="A28" t="s">
        <v>58</v>
      </c>
      <c r="B28" t="s">
        <v>31</v>
      </c>
      <c r="C28" s="18">
        <v>20</v>
      </c>
      <c r="D28" s="15">
        <v>0.10416666666666674</v>
      </c>
      <c r="E28" s="1">
        <v>45073</v>
      </c>
      <c r="F28" s="1">
        <v>45165</v>
      </c>
      <c r="G28" t="s">
        <v>32</v>
      </c>
      <c r="H28" t="s">
        <v>19</v>
      </c>
      <c r="I28" s="19">
        <f>(NETWORKDAYS.INTL(Corsi[[#This Row],[Data Inizio]],Corsi[[#This Row],[Data Fine]],2,0)*2.5)</f>
        <v>165</v>
      </c>
    </row>
    <row r="29" spans="1:9" x14ac:dyDescent="0.35">
      <c r="A29" t="s">
        <v>59</v>
      </c>
      <c r="B29" t="s">
        <v>34</v>
      </c>
      <c r="C29" s="18">
        <v>20</v>
      </c>
      <c r="D29" s="15">
        <v>0.10416666666666674</v>
      </c>
      <c r="E29" s="1">
        <v>45074</v>
      </c>
      <c r="F29" s="1">
        <v>45197</v>
      </c>
      <c r="G29" t="s">
        <v>35</v>
      </c>
      <c r="H29" t="s">
        <v>23</v>
      </c>
      <c r="I29" s="19">
        <f>(NETWORKDAYS.INTL(Corsi[[#This Row],[Data Inizio]],Corsi[[#This Row],[Data Fine]],2,0)*2.5)</f>
        <v>220</v>
      </c>
    </row>
    <row r="30" spans="1:9" x14ac:dyDescent="0.35">
      <c r="A30" t="s">
        <v>60</v>
      </c>
      <c r="B30" t="s">
        <v>37</v>
      </c>
      <c r="C30" s="18">
        <v>20</v>
      </c>
      <c r="D30" s="15">
        <v>0.10416666666666674</v>
      </c>
      <c r="E30" s="1">
        <v>45075</v>
      </c>
      <c r="F30" s="1">
        <v>45198</v>
      </c>
      <c r="G30" t="s">
        <v>38</v>
      </c>
      <c r="H30" t="s">
        <v>11</v>
      </c>
      <c r="I30" s="19">
        <f>(NETWORKDAYS.INTL(Corsi[[#This Row],[Data Inizio]],Corsi[[#This Row],[Data Fine]],2,0)*2.5)</f>
        <v>222.5</v>
      </c>
    </row>
    <row r="31" spans="1:9" x14ac:dyDescent="0.35">
      <c r="A31" t="s">
        <v>61</v>
      </c>
      <c r="B31" t="s">
        <v>40</v>
      </c>
      <c r="C31" s="18">
        <v>20</v>
      </c>
      <c r="D31" s="15">
        <v>0.10416666666666674</v>
      </c>
      <c r="E31" s="1">
        <v>45076</v>
      </c>
      <c r="F31" s="1">
        <v>45168</v>
      </c>
      <c r="G31" t="s">
        <v>41</v>
      </c>
      <c r="H31" t="s">
        <v>15</v>
      </c>
      <c r="I31" s="19">
        <f>(NETWORKDAYS.INTL(Corsi[[#This Row],[Data Inizio]],Corsi[[#This Row],[Data Fine]],2,0)*2.5)</f>
        <v>167.5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A8E5-B50A-422D-B01A-E1E25639FD65}">
  <dimension ref="A1:G12"/>
  <sheetViews>
    <sheetView showGridLines="0" showRowColHeaders="0" tabSelected="1" workbookViewId="0">
      <selection activeCell="C6" sqref="C6"/>
    </sheetView>
  </sheetViews>
  <sheetFormatPr defaultRowHeight="14.5" x14ac:dyDescent="0.35"/>
  <cols>
    <col min="2" max="2" width="28.90625" bestFit="1" customWidth="1"/>
    <col min="3" max="3" width="24.90625" bestFit="1" customWidth="1"/>
    <col min="4" max="4" width="23.36328125" bestFit="1" customWidth="1"/>
    <col min="5" max="5" width="11.7265625" bestFit="1" customWidth="1"/>
    <col min="6" max="6" width="9.7265625" bestFit="1" customWidth="1"/>
  </cols>
  <sheetData>
    <row r="1" spans="1:7" ht="19" thickBot="1" x14ac:dyDescent="0.5">
      <c r="A1" s="6"/>
      <c r="B1" s="6"/>
      <c r="C1" s="6"/>
      <c r="D1" s="6"/>
      <c r="E1" s="6"/>
      <c r="F1" s="6"/>
      <c r="G1" s="6"/>
    </row>
    <row r="2" spans="1:7" ht="19" thickBot="1" x14ac:dyDescent="0.5">
      <c r="A2" s="6"/>
      <c r="B2" s="10" t="s">
        <v>99</v>
      </c>
      <c r="C2" s="14" t="s">
        <v>16</v>
      </c>
      <c r="D2" s="17" t="str">
        <f>_xlfn.XLOOKUP(MASCHERA!C2,Corsi[ID],Corsi[Titolo Corso],,0)</f>
        <v>Inglese1</v>
      </c>
      <c r="E2" s="6"/>
      <c r="F2" s="6"/>
      <c r="G2" s="6"/>
    </row>
    <row r="3" spans="1:7" ht="19" thickBot="1" x14ac:dyDescent="0.5">
      <c r="A3" s="6"/>
      <c r="B3" s="12" t="s">
        <v>97</v>
      </c>
      <c r="C3" s="17" t="str">
        <f>_xlfn.XLOOKUP(C2,Corsi[ID],Corsi[Docente],,0)</f>
        <v>Doc3</v>
      </c>
      <c r="D3" s="17" t="str">
        <f>_xlfn.XLOOKUP(C3,Docenti[ID],Docenti[Nominativo],,0)</f>
        <v>Eleonora Morgante</v>
      </c>
      <c r="E3" s="6"/>
      <c r="F3" s="6"/>
      <c r="G3" s="6"/>
    </row>
    <row r="4" spans="1:7" ht="19" thickBot="1" x14ac:dyDescent="0.5">
      <c r="A4" s="6"/>
      <c r="B4" s="8" t="s">
        <v>101</v>
      </c>
      <c r="C4" s="13">
        <f>20*C6</f>
        <v>3750</v>
      </c>
      <c r="D4" s="6"/>
      <c r="E4" s="6"/>
      <c r="F4" s="6"/>
      <c r="G4" s="6"/>
    </row>
    <row r="5" spans="1:7" ht="19" thickBot="1" x14ac:dyDescent="0.5">
      <c r="B5" s="16" t="s">
        <v>102</v>
      </c>
      <c r="C5" s="17">
        <f>_xlfn.XLOOKUP(MASCHERA!C2,Corsi[ID],Corsi[Durata Corso],,0)</f>
        <v>75</v>
      </c>
      <c r="D5" s="6"/>
    </row>
    <row r="6" spans="1:7" ht="19" thickBot="1" x14ac:dyDescent="0.5">
      <c r="B6" s="16" t="s">
        <v>103</v>
      </c>
      <c r="C6" s="17">
        <f>2.5*C5</f>
        <v>187.5</v>
      </c>
    </row>
    <row r="8" spans="1:7" ht="18.5" x14ac:dyDescent="0.45">
      <c r="A8" s="6"/>
      <c r="B8" s="11"/>
      <c r="C8" s="6"/>
      <c r="D8" s="6"/>
      <c r="E8" s="6"/>
      <c r="F8" s="6"/>
      <c r="G8" s="6"/>
    </row>
    <row r="9" spans="1:7" ht="19" thickBot="1" x14ac:dyDescent="0.5">
      <c r="A9" s="6"/>
      <c r="B9" s="6"/>
      <c r="C9" s="6"/>
      <c r="D9" s="6"/>
      <c r="E9" s="6"/>
      <c r="F9" s="6"/>
      <c r="G9" s="6"/>
    </row>
    <row r="10" spans="1:7" ht="19" thickBot="1" x14ac:dyDescent="0.5">
      <c r="A10" s="6"/>
      <c r="B10" s="10" t="s">
        <v>96</v>
      </c>
      <c r="C10" s="9" t="s">
        <v>100</v>
      </c>
      <c r="D10" s="17" t="str">
        <f>_xlfn.XLOOKUP(C10,Sedi[Città],Sedi[ID],,0)</f>
        <v>Sed3</v>
      </c>
      <c r="E10" s="17">
        <f>COUNTIF(Corsi[Sede],D10)</f>
        <v>7</v>
      </c>
      <c r="F10" s="6"/>
      <c r="G10" s="6"/>
    </row>
    <row r="11" spans="1:7" ht="19" thickBot="1" x14ac:dyDescent="0.5">
      <c r="A11" s="6"/>
      <c r="B11" s="8" t="s">
        <v>95</v>
      </c>
      <c r="C11" s="7" t="s">
        <v>17</v>
      </c>
      <c r="D11" s="17">
        <f>COUNTIF(Corsi[Titolo Corso],C11)</f>
        <v>3</v>
      </c>
      <c r="E11" s="17"/>
      <c r="F11" s="6"/>
      <c r="G11" s="6"/>
    </row>
    <row r="12" spans="1:7" ht="18.5" x14ac:dyDescent="0.45">
      <c r="A12" s="6"/>
      <c r="B12" s="6"/>
      <c r="C12" s="6"/>
      <c r="D12" s="6"/>
      <c r="E12" s="6"/>
      <c r="F12" s="6"/>
      <c r="G12" s="6"/>
    </row>
  </sheetData>
  <dataValidations count="1">
    <dataValidation type="list" allowBlank="1" showInputMessage="1" showErrorMessage="1" sqref="C10" xr:uid="{E614C03E-AAA0-45E8-9DF6-8A9173938101}">
      <formula1>"NAPOLI,BARI,BOLOGNA,ONLINE"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FB9D93-21B7-467D-85CB-126D5AF13507}">
          <x14:formula1>
            <xm:f>Docenti!$E$2:$E$11</xm:f>
          </x14:formula1>
          <xm:sqref>C11</xm:sqref>
        </x14:dataValidation>
        <x14:dataValidation type="list" allowBlank="1" showInputMessage="1" showErrorMessage="1" xr:uid="{FC0A4CC0-225D-4292-95D9-B93C530843F0}">
          <x14:formula1>
            <xm:f>'Corsi'!$A$2:$A$31</xm:f>
          </x14:formula1>
          <xm:sqref>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4861-F348-4AD5-80C6-4DC51FDA188B}">
  <dimension ref="A3:F15"/>
  <sheetViews>
    <sheetView showGridLines="0" showRowColHeaders="0" topLeftCell="A2" zoomScale="80" zoomScaleNormal="80" workbookViewId="0">
      <selection activeCell="A3" sqref="A3"/>
    </sheetView>
  </sheetViews>
  <sheetFormatPr defaultRowHeight="14.5" x14ac:dyDescent="0.35"/>
  <cols>
    <col min="1" max="1" width="22.36328125" bestFit="1" customWidth="1"/>
    <col min="2" max="2" width="20.6328125" bestFit="1" customWidth="1"/>
    <col min="3" max="3" width="7.81640625" bestFit="1" customWidth="1"/>
    <col min="4" max="4" width="6.453125" bestFit="1" customWidth="1"/>
    <col min="5" max="5" width="6.36328125" bestFit="1" customWidth="1"/>
    <col min="6" max="6" width="17.1796875" bestFit="1" customWidth="1"/>
    <col min="7" max="7" width="9.81640625" bestFit="1" customWidth="1"/>
    <col min="8" max="8" width="11.08984375" bestFit="1" customWidth="1"/>
    <col min="9" max="9" width="15.54296875" bestFit="1" customWidth="1"/>
    <col min="10" max="10" width="10.6328125" bestFit="1" customWidth="1"/>
    <col min="11" max="11" width="13.36328125" bestFit="1" customWidth="1"/>
    <col min="12" max="12" width="17.1796875" bestFit="1" customWidth="1"/>
    <col min="13" max="13" width="6.453125" bestFit="1" customWidth="1"/>
    <col min="14" max="16" width="7.90625" bestFit="1" customWidth="1"/>
    <col min="17" max="18" width="8.36328125" bestFit="1" customWidth="1"/>
    <col min="19" max="21" width="12.08984375" bestFit="1" customWidth="1"/>
    <col min="22" max="22" width="8.453125" bestFit="1" customWidth="1"/>
    <col min="23" max="23" width="6.453125" bestFit="1" customWidth="1"/>
    <col min="24" max="26" width="7.90625" bestFit="1" customWidth="1"/>
    <col min="27" max="28" width="8.36328125" bestFit="1" customWidth="1"/>
    <col min="29" max="31" width="12.08984375" bestFit="1" customWidth="1"/>
    <col min="32" max="32" width="8.453125" bestFit="1" customWidth="1"/>
    <col min="33" max="33" width="6.453125" bestFit="1" customWidth="1"/>
    <col min="34" max="36" width="7.90625" bestFit="1" customWidth="1"/>
    <col min="37" max="38" width="8.36328125" bestFit="1" customWidth="1"/>
    <col min="39" max="41" width="12.08984375" bestFit="1" customWidth="1"/>
    <col min="42" max="42" width="17.1796875" bestFit="1" customWidth="1"/>
  </cols>
  <sheetData>
    <row r="3" spans="1:6" x14ac:dyDescent="0.35">
      <c r="A3" s="2" t="s">
        <v>94</v>
      </c>
      <c r="B3" s="2" t="s">
        <v>93</v>
      </c>
    </row>
    <row r="4" spans="1:6" x14ac:dyDescent="0.35">
      <c r="A4" s="2" t="s">
        <v>91</v>
      </c>
      <c r="B4" t="s">
        <v>67</v>
      </c>
      <c r="C4" t="s">
        <v>76</v>
      </c>
      <c r="D4" t="s">
        <v>89</v>
      </c>
      <c r="E4" t="s">
        <v>86</v>
      </c>
      <c r="F4" t="s">
        <v>92</v>
      </c>
    </row>
    <row r="5" spans="1:6" x14ac:dyDescent="0.35">
      <c r="A5" s="3" t="s">
        <v>66</v>
      </c>
      <c r="B5" s="5"/>
      <c r="C5" s="5">
        <v>1</v>
      </c>
      <c r="D5" s="5"/>
      <c r="E5" s="5">
        <v>2</v>
      </c>
      <c r="F5" s="5">
        <v>3</v>
      </c>
    </row>
    <row r="6" spans="1:6" x14ac:dyDescent="0.35">
      <c r="A6" s="3" t="s">
        <v>68</v>
      </c>
      <c r="B6" s="5">
        <v>2</v>
      </c>
      <c r="C6" s="5"/>
      <c r="D6" s="5">
        <v>1</v>
      </c>
      <c r="E6" s="5"/>
      <c r="F6" s="5">
        <v>3</v>
      </c>
    </row>
    <row r="7" spans="1:6" x14ac:dyDescent="0.35">
      <c r="A7" s="3" t="s">
        <v>70</v>
      </c>
      <c r="B7" s="5"/>
      <c r="C7" s="5">
        <v>2</v>
      </c>
      <c r="D7" s="5"/>
      <c r="E7" s="5">
        <v>1</v>
      </c>
      <c r="F7" s="5">
        <v>3</v>
      </c>
    </row>
    <row r="8" spans="1:6" x14ac:dyDescent="0.35">
      <c r="A8" s="3" t="s">
        <v>75</v>
      </c>
      <c r="B8" s="5">
        <v>2</v>
      </c>
      <c r="C8" s="5"/>
      <c r="D8" s="5">
        <v>1</v>
      </c>
      <c r="E8" s="5"/>
      <c r="F8" s="5">
        <v>3</v>
      </c>
    </row>
    <row r="9" spans="1:6" x14ac:dyDescent="0.35">
      <c r="A9" s="3" t="s">
        <v>72</v>
      </c>
      <c r="B9" s="5">
        <v>1</v>
      </c>
      <c r="C9" s="5"/>
      <c r="D9" s="5">
        <v>2</v>
      </c>
      <c r="E9" s="5"/>
      <c r="F9" s="5">
        <v>3</v>
      </c>
    </row>
    <row r="10" spans="1:6" x14ac:dyDescent="0.35">
      <c r="A10" s="3" t="s">
        <v>77</v>
      </c>
      <c r="B10" s="5"/>
      <c r="C10" s="5">
        <v>2</v>
      </c>
      <c r="D10" s="5"/>
      <c r="E10" s="5">
        <v>1</v>
      </c>
      <c r="F10" s="5">
        <v>3</v>
      </c>
    </row>
    <row r="11" spans="1:6" x14ac:dyDescent="0.35">
      <c r="A11" s="3" t="s">
        <v>73</v>
      </c>
      <c r="B11" s="5"/>
      <c r="C11" s="5">
        <v>1</v>
      </c>
      <c r="D11" s="5"/>
      <c r="E11" s="5">
        <v>2</v>
      </c>
      <c r="F11" s="5">
        <v>3</v>
      </c>
    </row>
    <row r="12" spans="1:6" x14ac:dyDescent="0.35">
      <c r="A12" s="3" t="s">
        <v>78</v>
      </c>
      <c r="B12" s="5">
        <v>1</v>
      </c>
      <c r="C12" s="5"/>
      <c r="D12" s="5">
        <v>2</v>
      </c>
      <c r="E12" s="5"/>
      <c r="F12" s="5">
        <v>3</v>
      </c>
    </row>
    <row r="13" spans="1:6" x14ac:dyDescent="0.35">
      <c r="A13" s="3" t="s">
        <v>79</v>
      </c>
      <c r="B13" s="5"/>
      <c r="C13" s="5">
        <v>1</v>
      </c>
      <c r="D13" s="5"/>
      <c r="E13" s="5">
        <v>2</v>
      </c>
      <c r="F13" s="5">
        <v>3</v>
      </c>
    </row>
    <row r="14" spans="1:6" x14ac:dyDescent="0.35">
      <c r="A14" s="3" t="s">
        <v>81</v>
      </c>
      <c r="B14" s="5">
        <v>2</v>
      </c>
      <c r="C14" s="5"/>
      <c r="D14" s="5">
        <v>1</v>
      </c>
      <c r="E14" s="5"/>
      <c r="F14" s="5">
        <v>3</v>
      </c>
    </row>
    <row r="15" spans="1:6" x14ac:dyDescent="0.35">
      <c r="A15" s="3" t="s">
        <v>92</v>
      </c>
      <c r="B15" s="5">
        <v>8</v>
      </c>
      <c r="C15" s="5">
        <v>7</v>
      </c>
      <c r="D15" s="5">
        <v>7</v>
      </c>
      <c r="E15" s="5">
        <v>8</v>
      </c>
      <c r="F15" s="5">
        <v>30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AC36-9E55-4BAD-978B-D8DB104EDC00}">
  <dimension ref="A1:C26"/>
  <sheetViews>
    <sheetView showGridLines="0" showRowColHeaders="0" zoomScale="80" zoomScaleNormal="80" workbookViewId="0"/>
  </sheetViews>
  <sheetFormatPr defaultRowHeight="14.5" x14ac:dyDescent="0.35"/>
  <cols>
    <col min="1" max="2" width="17.6328125" bestFit="1" customWidth="1"/>
    <col min="3" max="3" width="24.1796875" bestFit="1" customWidth="1"/>
    <col min="4" max="4" width="6.453125" bestFit="1" customWidth="1"/>
    <col min="5" max="5" width="6.36328125" bestFit="1" customWidth="1"/>
    <col min="6" max="6" width="6.453125" bestFit="1" customWidth="1"/>
    <col min="7" max="7" width="7.81640625" bestFit="1" customWidth="1"/>
    <col min="8" max="8" width="6.453125" bestFit="1" customWidth="1"/>
    <col min="9" max="9" width="6.36328125" bestFit="1" customWidth="1"/>
    <col min="10" max="10" width="17.90625" bestFit="1" customWidth="1"/>
    <col min="11" max="11" width="11.90625" bestFit="1" customWidth="1"/>
    <col min="12" max="12" width="15.453125" bestFit="1" customWidth="1"/>
    <col min="13" max="13" width="6.453125" bestFit="1" customWidth="1"/>
    <col min="14" max="16" width="7.90625" bestFit="1" customWidth="1"/>
    <col min="17" max="18" width="8.36328125" bestFit="1" customWidth="1"/>
    <col min="19" max="21" width="12.08984375" bestFit="1" customWidth="1"/>
    <col min="22" max="22" width="19.81640625" bestFit="1" customWidth="1"/>
    <col min="23" max="23" width="20.90625" bestFit="1" customWidth="1"/>
  </cols>
  <sheetData>
    <row r="1" spans="1:3" x14ac:dyDescent="0.35">
      <c r="A1" s="2" t="s">
        <v>91</v>
      </c>
      <c r="B1" t="s">
        <v>104</v>
      </c>
      <c r="C1" t="s">
        <v>105</v>
      </c>
    </row>
    <row r="2" spans="1:3" x14ac:dyDescent="0.35">
      <c r="A2" s="3" t="s">
        <v>11</v>
      </c>
      <c r="B2" s="19">
        <v>676</v>
      </c>
      <c r="C2" s="20">
        <v>270400</v>
      </c>
    </row>
    <row r="3" spans="1:3" x14ac:dyDescent="0.35">
      <c r="A3" s="4" t="s">
        <v>37</v>
      </c>
      <c r="B3" s="19">
        <v>246</v>
      </c>
      <c r="C3" s="20">
        <v>24600</v>
      </c>
    </row>
    <row r="4" spans="1:3" x14ac:dyDescent="0.35">
      <c r="A4" s="4" t="s">
        <v>17</v>
      </c>
      <c r="B4" s="19">
        <v>92</v>
      </c>
      <c r="C4" s="20">
        <v>4600</v>
      </c>
    </row>
    <row r="5" spans="1:3" x14ac:dyDescent="0.35">
      <c r="A5" s="4" t="s">
        <v>25</v>
      </c>
      <c r="B5" s="19">
        <v>123</v>
      </c>
      <c r="C5" s="20">
        <v>12300</v>
      </c>
    </row>
    <row r="6" spans="1:3" x14ac:dyDescent="0.35">
      <c r="A6" s="4" t="s">
        <v>9</v>
      </c>
      <c r="B6" s="19">
        <v>184</v>
      </c>
      <c r="C6" s="20">
        <v>18400</v>
      </c>
    </row>
    <row r="7" spans="1:3" x14ac:dyDescent="0.35">
      <c r="A7" s="4" t="s">
        <v>31</v>
      </c>
      <c r="B7" s="19">
        <v>31</v>
      </c>
      <c r="C7" s="20">
        <v>1550</v>
      </c>
    </row>
    <row r="8" spans="1:3" x14ac:dyDescent="0.35">
      <c r="A8" s="3" t="s">
        <v>15</v>
      </c>
      <c r="B8" s="19">
        <v>464</v>
      </c>
      <c r="C8" s="20">
        <v>185600</v>
      </c>
    </row>
    <row r="9" spans="1:3" x14ac:dyDescent="0.35">
      <c r="A9" s="4" t="s">
        <v>40</v>
      </c>
      <c r="B9" s="19">
        <v>153</v>
      </c>
      <c r="C9" s="20">
        <v>15300</v>
      </c>
    </row>
    <row r="10" spans="1:3" x14ac:dyDescent="0.35">
      <c r="A10" s="4" t="s">
        <v>21</v>
      </c>
      <c r="B10" s="19">
        <v>31</v>
      </c>
      <c r="C10" s="20">
        <v>1550</v>
      </c>
    </row>
    <row r="11" spans="1:3" x14ac:dyDescent="0.35">
      <c r="A11" s="4" t="s">
        <v>13</v>
      </c>
      <c r="B11" s="19">
        <v>153</v>
      </c>
      <c r="C11" s="20">
        <v>15300</v>
      </c>
    </row>
    <row r="12" spans="1:3" x14ac:dyDescent="0.35">
      <c r="A12" s="4" t="s">
        <v>28</v>
      </c>
      <c r="B12" s="19">
        <v>96</v>
      </c>
      <c r="C12" s="20">
        <v>9600</v>
      </c>
    </row>
    <row r="13" spans="1:3" x14ac:dyDescent="0.35">
      <c r="A13" s="4" t="s">
        <v>34</v>
      </c>
      <c r="B13" s="19">
        <v>31</v>
      </c>
      <c r="C13" s="20">
        <v>1550</v>
      </c>
    </row>
    <row r="14" spans="1:3" x14ac:dyDescent="0.35">
      <c r="A14" s="3" t="s">
        <v>19</v>
      </c>
      <c r="B14" s="19">
        <v>378</v>
      </c>
      <c r="C14" s="20">
        <v>132300</v>
      </c>
    </row>
    <row r="15" spans="1:3" x14ac:dyDescent="0.35">
      <c r="A15" s="4" t="s">
        <v>37</v>
      </c>
      <c r="B15" s="19">
        <v>71</v>
      </c>
      <c r="C15" s="20">
        <v>3550</v>
      </c>
    </row>
    <row r="16" spans="1:3" x14ac:dyDescent="0.35">
      <c r="A16" s="4" t="s">
        <v>17</v>
      </c>
      <c r="B16" s="19">
        <v>102</v>
      </c>
      <c r="C16" s="20">
        <v>10200</v>
      </c>
    </row>
    <row r="17" spans="1:3" x14ac:dyDescent="0.35">
      <c r="A17" s="4" t="s">
        <v>25</v>
      </c>
      <c r="B17" s="19">
        <v>21</v>
      </c>
      <c r="C17" s="20">
        <v>1050</v>
      </c>
    </row>
    <row r="18" spans="1:3" x14ac:dyDescent="0.35">
      <c r="A18" s="4" t="s">
        <v>9</v>
      </c>
      <c r="B18" s="19">
        <v>41</v>
      </c>
      <c r="C18" s="20">
        <v>2050</v>
      </c>
    </row>
    <row r="19" spans="1:3" x14ac:dyDescent="0.35">
      <c r="A19" s="4" t="s">
        <v>31</v>
      </c>
      <c r="B19" s="19">
        <v>143</v>
      </c>
      <c r="C19" s="20">
        <v>14300</v>
      </c>
    </row>
    <row r="20" spans="1:3" x14ac:dyDescent="0.35">
      <c r="A20" s="3" t="s">
        <v>23</v>
      </c>
      <c r="B20" s="19">
        <v>518</v>
      </c>
      <c r="C20" s="20">
        <v>181300</v>
      </c>
    </row>
    <row r="21" spans="1:3" x14ac:dyDescent="0.35">
      <c r="A21" s="4" t="s">
        <v>40</v>
      </c>
      <c r="B21" s="19">
        <v>31</v>
      </c>
      <c r="C21" s="20">
        <v>1550</v>
      </c>
    </row>
    <row r="22" spans="1:3" x14ac:dyDescent="0.35">
      <c r="A22" s="4" t="s">
        <v>21</v>
      </c>
      <c r="B22" s="19">
        <v>88</v>
      </c>
      <c r="C22" s="20">
        <v>8800</v>
      </c>
    </row>
    <row r="23" spans="1:3" x14ac:dyDescent="0.35">
      <c r="A23" s="4" t="s">
        <v>13</v>
      </c>
      <c r="B23" s="19">
        <v>123</v>
      </c>
      <c r="C23" s="20">
        <v>6150</v>
      </c>
    </row>
    <row r="24" spans="1:3" x14ac:dyDescent="0.35">
      <c r="A24" s="4" t="s">
        <v>28</v>
      </c>
      <c r="B24" s="19">
        <v>61</v>
      </c>
      <c r="C24" s="20">
        <v>3050</v>
      </c>
    </row>
    <row r="25" spans="1:3" x14ac:dyDescent="0.35">
      <c r="A25" s="4" t="s">
        <v>34</v>
      </c>
      <c r="B25" s="19">
        <v>215</v>
      </c>
      <c r="C25" s="20">
        <v>21500</v>
      </c>
    </row>
    <row r="26" spans="1:3" x14ac:dyDescent="0.35">
      <c r="A26" s="3" t="s">
        <v>92</v>
      </c>
      <c r="B26" s="19">
        <v>2036</v>
      </c>
      <c r="C26" s="20">
        <v>3054000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9:F31"/>
  <sheetViews>
    <sheetView showGridLines="0" showRowColHeaders="0" topLeftCell="A4" zoomScale="80" zoomScaleNormal="80" workbookViewId="0">
      <selection activeCell="H19" sqref="H19"/>
    </sheetView>
  </sheetViews>
  <sheetFormatPr defaultRowHeight="14.5" x14ac:dyDescent="0.35"/>
  <cols>
    <col min="1" max="1" width="19.90625" bestFit="1" customWidth="1"/>
    <col min="2" max="2" width="20.6328125" bestFit="1" customWidth="1"/>
    <col min="3" max="4" width="12.26953125" bestFit="1" customWidth="1"/>
    <col min="5" max="5" width="7.1796875" bestFit="1" customWidth="1"/>
    <col min="6" max="6" width="17.1796875" bestFit="1" customWidth="1"/>
    <col min="7" max="7" width="8.08984375" bestFit="1" customWidth="1"/>
    <col min="8" max="8" width="18.90625" bestFit="1" customWidth="1"/>
    <col min="9" max="9" width="8.08984375" bestFit="1" customWidth="1"/>
    <col min="10" max="10" width="16.54296875" bestFit="1" customWidth="1"/>
    <col min="11" max="11" width="8.08984375" bestFit="1" customWidth="1"/>
    <col min="12" max="12" width="11.81640625" bestFit="1" customWidth="1"/>
    <col min="13" max="13" width="8.08984375" bestFit="1" customWidth="1"/>
    <col min="14" max="14" width="13.08984375" bestFit="1" customWidth="1"/>
    <col min="15" max="15" width="8.08984375" bestFit="1" customWidth="1"/>
    <col min="16" max="16" width="17.54296875" bestFit="1" customWidth="1"/>
    <col min="17" max="17" width="8.08984375" bestFit="1" customWidth="1"/>
    <col min="18" max="18" width="12.6328125" bestFit="1" customWidth="1"/>
    <col min="19" max="19" width="8.08984375" bestFit="1" customWidth="1"/>
    <col min="20" max="20" width="15.36328125" bestFit="1" customWidth="1"/>
    <col min="21" max="21" width="8.08984375" bestFit="1" customWidth="1"/>
    <col min="22" max="22" width="17.1796875" bestFit="1" customWidth="1"/>
  </cols>
  <sheetData>
    <row r="19" spans="1:6" x14ac:dyDescent="0.35">
      <c r="A19" s="2" t="s">
        <v>107</v>
      </c>
      <c r="B19" s="2" t="s">
        <v>93</v>
      </c>
    </row>
    <row r="20" spans="1:6" x14ac:dyDescent="0.35">
      <c r="A20" s="2" t="s">
        <v>91</v>
      </c>
      <c r="B20" t="s">
        <v>67</v>
      </c>
      <c r="C20" t="s">
        <v>76</v>
      </c>
      <c r="D20" t="s">
        <v>89</v>
      </c>
      <c r="E20" t="s">
        <v>86</v>
      </c>
      <c r="F20" t="s">
        <v>92</v>
      </c>
    </row>
    <row r="21" spans="1:6" x14ac:dyDescent="0.35">
      <c r="A21" s="3" t="s">
        <v>66</v>
      </c>
      <c r="B21" s="5"/>
      <c r="C21" s="5">
        <v>75</v>
      </c>
      <c r="D21" s="5"/>
      <c r="E21" s="5">
        <v>166.25</v>
      </c>
      <c r="F21" s="19">
        <v>135.83333333333334</v>
      </c>
    </row>
    <row r="22" spans="1:6" x14ac:dyDescent="0.35">
      <c r="A22" s="3" t="s">
        <v>68</v>
      </c>
      <c r="B22" s="5">
        <v>138.75</v>
      </c>
      <c r="C22" s="5"/>
      <c r="D22" s="5">
        <v>220</v>
      </c>
      <c r="E22" s="5"/>
      <c r="F22" s="19">
        <v>165.83333333333334</v>
      </c>
    </row>
    <row r="23" spans="1:6" x14ac:dyDescent="0.35">
      <c r="A23" s="3" t="s">
        <v>70</v>
      </c>
      <c r="B23" s="5"/>
      <c r="C23" s="5">
        <v>93.75</v>
      </c>
      <c r="D23" s="5"/>
      <c r="E23" s="5">
        <v>165</v>
      </c>
      <c r="F23" s="19">
        <v>117.5</v>
      </c>
    </row>
    <row r="24" spans="1:6" x14ac:dyDescent="0.35">
      <c r="A24" s="3" t="s">
        <v>75</v>
      </c>
      <c r="B24" s="5">
        <v>87.5</v>
      </c>
      <c r="C24" s="5"/>
      <c r="D24" s="5">
        <v>112.5</v>
      </c>
      <c r="E24" s="5"/>
      <c r="F24" s="19">
        <v>95.833333333333329</v>
      </c>
    </row>
    <row r="25" spans="1:6" x14ac:dyDescent="0.35">
      <c r="A25" s="3" t="s">
        <v>72</v>
      </c>
      <c r="B25" s="5">
        <v>55</v>
      </c>
      <c r="C25" s="5"/>
      <c r="D25" s="5">
        <v>82.5</v>
      </c>
      <c r="E25" s="5"/>
      <c r="F25" s="19">
        <v>73.333333333333329</v>
      </c>
    </row>
    <row r="26" spans="1:6" x14ac:dyDescent="0.35">
      <c r="A26" s="3" t="s">
        <v>77</v>
      </c>
      <c r="B26" s="5"/>
      <c r="C26" s="5">
        <v>127.5</v>
      </c>
      <c r="D26" s="5"/>
      <c r="E26" s="5">
        <v>60</v>
      </c>
      <c r="F26" s="19">
        <v>105</v>
      </c>
    </row>
    <row r="27" spans="1:6" x14ac:dyDescent="0.35">
      <c r="A27" s="3" t="s">
        <v>73</v>
      </c>
      <c r="B27" s="5"/>
      <c r="C27" s="5">
        <v>40</v>
      </c>
      <c r="D27" s="5"/>
      <c r="E27" s="5">
        <v>112.5</v>
      </c>
      <c r="F27" s="19">
        <v>88.333333333333329</v>
      </c>
    </row>
    <row r="28" spans="1:6" x14ac:dyDescent="0.35">
      <c r="A28" s="3" t="s">
        <v>78</v>
      </c>
      <c r="B28" s="5">
        <v>57.5</v>
      </c>
      <c r="C28" s="5"/>
      <c r="D28" s="5">
        <v>192.5</v>
      </c>
      <c r="E28" s="5"/>
      <c r="F28" s="19">
        <v>147.5</v>
      </c>
    </row>
    <row r="29" spans="1:6" x14ac:dyDescent="0.35">
      <c r="A29" s="3" t="s">
        <v>79</v>
      </c>
      <c r="B29" s="5"/>
      <c r="C29" s="5">
        <v>130</v>
      </c>
      <c r="D29" s="5"/>
      <c r="E29" s="5">
        <v>223.75</v>
      </c>
      <c r="F29" s="19">
        <v>192.5</v>
      </c>
    </row>
    <row r="30" spans="1:6" x14ac:dyDescent="0.35">
      <c r="A30" s="3" t="s">
        <v>81</v>
      </c>
      <c r="B30" s="5">
        <v>138.75</v>
      </c>
      <c r="C30" s="5"/>
      <c r="D30" s="5">
        <v>55</v>
      </c>
      <c r="E30" s="5"/>
      <c r="F30" s="19">
        <v>110.83333333333333</v>
      </c>
    </row>
    <row r="31" spans="1:6" x14ac:dyDescent="0.35">
      <c r="A31" s="3" t="s">
        <v>92</v>
      </c>
      <c r="B31" s="5">
        <v>105.3125</v>
      </c>
      <c r="C31" s="5">
        <v>98.214285714285708</v>
      </c>
      <c r="D31" s="5">
        <v>133.92857142857142</v>
      </c>
      <c r="E31" s="5">
        <v>153.75</v>
      </c>
      <c r="F31" s="19">
        <v>123.25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D0CB-AF4F-4EB5-BB3E-707836593CFA}">
  <dimension ref="A2:F14"/>
  <sheetViews>
    <sheetView showGridLines="0" showRowColHeaders="0" zoomScale="80" zoomScaleNormal="80" workbookViewId="0">
      <selection activeCell="K20" sqref="K20"/>
    </sheetView>
  </sheetViews>
  <sheetFormatPr defaultRowHeight="14.5" x14ac:dyDescent="0.35"/>
  <cols>
    <col min="1" max="1" width="17.6328125" bestFit="1" customWidth="1"/>
    <col min="2" max="2" width="20.6328125" bestFit="1" customWidth="1"/>
    <col min="3" max="3" width="4.26953125" bestFit="1" customWidth="1"/>
    <col min="4" max="4" width="7.81640625" bestFit="1" customWidth="1"/>
    <col min="5" max="5" width="6.453125" bestFit="1" customWidth="1"/>
    <col min="6" max="6" width="17.1796875" bestFit="1" customWidth="1"/>
    <col min="10" max="10" width="17.6328125" bestFit="1" customWidth="1"/>
    <col min="11" max="11" width="21.08984375" bestFit="1" customWidth="1"/>
    <col min="12" max="14" width="5.1796875" bestFit="1" customWidth="1"/>
    <col min="15" max="15" width="17.6328125" bestFit="1" customWidth="1"/>
    <col min="16" max="16" width="10" bestFit="1" customWidth="1"/>
    <col min="17" max="17" width="11.36328125" bestFit="1" customWidth="1"/>
    <col min="18" max="18" width="15.90625" bestFit="1" customWidth="1"/>
    <col min="19" max="19" width="10.90625" bestFit="1" customWidth="1"/>
    <col min="20" max="20" width="13.6328125" bestFit="1" customWidth="1"/>
    <col min="21" max="21" width="17.6328125" bestFit="1" customWidth="1"/>
  </cols>
  <sheetData>
    <row r="2" spans="1:6" x14ac:dyDescent="0.35">
      <c r="A2" s="2" t="s">
        <v>98</v>
      </c>
      <c r="B2" s="2" t="s">
        <v>93</v>
      </c>
    </row>
    <row r="3" spans="1:6" x14ac:dyDescent="0.35">
      <c r="A3" s="2" t="s">
        <v>91</v>
      </c>
      <c r="B3" t="s">
        <v>86</v>
      </c>
      <c r="C3" t="s">
        <v>67</v>
      </c>
      <c r="D3" t="s">
        <v>76</v>
      </c>
      <c r="E3" t="s">
        <v>89</v>
      </c>
      <c r="F3" t="s">
        <v>92</v>
      </c>
    </row>
    <row r="4" spans="1:6" x14ac:dyDescent="0.35">
      <c r="A4" s="3" t="s">
        <v>37</v>
      </c>
      <c r="B4" s="5">
        <v>2</v>
      </c>
      <c r="C4" s="5"/>
      <c r="D4" s="5">
        <v>1</v>
      </c>
      <c r="E4" s="5"/>
      <c r="F4" s="5">
        <v>3</v>
      </c>
    </row>
    <row r="5" spans="1:6" x14ac:dyDescent="0.35">
      <c r="A5" s="3" t="s">
        <v>40</v>
      </c>
      <c r="B5" s="5"/>
      <c r="C5" s="5">
        <v>2</v>
      </c>
      <c r="D5" s="5"/>
      <c r="E5" s="5">
        <v>1</v>
      </c>
      <c r="F5" s="5">
        <v>3</v>
      </c>
    </row>
    <row r="6" spans="1:6" x14ac:dyDescent="0.35">
      <c r="A6" s="3" t="s">
        <v>17</v>
      </c>
      <c r="B6" s="5">
        <v>1</v>
      </c>
      <c r="C6" s="5"/>
      <c r="D6" s="5">
        <v>2</v>
      </c>
      <c r="E6" s="5"/>
      <c r="F6" s="5">
        <v>3</v>
      </c>
    </row>
    <row r="7" spans="1:6" x14ac:dyDescent="0.35">
      <c r="A7" s="3" t="s">
        <v>21</v>
      </c>
      <c r="B7" s="5"/>
      <c r="C7" s="5">
        <v>1</v>
      </c>
      <c r="D7" s="5"/>
      <c r="E7" s="5">
        <v>2</v>
      </c>
      <c r="F7" s="5">
        <v>3</v>
      </c>
    </row>
    <row r="8" spans="1:6" x14ac:dyDescent="0.35">
      <c r="A8" s="3" t="s">
        <v>25</v>
      </c>
      <c r="B8" s="5">
        <v>2</v>
      </c>
      <c r="C8" s="5"/>
      <c r="D8" s="5">
        <v>1</v>
      </c>
      <c r="E8" s="5"/>
      <c r="F8" s="5">
        <v>3</v>
      </c>
    </row>
    <row r="9" spans="1:6" x14ac:dyDescent="0.35">
      <c r="A9" s="3" t="s">
        <v>9</v>
      </c>
      <c r="B9" s="5">
        <v>2</v>
      </c>
      <c r="C9" s="5"/>
      <c r="D9" s="5">
        <v>1</v>
      </c>
      <c r="E9" s="5"/>
      <c r="F9" s="5">
        <v>3</v>
      </c>
    </row>
    <row r="10" spans="1:6" x14ac:dyDescent="0.35">
      <c r="A10" s="3" t="s">
        <v>13</v>
      </c>
      <c r="B10" s="5"/>
      <c r="C10" s="5">
        <v>2</v>
      </c>
      <c r="D10" s="5"/>
      <c r="E10" s="5">
        <v>1</v>
      </c>
      <c r="F10" s="5">
        <v>3</v>
      </c>
    </row>
    <row r="11" spans="1:6" x14ac:dyDescent="0.35">
      <c r="A11" s="3" t="s">
        <v>28</v>
      </c>
      <c r="B11" s="5"/>
      <c r="C11" s="5">
        <v>2</v>
      </c>
      <c r="D11" s="5"/>
      <c r="E11" s="5">
        <v>1</v>
      </c>
      <c r="F11" s="5">
        <v>3</v>
      </c>
    </row>
    <row r="12" spans="1:6" x14ac:dyDescent="0.35">
      <c r="A12" s="3" t="s">
        <v>31</v>
      </c>
      <c r="B12" s="5">
        <v>1</v>
      </c>
      <c r="C12" s="5"/>
      <c r="D12" s="5">
        <v>2</v>
      </c>
      <c r="E12" s="5"/>
      <c r="F12" s="5">
        <v>3</v>
      </c>
    </row>
    <row r="13" spans="1:6" x14ac:dyDescent="0.35">
      <c r="A13" s="3" t="s">
        <v>34</v>
      </c>
      <c r="B13" s="5"/>
      <c r="C13" s="5">
        <v>1</v>
      </c>
      <c r="D13" s="5"/>
      <c r="E13" s="5">
        <v>2</v>
      </c>
      <c r="F13" s="5">
        <v>3</v>
      </c>
    </row>
    <row r="14" spans="1:6" x14ac:dyDescent="0.35">
      <c r="A14" s="3" t="s">
        <v>92</v>
      </c>
      <c r="B14" s="5">
        <v>8</v>
      </c>
      <c r="C14" s="5">
        <v>8</v>
      </c>
      <c r="D14" s="5">
        <v>7</v>
      </c>
      <c r="E14" s="5">
        <v>7</v>
      </c>
      <c r="F14" s="5">
        <v>30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o r s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 T i t o l o   C o r s o < / s t r i n g > < / k e y > < v a l u e > < i n t > 1 3 5 < / i n t > < / v a l u e > < / i t e m > < i t e m > < k e y > < s t r i n g > P r e z z o < / s t r i n g > < / k e y > < v a l u e > < i n t > 9 5 < / i n t > < / v a l u e > < / i t e m > < i t e m > < k e y > < s t r i n g > D u r a t a   ( o r e ) < / s t r i n g > < / k e y > < v a l u e > < i n t > 1 7 9 < / i n t > < / v a l u e > < / i t e m > < i t e m > < k e y > < s t r i n g > D a t a   I n i z i o < / s t r i n g > < / k e y > < v a l u e > < i n t > 1 2 5 < / i n t > < / v a l u e > < / i t e m > < i t e m > < k e y > < s t r i n g > D a t a   F i n e < / s t r i n g > < / k e y > < v a l u e > < i n t > 1 1 5 < / i n t > < / v a l u e > < / i t e m > < i t e m > < k e y > < s t r i n g > D o c e n t e < / s t r i n g > < / k e y > < v a l u e > < i n t > 1 0 7 < / i n t > < / v a l u e > < / i t e m > < i t e m > < k e y > < s t r i n g > S e d e < / s t r i n g > < / k e y > < v a l u e > < i n t > 8 0 < / i n t > < / v a l u e > < / i t e m > < i t e m > < k e y > < s t r i n g > D u r a t a   C o r s o < / s t r i n g > < / k e y > < v a l u e > < i n t > 1 7 0 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 T i t o l o   C o r s o < / s t r i n g > < / k e y > < v a l u e > < i n t > 1 < / i n t > < / v a l u e > < / i t e m > < i t e m > < k e y > < s t r i n g > P r e z z o < / s t r i n g > < / k e y > < v a l u e > < i n t > 2 < / i n t > < / v a l u e > < / i t e m > < i t e m > < k e y > < s t r i n g > D u r a t a   ( o r e ) < / s t r i n g > < / k e y > < v a l u e > < i n t > 3 < / i n t > < / v a l u e > < / i t e m > < i t e m > < k e y > < s t r i n g > D a t a   I n i z i o < / s t r i n g > < / k e y > < v a l u e > < i n t > 4 < / i n t > < / v a l u e > < / i t e m > < i t e m > < k e y > < s t r i n g > D a t a   F i n e < / s t r i n g > < / k e y > < v a l u e > < i n t > 5 < / i n t > < / v a l u e > < / i t e m > < i t e m > < k e y > < s t r i n g > D o c e n t e < / s t r i n g > < / k e y > < v a l u e > < i n t > 6 < / i n t > < / v a l u e > < / i t e m > < i t e m > < k e y > < s t r i n g > S e d e < / s t r i n g > < / k e y > < v a l u e > < i n t > 7 < / i n t > < / v a l u e > < / i t e m > < i t e m > < k e y > < s t r i n g > D u r a t a   C o r s o 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D a t a M a s h u p   s q m i d = " 9 6 2 0 4 c e 4 - 0 9 8 7 - 4 6 6 3 - 8 7 c a - 2 1 f 6 c 1 5 7 6 c a 2 "   x m l n s = " h t t p : / / s c h e m a s . m i c r o s o f t . c o m / D a t a M a s h u p " > A A A A A A 0 F A A B Q S w M E F A A C A A g A j o m B V v k X B u G l A A A A 9 Q A A A B I A H A B D b 2 5 m a W c v U G F j a 2 F n Z S 5 4 b W w g o h g A K K A U A A A A A A A A A A A A A A A A A A A A A A A A A A A A h Y 8 x D o I w G I W v Q r r T 1 m o M k p 8 y O J l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l 2 4 2 g E Z I 5 D 3 B f 4 A U E s D B B Q A A g A I A I 6 J g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i Y F W s k V A p g Y C A A B r B w A A E w A c A E Z v c m 1 1 b G F z L 1 N l Y 3 R p b 2 4 x L m 0 g o h g A K K A U A A A A A A A A A A A A A A A A A A A A A A A A A A A A z Z T f a t s w F M b v A 3 k H o d 0 k Y E L q j L F u 5 C I 4 L T N b 2 t I E d p E E o 9 q n 6 6 G y T p D k k C b k X f Y u e 7 F J j r c m M 2 l h U I h v b M 5 3 / n w 6 / i E D q U V S b L x 7 n 3 1 u N p o N 8 y A 0 Z C w i b Z D 1 m Q T b b D D 3 X G v 8 g Q p c 6 G K V g u x 8 J / 1 4 R / T Y u k Q J n Y i U B W V N i w 8 / z b 6 J J W l K w m 4 Y z i 4 W G F E G y U g Y C z o Z C i s G S s g n Y 5 P u + V m 4 y z G g U 7 R i 7 U z g r J e M K C s k J a N e c i B B + L H b c w W 9 2 S i + n p U G O y t p V r w d M F V I G T C r C 2 g H O 7 + l n o w f A K z z X L n f T G M L e Z + X I g + + o s r 6 v M z h 8 + 3 U m 5 t X 5 e 9 4 7 E 5 k K l N M y L W w w D J k E p c g J X H X d C L u 3 N F v N O V k 4 Q u I D L R p 7 c 0 N 2 L Q S B 1 K O U y G F N n 3 v c d 7 + O 8 W d F e 8 x F Z a Y x c V e 2 4 k W y t y T z i O S R a 4 m T w s w r V d d B Z s N j 4 f c r c L l M w s r u w 3 Y h k / Q k q R y J 1 Q T b z S s 1 z 7 s e n 9 4 3 / G T y v i w 0 G 4 h r E U a 2 n + K M j f P Y l 4 l e D l W 6 M z s 6 8 / a p V t 5 X a H U k Q I 1 G 2 P I D o P b d r O B 6 t i i 9 m H d t T x p X C u L L w B b Z R x D t p L f B t q D 2 a e D 7 R X l q I T F Z R 3 a C K 0 D 7 B Y M Z q D W o q a X / F 0 J 4 / 9 G D c G R + 9 A o / p M 2 B + p J o + b 9 v c C Z l 4 9 B 5 r W 3 I e x 5 6 u n g 5 R n 6 9 b M W j l W G G n d X 4 j 8 F Y o G e N j Y o p D i 8 M F / B 5 z d Q S w E C L Q A U A A I A C A C O i Y F W + R c G 4 a U A A A D 1 A A A A E g A A A A A A A A A A A A A A A A A A A A A A Q 2 9 u Z m l n L 1 B h Y 2 t h Z 2 U u e G 1 s U E s B A i 0 A F A A C A A g A j o m B V g / K 6 a u k A A A A 6 Q A A A B M A A A A A A A A A A A A A A A A A 8 Q A A A F t D b 2 5 0 Z W 5 0 X 1 R 5 c G V z X S 5 4 b W x Q S w E C L Q A U A A I A C A C O i Y F W s k V A p g Y C A A B r B w A A E w A A A A A A A A A A A A A A A A D i A Q A A R m 9 y b X V s Y X M v U 2 V j d G l v b j E u b V B L B Q Y A A A A A A w A D A M I A A A A 1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I Q A A A A A A A O w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J z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N v c n N p I i A v P j x F b n R y e S B U e X B l P S J G a W x s Z W R D b 2 1 w b G V 0 Z V J l c 3 V s d F R v V 2 9 y a 3 N o Z W V 0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x V D E 1 O j E y O j I 0 L j U y N j A y M D V a I i A v P j x F b n R y e S B U e X B l P S J G a W x s Q 2 9 s d W 1 u V H l w Z X M i I F Z h b H V l P S J z Q m d Z R E J 3 a 0 p C Z 1 k 9 I i A v P j x F b n R y e S B U e X B l P S J G a W x s Q 2 9 s d W 1 u T m F t Z X M i I F Z h b H V l P S J z W y Z x d W 9 0 O 0 l E J n F 1 b 3 Q 7 L C Z x d W 9 0 O 1 R p d G 9 s b y B D b 3 J z b y Z x d W 9 0 O y w m c X V v d D t Q c m V 6 e m 8 m c X V v d D s s J n F 1 b 3 Q 7 R H V y Y X R h I C h v c m U p J n F 1 b 3 Q 7 L C Z x d W 9 0 O 0 R h d G E g S W 5 p e m l v J n F 1 b 3 Q 7 L C Z x d W 9 0 O 0 R h d G E g R m l u Z S Z x d W 9 0 O y w m c X V v d D t E b 2 N l b n R l J n F 1 b 3 Q 7 L C Z x d W 9 0 O 1 N l Z G U m c X V v d D t d I i A v P j x F b n R y e S B U e X B l P S J G a W x s U 3 R h d H V z I i B W Y W x 1 Z T 0 i c 1 d h a X R p b m d G b 3 J F e G N l b F J l Z n J l c 2 g i I C 8 + P E V u d H J 5 I F R 5 c G U 9 I l F 1 Z X J 5 S U Q i I F Z h b H V l P S J z Z W Y 0 Z W Z h O T A t O T E 3 Y S 0 0 N W F j L T k 1 N z g t Z j Q z Z D E 3 Z j Y z N j Q 1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J z a S 9 B d X R v U m V t b 3 Z l Z E N v b H V t b n M x L n t J R C w w f S Z x d W 9 0 O y w m c X V v d D t T Z W N 0 a W 9 u M S 9 D b 3 J z a S 9 B d X R v U m V t b 3 Z l Z E N v b H V t b n M x L n t U a X R v b G 8 g Q 2 9 y c 2 8 s M X 0 m c X V v d D s s J n F 1 b 3 Q 7 U 2 V j d G l v b j E v Q 2 9 y c 2 k v Q X V 0 b 1 J l b W 9 2 Z W R D b 2 x 1 b W 5 z M S 5 7 U H J l e n p v L D J 9 J n F 1 b 3 Q 7 L C Z x d W 9 0 O 1 N l Y 3 R p b 2 4 x L 0 N v c n N p L 0 F 1 d G 9 S Z W 1 v d m V k Q 2 9 s d W 1 u c z E u e 0 R 1 c m F 0 Y S A o b 3 J l K S w z f S Z x d W 9 0 O y w m c X V v d D t T Z W N 0 a W 9 u M S 9 D b 3 J z a S 9 B d X R v U m V t b 3 Z l Z E N v b H V t b n M x L n t E Y X R h I E l u a X p p b y w 0 f S Z x d W 9 0 O y w m c X V v d D t T Z W N 0 a W 9 u M S 9 D b 3 J z a S 9 B d X R v U m V t b 3 Z l Z E N v b H V t b n M x L n t E Y X R h I E Z p b m U s N X 0 m c X V v d D s s J n F 1 b 3 Q 7 U 2 V j d G l v b j E v Q 2 9 y c 2 k v Q X V 0 b 1 J l b W 9 2 Z W R D b 2 x 1 b W 5 z M S 5 7 R G 9 j Z W 5 0 Z S w 2 f S Z x d W 9 0 O y w m c X V v d D t T Z W N 0 a W 9 u M S 9 D b 3 J z a S 9 B d X R v U m V t b 3 Z l Z E N v b H V t b n M x L n t T Z W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c n N p L 0 F 1 d G 9 S Z W 1 v d m V k Q 2 9 s d W 1 u c z E u e 0 l E L D B 9 J n F 1 b 3 Q 7 L C Z x d W 9 0 O 1 N l Y 3 R p b 2 4 x L 0 N v c n N p L 0 F 1 d G 9 S Z W 1 v d m V k Q 2 9 s d W 1 u c z E u e 1 R p d G 9 s b y B D b 3 J z b y w x f S Z x d W 9 0 O y w m c X V v d D t T Z W N 0 a W 9 u M S 9 D b 3 J z a S 9 B d X R v U m V t b 3 Z l Z E N v b H V t b n M x L n t Q c m V 6 e m 8 s M n 0 m c X V v d D s s J n F 1 b 3 Q 7 U 2 V j d G l v b j E v Q 2 9 y c 2 k v Q X V 0 b 1 J l b W 9 2 Z W R D b 2 x 1 b W 5 z M S 5 7 R H V y Y X R h I C h v c m U p L D N 9 J n F 1 b 3 Q 7 L C Z x d W 9 0 O 1 N l Y 3 R p b 2 4 x L 0 N v c n N p L 0 F 1 d G 9 S Z W 1 v d m V k Q 2 9 s d W 1 u c z E u e 0 R h d G E g S W 5 p e m l v L D R 9 J n F 1 b 3 Q 7 L C Z x d W 9 0 O 1 N l Y 3 R p b 2 4 x L 0 N v c n N p L 0 F 1 d G 9 S Z W 1 v d m V k Q 2 9 s d W 1 u c z E u e 0 R h d G E g R m l u Z S w 1 f S Z x d W 9 0 O y w m c X V v d D t T Z W N 0 a W 9 u M S 9 D b 3 J z a S 9 B d X R v U m V t b 3 Z l Z E N v b H V t b n M x L n t E b 2 N l b n R l L D Z 9 J n F 1 b 3 Q 7 L C Z x d W 9 0 O 1 N l Y 3 R p b 2 4 x L 0 N v c n N p L 0 F 1 d G 9 S Z W 1 v d m V k Q 2 9 s d W 1 u c z E u e 1 N l Z G U s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y c 2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N p L 0 N v c n N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c 2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c 2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l b n R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G 9 j Z W 5 0 a S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V Q x N T o x M j o y N C 4 0 N z k x N D U 2 W i I g L z 4 8 R W 5 0 c n k g V H l w Z T 0 i R m l s b E N v b H V t b l R 5 c G V z I i B W Y W x 1 Z T 0 i c 0 J n W U d D U V k 9 I i A v P j x F b n R y e S B U e X B l P S J G a W x s Q 2 9 s d W 1 u T m F t Z X M i I F Z h b H V l P S J z W y Z x d W 9 0 O 0 l E J n F 1 b 3 Q 7 L C Z x d W 9 0 O 0 5 v b W l u Y X R p d m 8 m c X V v d D s s J n F 1 b 3 Q 7 Q 2 l 0 d G E g U m V z a W R l b n p h J n F 1 b 3 Q 7 L C Z x d W 9 0 O 0 R h d G E g T m F z Y 2 l 0 Y S Z x d W 9 0 O y w m c X V v d D t N Y X R l c m l h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l b n R p L 0 F 1 d G 9 S Z W 1 v d m V k Q 2 9 s d W 1 u c z E u e 0 l E L D B 9 J n F 1 b 3 Q 7 L C Z x d W 9 0 O 1 N l Y 3 R p b 2 4 x L 0 R v Y 2 V u d G k v Q X V 0 b 1 J l b W 9 2 Z W R D b 2 x 1 b W 5 z M S 5 7 T m 9 t a W 5 h d G l 2 b y w x f S Z x d W 9 0 O y w m c X V v d D t T Z W N 0 a W 9 u M S 9 E b 2 N l b n R p L 0 F 1 d G 9 S Z W 1 v d m V k Q 2 9 s d W 1 u c z E u e 0 N p d H R h I F J l c 2 l k Z W 5 6 Y S w y f S Z x d W 9 0 O y w m c X V v d D t T Z W N 0 a W 9 u M S 9 E b 2 N l b n R p L 0 F 1 d G 9 S Z W 1 v d m V k Q 2 9 s d W 1 u c z E u e 0 R h d G E g T m F z Y 2 l 0 Y S w z f S Z x d W 9 0 O y w m c X V v d D t T Z W N 0 a W 9 u M S 9 E b 2 N l b n R p L 0 F 1 d G 9 S Z W 1 v d m V k Q 2 9 s d W 1 u c z E u e 0 1 h d G V y a W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9 j Z W 5 0 a S 9 B d X R v U m V t b 3 Z l Z E N v b H V t b n M x L n t J R C w w f S Z x d W 9 0 O y w m c X V v d D t T Z W N 0 a W 9 u M S 9 E b 2 N l b n R p L 0 F 1 d G 9 S Z W 1 v d m V k Q 2 9 s d W 1 u c z E u e 0 5 v b W l u Y X R p d m 8 s M X 0 m c X V v d D s s J n F 1 b 3 Q 7 U 2 V j d G l v b j E v R G 9 j Z W 5 0 a S 9 B d X R v U m V t b 3 Z l Z E N v b H V t b n M x L n t D a X R 0 Y S B S Z X N p Z G V u e m E s M n 0 m c X V v d D s s J n F 1 b 3 Q 7 U 2 V j d G l v b j E v R G 9 j Z W 5 0 a S 9 B d X R v U m V t b 3 Z l Z E N v b H V t b n M x L n t E Y X R h I E 5 h c 2 N p d G E s M 3 0 m c X V v d D s s J n F 1 b 3 Q 7 U 2 V j d G l v b j E v R G 9 j Z W 5 0 a S 9 B d X R v U m V t b 3 Z l Z E N v b H V t b n M x L n t N Y X R l c m l h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Y 2 V u d G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2 V u d G k v R G 9 j Z W 5 0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2 V u d G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Z W 5 0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Z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Z W R p I i A v P j x F b n R y e S B U e X B l P S J G a W x s Z W R D b 2 1 w b G V 0 Z V J l c 3 V s d F R v V 2 9 y a 3 N o Z W V 0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x V D E 1 O j E y O j I 0 L j Q x N T Q 2 N j Z a I i A v P j x F b n R y e S B U e X B l P S J G a W x s Q 2 9 s d W 1 u V H l w Z X M i I F Z h b H V l P S J z Q m d Z R 0 F 3 P T 0 i I C 8 + P E V u d H J 5 I F R 5 c G U 9 I k Z p b G x D b 2 x 1 b W 5 O Y W 1 l c y I g V m F s d W U 9 I n N b J n F 1 b 3 Q 7 S U Q m c X V v d D s s J n F 1 b 3 Q 7 Q 2 l 0 d M O g J n F 1 b 3 Q 7 L C Z x d W 9 0 O 0 l u Z G l y a X p 6 b y Z x d W 9 0 O y w m c X V v d D t D Y X B p Z W 5 6 Y S B B d W x h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p L 0 F 1 d G 9 S Z W 1 v d m V k Q 2 9 s d W 1 u c z E u e 0 l E L D B 9 J n F 1 b 3 Q 7 L C Z x d W 9 0 O 1 N l Y 3 R p b 2 4 x L 1 N l Z G k v Q X V 0 b 1 J l b W 9 2 Z W R D b 2 x 1 b W 5 z M S 5 7 Q 2 l 0 d M O g L D F 9 J n F 1 b 3 Q 7 L C Z x d W 9 0 O 1 N l Y 3 R p b 2 4 x L 1 N l Z G k v Q X V 0 b 1 J l b W 9 2 Z W R D b 2 x 1 b W 5 z M S 5 7 S W 5 k a X J p e n p v L D J 9 J n F 1 b 3 Q 7 L C Z x d W 9 0 O 1 N l Y 3 R p b 2 4 x L 1 N l Z G k v Q X V 0 b 1 J l b W 9 2 Z W R D b 2 x 1 b W 5 z M S 5 7 Q 2 F w a W V u e m E g Q X V s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Z W R p L 0 F 1 d G 9 S Z W 1 v d m V k Q 2 9 s d W 1 u c z E u e 0 l E L D B 9 J n F 1 b 3 Q 7 L C Z x d W 9 0 O 1 N l Y 3 R p b 2 4 x L 1 N l Z G k v Q X V 0 b 1 J l b W 9 2 Z W R D b 2 x 1 b W 5 z M S 5 7 Q 2 l 0 d M O g L D F 9 J n F 1 b 3 Q 7 L C Z x d W 9 0 O 1 N l Y 3 R p b 2 4 x L 1 N l Z G k v Q X V 0 b 1 J l b W 9 2 Z W R D b 2 x 1 b W 5 z M S 5 7 S W 5 k a X J p e n p v L D J 9 J n F 1 b 3 Q 7 L C Z x d W 9 0 O 1 N l Y 3 R p b 2 4 x L 1 N l Z G k v Q X V 0 b 1 J l b W 9 2 Z W R D b 2 x 1 b W 5 z M S 5 7 Q 2 F w a W V u e m E g Q X V s Y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W R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L 1 N l Z G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Z G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9 m L Z M P g q U i A 5 J b d b 4 x k i w A A A A A C A A A A A A A Q Z g A A A A E A A C A A A A D f n I 5 g V X g x v 3 / N L R 7 l g v / I i Y 3 a j z n U A a D j L D L q 4 q / i l A A A A A A O g A A A A A I A A C A A A A A M D 2 D d b a l T u 3 a j 0 5 k + + I 0 r a P C 4 q + v 9 1 7 6 U M 5 S f O q o e t l A A A A D M t Z X Z 1 e d q 0 4 K W p 2 V g F V 1 T b Y D T i Q + j S z K F + 5 h r s 0 M V s g U G I s c 8 i L s X I O n M N v O 0 y P a / b M R D i R k v G P f 6 W Q s l 9 x b b R 5 v S l I v Z 0 e K T t A 5 + 9 D E f 5 k A A A A B i n 4 9 i t Y / 3 v 0 q W v k 7 P A U T j p c o R f T x I t b I l a v z L A k A t H / C 8 e S 0 d T 0 D b L u f o 2 y i Z U x Q o O D L K 7 q H 3 r X x A 1 K 5 u S 6 2 z < / D a t a M a s h u p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 D o c e n t i 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 D o c e n t i 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 C o l u m n s \ N o m i n a t i v o 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  R e s i d e n z a 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 N a s c i t a 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 C o l u m n s \ M a t e r i a 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 S e d i 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 S e d i 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 C o l u m n s \ C a p i e n z a   A u l a 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 C o r s i 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 C o r s i 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 C o l u m n s \ T i t o l o   C o r s o 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 C o l u m n s \ D u r a t a   ( o r e ) 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 I n i z i o 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 C o l u m n s \ D u r a t a   C o r s o 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 S e d i 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 D o c e n t i 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 C o r s i 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 S e d i 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 S e d i 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 I D   2 < / K e y > < / D i a g r a m O b j e c t K e y > < D i a g r a m O b j e c t K e y > < K e y > M e a s u r e s \ C o n t e g g i o   d i   I D   2 \ T a g I n f o \ F o r m u l a < / K e y > < / D i a g r a m O b j e c t K e y > < D i a g r a m O b j e c t K e y > < K e y > M e a s u r e s \ C o n t e g g i o   d i   I D   2 \ T a g I n f o \ V a l o r e < / K e y > < / D i a g r a m O b j e c t K e y > < D i a g r a m O b j e c t K e y > < K e y > M e a s u r e s \ C o n t e g g i o   d i   C i t t � < / K e y > < / D i a g r a m O b j e c t K e y > < D i a g r a m O b j e c t K e y > < K e y > M e a s u r e s \ C o n t e g g i o   d i   C i t t � \ T a g I n f o \ F o r m u l a < / K e y > < / D i a g r a m O b j e c t K e y > < D i a g r a m O b j e c t K e y > < K e y > M e a s u r e s \ C o n t e g g i o   d i   C i t t � \ T a g I n f o \ V a l o r e < / K e y > < / D i a g r a m O b j e c t K e y > < D i a g r a m O b j e c t K e y > < K e y > C o l u m n s \ I D < / K e y > < / D i a g r a m O b j e c t K e y > < D i a g r a m O b j e c t K e y > < K e y > C o l u m n s \ C i t t � < / K e y > < / D i a g r a m O b j e c t K e y > < D i a g r a m O b j e c t K e y > < K e y > C o l u m n s \ I n d i r i z z o < / K e y > < / D i a g r a m O b j e c t K e y > < D i a g r a m O b j e c t K e y > < K e y > C o l u m n s \ C a p i e n z a   A u l a < / K e y > < / D i a g r a m O b j e c t K e y > < D i a g r a m O b j e c t K e y > < K e y > L i n k s \ & l t ; C o l u m n s \ C o n t e g g i o   d i   I D   2 & g t ; - & l t ; M e a s u r e s \ I D & g t ; < / K e y > < / D i a g r a m O b j e c t K e y > < D i a g r a m O b j e c t K e y > < K e y > L i n k s \ & l t ; C o l u m n s \ C o n t e g g i o   d i   I D   2 & g t ; - & l t ; M e a s u r e s \ I D & g t ; \ C O L U M N < / K e y > < / D i a g r a m O b j e c t K e y > < D i a g r a m O b j e c t K e y > < K e y > L i n k s \ & l t ; C o l u m n s \ C o n t e g g i o   d i   I D   2 & g t ; - & l t ; M e a s u r e s \ I D & g t ; \ M E A S U R E < / K e y > < / D i a g r a m O b j e c t K e y > < D i a g r a m O b j e c t K e y > < K e y > L i n k s \ & l t ; C o l u m n s \ C o n t e g g i o   d i   C i t t � & g t ; - & l t ; M e a s u r e s \ C i t t � & g t ; < / K e y > < / D i a g r a m O b j e c t K e y > < D i a g r a m O b j e c t K e y > < K e y > L i n k s \ & l t ; C o l u m n s \ C o n t e g g i o   d i   C i t t � & g t ; - & l t ; M e a s u r e s \ C i t t � & g t ; \ C O L U M N < / K e y > < / D i a g r a m O b j e c t K e y > < D i a g r a m O b j e c t K e y > < K e y > L i n k s \ & l t ; C o l u m n s \ C o n t e g g i o   d i   C i t t � & g t ; - & l t ; M e a s u r e s \ C i t t � & g t ; \ M E A S U R E 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 I D 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 I D 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 C i t t � 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 C i t t � \ T a g I n f o \ F o r m u l a 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 C i t t � \ T a g I n f o \ V a l o r e 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 C o l u m n s \ C a p i e n z a   A u l a 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 I D   2 & g t ; - & l t ; M e a s u r e s \ I D & g t ; 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 I D   2 & g t ; - & l t ; M e a s u r e s \ I D & g t ; \ C O L U M N 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 I D   2 & g t ; - & l t ; M e a s u r e s \ I D & g t ; \ M E A S U R E 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 D o c e n t i 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 D o c e n t i 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 N o m i n a t i v o < / K e y > < / D i a g r a m O b j e c t K e y > < D i a g r a m O b j e c t K e y > < K e y > M e a s u r e s \ C o n t e g g i o   d i   N o m i n a t i v o \ T a g I n f o \ F o r m u l a < / K e y > < / D i a g r a m O b j e c t K e y > < D i a g r a m O b j e c t K e y > < K e y > M e a s u r e s \ C o n t e g g i o   d i   N o m i n a t i v o \ T a g I n f o \ V a l o r e < / K e y > < / D i a g r a m O b j e c t K e y > < D i a g r a m O b j e c t K e y > < K e y > M e a s u r e s \ C o n t e g g i o   d i   I D < / K e y > < / D i a g r a m O b j e c t K e y > < D i a g r a m O b j e c t K e y > < K e y > M e a s u r e s \ C o n t e g g i o   d i   I D \ T a g I n f o \ F o r m u l a < / K e y > < / D i a g r a m O b j e c t K e y > < D i a g r a m O b j e c t K e y > < K e y > M e a s u r e s \ C o n t e g g i o   d i   I D \ T a g I n f o \ V a l o r e < / K e y > < / D i a g r a m O b j e c t K e y > < D i a g r a m O b j e c t K e y > < K e y > C o l u m n s \ I D < / K e y > < / D i a g r a m O b j e c t K e y > < D i a g r a m O b j e c t K e y > < K e y > C o l u m n s \ N o m i n a t i v o < / K e y > < / D i a g r a m O b j e c t K e y > < D i a g r a m O b j e c t K e y > < K e y > C o l u m n s \ C i t t a   R e s i d e n z a < / K e y > < / D i a g r a m O b j e c t K e y > < D i a g r a m O b j e c t K e y > < K e y > C o l u m n s \ D a t a   N a s c i t a < / K e y > < / D i a g r a m O b j e c t K e y > < D i a g r a m O b j e c t K e y > < K e y > C o l u m n s \ M a t e r i a < / K e y > < / D i a g r a m O b j e c t K e y > < D i a g r a m O b j e c t K e y > < K e y > L i n k s \ & l t ; C o l u m n s \ C o n t e g g i o   d i   N o m i n a t i v o & g t ; - & l t ; M e a s u r e s \ N o m i n a t i v o & g t ; < / K e y > < / D i a g r a m O b j e c t K e y > < D i a g r a m O b j e c t K e y > < K e y > L i n k s \ & l t ; C o l u m n s \ C o n t e g g i o   d i   N o m i n a t i v o & g t ; - & l t ; M e a s u r e s \ N o m i n a t i v o & g t ; \ C O L U M N < / K e y > < / D i a g r a m O b j e c t K e y > < D i a g r a m O b j e c t K e y > < K e y > L i n k s \ & l t ; C o l u m n s \ C o n t e g g i o   d i   N o m i n a t i v o & g t ; - & l t ; M e a s u r e s \ N o m i n a t i v o & g t ; \ M E A S U R E < / K e y > < / D i a g r a m O b j e c t K e y > < D i a g r a m O b j e c t K e y > < K e y > L i n k s \ & l t ; C o l u m n s \ C o n t e g g i o   d i   I D & g t ; - & l t ; M e a s u r e s \ I D & g t ; < / K e y > < / D i a g r a m O b j e c t K e y > < D i a g r a m O b j e c t K e y > < K e y > L i n k s \ & l t ; C o l u m n s \ C o n t e g g i o   d i   I D & g t ; - & l t ; M e a s u r e s \ I D & g t ; \ C O L U M N < / K e y > < / D i a g r a m O b j e c t K e y > < D i a g r a m O b j e c t K e y > < K e y > L i n k s \ & l t ; C o l u m n s \ C o n t e g g i o   d i   I D & g t ; - & l t ; M e a s u r e s \ I D & g t ; \ M E A S U R E 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 N o m i n a t i v o 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 N o m i n a t i v o \ T a g I n f o \ F o r m u l a 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 N o m i n a t i v o \ T a g I n f o \ V a l o r e 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 I D \ T a g I n f o \ V a l o r e 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 C o l u m n s \ N o m i n a t i v o 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  R e s i d e n z a 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 N a s c i t a 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 C o l u m n s \ M a t e r i a 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 N o m i n a t i v o & g t ; - & l t ; M e a s u r e s \ N o m i n a t i v o & g t ; 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 N o m i n a t i v o & g t ; - & l t ; M e a s u r e s \ N o m i n a t i v o & g t ; \ C O L U M N 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 N o m i n a t i v o & g t ; - & l t ; M e a s u r e s \ N o m i n a t i v o & g t ; \ M E A S U R E 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 T a g s \ T a b l e s \ & l t ; T a b l e s \ S e d i & g t ; < / K e y > < / D i a g r a m O b j e c t K e y > < D i a g r a m O b j e c t K e y > < K e y > D y n a m i c   T a g s \ T a b l e s \ & l t ; T a b l e s \ D o c e n t i & g t ; < / K e y > < / D i a g r a m O b j e c t K e y > < D i a g r a m O b j e c t K e y > < K e y > D y n a m i c   T a g s \ T a b l e s \ & l t ; T a b l e s \ C o r s i & g t ; < / K e y > < / D i a g r a m O b j e c t K e y > < D i a g r a m O b j e c t K e y > < K e y > T a b l e s \ S e d i < / K e y > < / D i a g r a m O b j e c t K e y > < D i a g r a m O b j e c t K e y > < K e y > T a b l e s \ S e d i \ C o l u m n s \ I D < / K e y > < / D i a g r a m O b j e c t K e y > < D i a g r a m O b j e c t K e y > < K e y > T a b l e s \ S e d i \ C o l u m n s \ C i t t � < / K e y > < / D i a g r a m O b j e c t K e y > < D i a g r a m O b j e c t K e y > < K e y > T a b l e s \ S e d i \ C o l u m n s \ I n d i r i z z o < / K e y > < / D i a g r a m O b j e c t K e y > < D i a g r a m O b j e c t K e y > < K e y > T a b l e s \ S e d i \ C o l u m n s \ C a p i e n z a   A u l a < / K e y > < / D i a g r a m O b j e c t K e y > < D i a g r a m O b j e c t K e y > < K e y > T a b l e s \ S e d i \ M e a s u r e s \ C o n t e g g i o   d i   I D   2 < / K e y > < / D i a g r a m O b j e c t K e y > < D i a g r a m O b j e c t K e y > < K e y > T a b l e s \ S e d i \ C o n t e g g i o   d i   I D   2 \ A d d i t i o n a l   I n f o \ M i s u r a   i m p l i c i t a < / K e y > < / D i a g r a m O b j e c t K e y > < D i a g r a m O b j e c t K e y > < K e y > T a b l e s \ S e d i \ M e a s u r e s \ C o n t e g g i o   d i   C i t t � < / K e y > < / D i a g r a m O b j e c t K e y > < D i a g r a m O b j e c t K e y > < K e y > T a b l e s \ S e d i \ C o n t e g g i o   d i   C i t t � \ A d d i t i o n a l   I n f o \ M i s u r a   i m p l i c i t a < / K e y > < / D i a g r a m O b j e c t K e y > < D i a g r a m O b j e c t K e y > < K e y > T a b l e s \ D o c e n t i < / K e y > < / D i a g r a m O b j e c t K e y > < D i a g r a m O b j e c t K e y > < K e y > T a b l e s \ D o c e n t i \ C o l u m n s \ I D < / K e y > < / D i a g r a m O b j e c t K e y > < D i a g r a m O b j e c t K e y > < K e y > T a b l e s \ D o c e n t i \ C o l u m n s \ N o m i n a t i v o < / K e y > < / D i a g r a m O b j e c t K e y > < D i a g r a m O b j e c t K e y > < K e y > T a b l e s \ D o c e n t i \ C o l u m n s \ C i t t a   R e s i d e n z a < / K e y > < / D i a g r a m O b j e c t K e y > < D i a g r a m O b j e c t K e y > < K e y > T a b l e s \ D o c e n t i \ C o l u m n s \ D a t a   N a s c i t a < / K e y > < / D i a g r a m O b j e c t K e y > < D i a g r a m O b j e c t K e y > < K e y > T a b l e s \ D o c e n t i \ C o l u m n s \ M a t e r i a < / K e y > < / D i a g r a m O b j e c t K e y > < D i a g r a m O b j e c t K e y > < K e y > T a b l e s \ D o c e n t i \ M e a s u r e s \ C o n t e g g i o   d i   N o m i n a t i v o < / K e y > < / D i a g r a m O b j e c t K e y > < D i a g r a m O b j e c t K e y > < K e y > T a b l e s \ D o c e n t i \ C o n t e g g i o   d i   N o m i n a t i v o \ A d d i t i o n a l   I n f o \ M i s u r a   i m p l i c i t a < / K e y > < / D i a g r a m O b j e c t K e y > < D i a g r a m O b j e c t K e y > < K e y > T a b l e s \ D o c e n t i \ M e a s u r e s \ C o n t e g g i o   d i   I D < / K e y > < / D i a g r a m O b j e c t K e y > < D i a g r a m O b j e c t K e y > < K e y > T a b l e s \ D o c e n t i \ C o n t e g g i o   d i   I D \ A d d i t i o n a l   I n f o \ M i s u r a   i m p l i c i t a < / K e y > < / D i a g r a m O b j e c t K e y > < D i a g r a m O b j e c t K e y > < K e y > T a b l e s \ C o r s i < / K e y > < / D i a g r a m O b j e c t K e y > < D i a g r a m O b j e c t K e y > < K e y > T a b l e s \ C o r s i \ C o l u m n s \ I D < / K e y > < / D i a g r a m O b j e c t K e y > < D i a g r a m O b j e c t K e y > < K e y > T a b l e s \ C o r s i \ C o l u m n s \ T i t o l o   C o r s o < / K e y > < / D i a g r a m O b j e c t K e y > < D i a g r a m O b j e c t K e y > < K e y > T a b l e s \ C o r s i \ C o l u m n s \ P r e z z o < / K e y > < / D i a g r a m O b j e c t K e y > < D i a g r a m O b j e c t K e y > < K e y > T a b l e s \ C o r s i \ C o l u m n s \ D u r a t a   ( o r e ) < / K e y > < / D i a g r a m O b j e c t K e y > < D i a g r a m O b j e c t K e y > < K e y > T a b l e s \ C o r s i \ C o l u m n s \ D a t a   I n i z i o < / K e y > < / D i a g r a m O b j e c t K e y > < D i a g r a m O b j e c t K e y > < K e y > T a b l e s \ C o r s i \ C o l u m n s \ D a t a   F i n e < / K e y > < / D i a g r a m O b j e c t K e y > < D i a g r a m O b j e c t K e y > < K e y > T a b l e s \ C o r s i \ C o l u m n s \ D o c e n t e < / K e y > < / D i a g r a m O b j e c t K e y > < D i a g r a m O b j e c t K e y > < K e y > T a b l e s \ C o r s i \ C o l u m n s \ S e d e < / K e y > < / D i a g r a m O b j e c t K e y > < D i a g r a m O b j e c t K e y > < K e y > T a b l e s \ C o r s i \ M e a s u r e s \ C o n t e g g i o   d i   T i t o l o   C o r s o < / K e y > < / D i a g r a m O b j e c t K e y > < D i a g r a m O b j e c t K e y > < K e y > T a b l e s \ C o r s i \ C o n t e g g i o   d i   T i t o l o   C o r s o \ A d d i t i o n a l   I n f o \ M i s u r a   i m p l i c i t a < / K e y > < / D i a g r a m O b j e c t K e y > < D i a g r a m O b j e c t K e y > < K e y > T a b l e s \ C o r s i \ M e a s u r e s \ S o m m a   d i   P r e z z o < / K e y > < / D i a g r a m O b j e c t K e y > < D i a g r a m O b j e c t K e y > < K e y > T a b l e s \ C o r s i \ S o m m a   d i   P r e z z o \ A d d i t i o n a l   I n f o \ M i s u r a   i m p l i c i t a < / K e y > < / D i a g r a m O b j e c t K e y > < D i a g r a m O b j e c t K e y > < K e y > T a b l e s \ C o r s i \ M e a s u r e s \ C o n t e g g i o   d i   D u r a t a   ( o r e ) < / K e y > < / D i a g r a m O b j e c t K e y > < D i a g r a m O b j e c t K e y > < K e y > T a b l e s \ C o r s i \ C o n t e g g i o   d i   D u r a t a   ( o r e ) \ A d d i t i o n a l   I n f o \ M i s u r a   i m p l i c i t a < / K e y > < / D i a g r a m O b j e c t K e y > < D i a g r a m O b j e c t K e y > < K e y > T a b l e s \ C o r s i \ M e a s u r e s \ M e d i a   d i   P r e z z o < / K e y > < / D i a g r a m O b j e c t K e y > < D i a g r a m O b j e c t K e y > < K e y > T a b l e s \ C o r s i \ M e d i a   d i   P r e z z o \ A d d i t i o n a l   I n f o \ M i s u r a   i m p l i c i t a < / K e y > < / D i a g r a m O b j e c t K e y > < D i a g r a m O b j e c t K e y > < K e y > T a b l e s \ C o r s i \ M e a s u r e s \ C o n t e g g i o   d i   D o c e n t e < / K e y > < / D i a g r a m O b j e c t K e y > < D i a g r a m O b j e c t K e y > < K e y > T a b l e s \ C o r s i \ C o n t e g g i o   d i   D o c e n t e \ A d d i t i o n a l   I n f o \ M i s u r a   i m p l i c i t a < / K e y > < / D i a g r a m O b j e c t K e y > < D i a g r a m O b j e c t K e y > < K e y > R e l a t i o n s h i p s \ & l t ; T a b l e s \ C o r s i \ C o l u m n s \ D o c e n t e & g t ; - & l t ; T a b l e s \ D o c e n t i \ C o l u m n s \ I D & g t ; < / K e y > < / D i a g r a m O b j e c t K e y > < D i a g r a m O b j e c t K e y > < K e y > R e l a t i o n s h i p s \ & l t ; T a b l e s \ C o r s i \ C o l u m n s \ D o c e n t e & g t ; - & l t ; T a b l e s \ D o c e n t i \ C o l u m n s \ I D & g t ; \ F K < / K e y > < / D i a g r a m O b j e c t K e y > < D i a g r a m O b j e c t K e y > < K e y > R e l a t i o n s h i p s \ & l t ; T a b l e s \ C o r s i \ C o l u m n s \ D o c e n t e & g t ; - & l t ; T a b l e s \ D o c e n t i \ C o l u m n s \ I D & g t ; \ P K < / K e y > < / D i a g r a m O b j e c t K e y > < D i a g r a m O b j e c t K e y > < K e y > R e l a t i o n s h i p s \ & l t ; T a b l e s \ C o r s i \ C o l u m n s \ D o c e n t e & g t ; - & l t ; T a b l e s \ D o c e n t i \ C o l u m n s \ I D & g t ; \ C r o s s F i l t e r < / K e y > < / D i a g r a m O b j e c t K e y > < D i a g r a m O b j e c t K e y > < K e y > R e l a t i o n s h i p s \ & l t ; T a b l e s \ C o r s i \ C o l u m n s \ T i t o l o   C o r s o & g t ; - & l t ; T a b l e s \ D o c e n t i \ C o l u m n s \ M a t e r i a & g t ; < / K e y > < / D i a g r a m O b j e c t K e y > < D i a g r a m O b j e c t K e y > < K e y > R e l a t i o n s h i p s \ & l t ; T a b l e s \ C o r s i \ C o l u m n s \ T i t o l o   C o r s o & g t ; - & l t ; T a b l e s \ D o c e n t i \ C o l u m n s \ M a t e r i a & g t ; \ F K < / K e y > < / D i a g r a m O b j e c t K e y > < D i a g r a m O b j e c t K e y > < K e y > R e l a t i o n s h i p s \ & l t ; T a b l e s \ C o r s i \ C o l u m n s \ T i t o l o   C o r s o & g t ; - & l t ; T a b l e s \ D o c e n t i \ C o l u m n s \ M a t e r i a & g t ; \ P K < / K e y > < / D i a g r a m O b j e c t K e y > < D i a g r a m O b j e c t K e y > < K e y > R e l a t i o n s h i p s \ & l t ; T a b l e s \ C o r s i \ C o l u m n s \ T i t o l o   C o r s o & g t ; - & l t ; T a b l e s \ D o c e n t i \ C o l u m n s \ M a t e r i a & g t ; \ C r o s s F i l t e r < / K e y > < / D i a g r a m O b j e c t K e y > < D i a g r a m O b j e c t K e y > < K e y > R e l a t i o n s h i p s \ & l t ; T a b l e s \ C o r s i \ C o l u m n s \ S e d e & g t ; - & l t ; T a b l e s \ S e d i \ C o l u m n s \ I D & g t ; < / K e y > < / D i a g r a m O b j e c t K e y > < D i a g r a m O b j e c t K e y > < K e y > R e l a t i o n s h i p s \ & l t ; T a b l e s \ C o r s i \ C o l u m n s \ S e d e & g t ; - & l t ; T a b l e s \ S e d i \ C o l u m n s \ I D & g t ; \ F K < / K e y > < / D i a g r a m O b j e c t K e y > < D i a g r a m O b j e c t K e y > < K e y > R e l a t i o n s h i p s \ & l t ; T a b l e s \ C o r s i \ C o l u m n s \ S e d e & g t ; - & l t ; T a b l e s \ S e d i \ C o l u m n s \ I D & g t ; \ P K < / K e y > < / D i a g r a m O b j e c t K e y > < D i a g r a m O b j e c t K e y > < K e y > R e l a t i o n s h i p s \ & l t ; T a b l e s \ C o r s i \ C o l u m n s \ S e d e & g t ; - & l t ; T a b l e s \ S e d i \ C o l u m n s \ I D & g t ; \ C r o s s F i l t e r < / K e y > < / D i a g r a m O b j e c t K e y > < / A l l K e y s > < S e l e c t e d K e y s > < D i a g r a m O b j e c t K e y > < K e y > R e l a t i o n s h i p s \ & l t ; T a b l e s \ C o r s i \ C o l u m n s \ T i t o l o   C o r s o & g t ; - & l t ; T a b l e s \ D o c e n t i \ C o l u m n s \ M a t e r i a & g t ; \ C r o s s F i l t e r 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 T a g s \ T a b l e s \ & l t ; T a b l e s \ S e d i & g t ; 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 T a g s \ T a b l e s \ & l t ; T a b l e s \ D o c e n t i & g t ; 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 T a g s \ T a b l e s \ & l t ; T a b l e s \ C o r s i & g t ; 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 T a b l e s \ S e d i < / K e y > < / a : K e y > < a : V a l u e   i : t y p e = " D i a g r a m D i s p l a y N o d e V i e w S t a t e " > < H e i g h t > 2 8 9 . 2 0 0 0 0 0 0 0 0 0 0 0 0 5 < / H e i g h t > < I s E x p a n d e d > t r u e < / I s E x p a n d e d > < L a y e d O u t > t r u e < / L a y e d O u t > < L e f t > 3 2 8 . 4 0 0 0 0 0 0 0 0 0 0 0 0 3 < / L e f t > < T a b I n d e x > 2 < / T a b I n d e x > < T o p > 1 9 2 . 4 0 0 0 0 0 0 0 0 0 0 0 0 3 < / T o p > < W i d t h > 2 1 7 . 6 0 0 0 0 0 0 0 0 0 0 0 0 2 < / W i d t h > < / a : V a l u e > < / a : K e y V a l u e O f D i a g r a m O b j e c t K e y a n y T y p e z b w N T n L X > < a : K e y V a l u e O f D i a g r a m O b j e c t K e y a n y T y p e z b w N T n L X > < a : K e y > < K e y > T a b l e s \ S e d i \ C o l u m n s \ I D 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 T a b l e s \ S e d i \ C o l u m n s \ C i t t � 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 T a b l e s \ S e d i \ C o l u m n s \ I n d i r i z z o 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 T a b l e s \ S e d i \ C o l u m n s \ C a p i e n z a   A u l a 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 T a b l e s \ S e d i \ M e a s u r e s \ C o n t e g g i o   d i  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 T a b l e s \ S e d i \ C o n t e g g i o   d i   I D 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 T a b l e s \ S e d i \ M e a s u r e s \ C o n t e g g i o   d i  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 T a b l e s \ S e d i \ C o n t e g g i o   d i   C i t t � \ A d d i t i o n a l 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 T a b l e s \ D o c e n t i < / K e y > < / a : K e y > < a : V a l u e   i : t y p e = " D i a g r a m D i s p l a y N o d e V i e w S t a t e " > < H e i g h t > 1 7 2 . 4 0 0 0 0 0 0 0 0 0 0 0 0 3 < / H e i g h t > < I s E x p a n d e d > t r u e < / I s E x p a n d e d > < L a y e d O u t > t r u e < / L a y e d O u t > < L e f t > 3 2 9 . 9 0 3 8 1 0 5 6 7 6 6 5 8 < / L e f t > < W i d t h > 2 1 3 . 6 0 0 0 0 0 0 0 0 0 0 0 0 2 < / W i d t h > < / a : V a l u e > < / a : K e y V a l u e O f D i a g r a m O b j e c t K e y a n y T y p e z b w N T n L X > < a : K e y V a l u e O f D i a g r a m O b j e c t K e y a n y T y p e z b w N T n L X > < a : K e y > < K e y > T a b l e s \ D o c e n t i \ C o l u m n s \ I D 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 T a b l e s \ D o c e n t i \ C o l u m n s \ N o m i n a t i v o 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 T a b l e s \ D o c e n t i \ C o l u m n s \ C i t t a   R e s i d e n z a 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 T a b l e s \ D o c e n t i \ C o l u m n s \ D a t a   N a s c i t a 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 T a b l e s \ D o c e n t i \ C o l u m n s \ M a t e r i a 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 T a b l e s \ D o c e n t i \ M e a s u r e s \ C o n t e g g i o   d i   N o m i n a t i v o 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 T a b l e s \ D o c e n t i \ C o n t e g g i o   d i   N o m i n a t i v o \ A d d i t i o n a l 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 T a b l e s \ D o c e n t i \ M e a s u r e s \ C o n t e g g i o   d i 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 T a b l e s \ D o c e n t i \ C o n t e g g i o   d i   I D \ A d d i t i o n a l 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 T a b l e s \ C o r s i < / K e y > < / a : K e y > < a : V a l u e   i : t y p e = " D i a g r a m D i s p l a y N o d e V i e w S t a t e " > < H e i g h t > 3 5 6 . 4 < / H e i g h t > < I s E x p a n d e d > t r u e < / I s E x p a n d e d > < L a y e d O u t > t r u e < / L a y e d O u t > < L e f t > 7 1 1 . 4 0 7 6 2 1 1 3 5 3 3 1 5 1 < / L e f t > < T a b I n d e x > 1 < / T a b I n d e x > < W i d t h > 2 9 2 . 8 0 0 0 0 0 0 0 0 0 0 0 0 7 < / W i d t h > < / a : V a l u e > < / a : K e y V a l u e O f D i a g r a m O b j e c t K e y a n y T y p e z b w N T n L X > < a : K e y V a l u e O f D i a g r a m O b j e c t K e y a n y T y p e z b w N T n L X > < a : K e y > < K e y > T a b l e s \ C o r s i \ C o l u m n s \ I D 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 T a b l e s \ C o r s i \ C o l u m n s \ T i t o l o   C o r s o 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 T a b l e s \ C o r s i \ C o l u m n s \ P r e z z o 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 T a b l e s \ C o r s i \ C o l u m n s \ D u r a t a   ( o r e ) 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 T a b l e s \ C o r s i \ C o l u m n s \ D a t a   I n i z i o 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 T a b l e s \ C o r s i \ C o l u m n s \ D a t a   F i n e 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 T a b l e s \ C o r s i \ C o l u m n s \ D o c e n t e 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 T a b l e s \ C o r s i \ C o l u m n s \ S e d e 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 T a b l e s \ C o r s i \ M e a s u r e s \ C o n t e g g i o   d i   T i t o l o   C o r s o 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 T a b l e s \ C o r s i \ C o n t e g g i o   d i   T i t o l o   C o r s o \ A d d i t i o n a l 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 T a b l e s \ C o r s i \ M e a s u r e s \ S o m m a   d i  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 T a b l e s \ C o r s i \ S o m m a   d i   P r e z z o \ A d d i t i o n a l 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 T a b l e s \ C o r s i \ M e a s u r e s \ C o n t e g g i o   d i   D u r a t a   ( o r e ) 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 T a b l e s \ C o r s i \ C o n t e g g i o   d i   D u r a t a   ( o r e ) \ A d d i t i o n a l 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 T a b l e s \ C o r s i \ M e a s u r e s \ M e d i a   d i  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 T a b l e s \ C o r s i \ M e d i a   d i   P r e z z o \ A d d i t i o n a l 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 T a b l e s \ C o r s i \ M e a s u r e s \ C o n t e g g i o   d i   D o c e n t e 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 T a b l e s \ C o r s i \ C o n t e g g i o   d i   D o c e n t e \ A d d i t i o n a l 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 R e l a t i o n s h i p s \ & l t ; T a b l e s \ C o r s i \ C o l u m n s \ D o c e n t e & g t ; - & l t ; T a b l e s \ D o c e n t i \ C o l u m n s \ I D & g t ; < / K e y > < / a : K e y > < a : V a l u e   i : t y p e = " D i a g r a m D i s p l a y L i n k V i e w S t a t e " > < A u t o m a t i o n P r o p e r t y H e l p e r T e x t > E n d p o i n t   1 :   ( 6 9 5 , 4 0 7 6 2 1 1 3 5 3 3 2 , 1 7 8 , 2 ) .   E n d p o i n t   2 :   ( 5 5 9 , 5 0 3 8 1 0 5 6 7 6 6 6 , 9 6 , 2 ) 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 6 9 5 . 4 0 7 6 2 1 1 3 5 3 3 1 5 1 < / b : _ x > < b : _ y > 1 7 8 . 2 < / b : _ y > < / b : P o i n t > < b : P o i n t > < b : _ x > 6 2 6 . 9 5 5 7 1 5 9 9 9 9 9 9 9 4 < / b : _ x > < b : _ y > 1 7 8 . 2 < / b : _ y > < / b : P o i n t > < b : P o i n t > < b : _ x > 6 2 4 . 9 5 5 7 1 5 9 9 9 9 9 9 9 4 < / b : _ x > < b : _ y > 1 7 6 . 2 < / b : _ y > < / b : P o i n t > < b : P o i n t > < b : _ x > 6 2 4 . 9 5 5 7 1 5 9 9 9 9 9 9 9 4 < / b : _ x > < b : _ y > 9 8 . 2 < / b : _ y > < / b : P o i n t > < b : P o i n t > < b : _ x > 6 2 2 . 9 5 5 7 1 5 9 9 9 9 9 9 9 4 < / b : _ x > < b : _ y > 9 6 . 2 < / b : _ y > < / b : P o i n t > < b : P o i n t > < b : _ x > 5 5 9 . 5 0 3 8 1 0 5 6 7 6 6 5 8 2 < / b : _ x > < b : _ y > 9 6 . 2 0 0 0 0 0 0 0 0 0 0 0 0 1 7 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 R e l a t i o n s h i p s \ & l t ; T a b l e s \ C o r s i \ C o l u m n s \ D o c e n t e & g t ; - & l t ; T a b l e s \ D o c e n t i \ C o l u m n s \ I D & g t ; \ F K 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 6 9 5 . 4 0 7 6 2 1 1 3 5 3 3 1 5 1 < / b : _ x > < b : _ y > 1 7 0 . 2 < / b : _ y > < / L a b e l L o c a t i o n > < L o c a t i o n   x m l n s : b = " h t t p : / / s c h e m a s . d a t a c o n t r a c t . o r g / 2 0 0 4 / 0 7 / S y s t e m . W i n d o w s " > < b : _ x > 7 1 1 . 4 0 7 6 2 1 1 3 5 3 3 1 5 1 < / b : _ x > < b : _ y > 1 7 8 . 2 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 R e l a t i o n s h i p s \ & l t ; T a b l e s \ C o r s i \ C o l u m n s \ D o c e n t e & g t ; - & l t ; T a b l e s \ D o c e n t i \ C o l u m n s \ I D & g t ; \ P K 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 5 4 3 . 5 0 3 8 1 0 5 6 7 6 6 5 8 2 < / b : _ x > < b : _ y > 8 8 . 2 0 0 0 0 0 0 0 0 0 0 0 0 1 7 < / b : _ y > < / L a b e l L o c a t i o n > < L o c a t i o n   x m l n s : b = " h t t p : / / s c h e m a s . d a t a c o n t r a c t . o r g / 2 0 0 4 / 0 7 / S y s t e m . W i n d o w s " > < b : _ x > 5 4 3 . 5 0 3 8 1 0 5 6 7 6 6 5 8 2 < / b : _ x > < b : _ y > 9 6 . 2 < / b : _ y > < / L o c a t i o n > < S h a p e R o t a t e A n g l e > 5 . 6 8 4 3 4 1 8 8 6 0 8 0 8 0 1 5 E - 1 4 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 R e l a t i o n s h i p s \ & l t ; T a b l e s \ C o r s i \ C o l u m n s \ D o c e n t e & g t ; - & l t ; T a b l e s \ D o c e n t i \ C o l u m n s \ I D & g t ; \ C r o s s F i l t e r 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 6 9 5 . 4 0 7 6 2 1 1 3 5 3 3 1 5 1 < / b : _ x > < b : _ y > 1 7 8 . 2 < / b : _ y > < / b : P o i n t > < b : P o i n t > < b : _ x > 6 2 6 . 9 5 5 7 1 5 9 9 9 9 9 9 9 4 < / b : _ x > < b : _ y > 1 7 8 . 2 < / b : _ y > < / b : P o i n t > < b : P o i n t > < b : _ x > 6 2 4 . 9 5 5 7 1 5 9 9 9 9 9 9 9 4 < / b : _ x > < b : _ y > 1 7 6 . 2 < / b : _ y > < / b : P o i n t > < b : P o i n t > < b : _ x > 6 2 4 . 9 5 5 7 1 5 9 9 9 9 9 9 9 4 < / b : _ x > < b : _ y > 9 8 . 2 < / b : _ y > < / b : P o i n t > < b : P o i n t > < b : _ x > 6 2 2 . 9 5 5 7 1 5 9 9 9 9 9 9 9 4 < / b : _ x > < b : _ y > 9 6 . 2 < / b : _ y > < / b : P o i n t > < b : P o i n t > < b : _ x > 5 5 9 . 5 0 3 8 1 0 5 6 7 6 6 5 8 2 < / b : _ x > < b : _ y > 9 6 . 2 0 0 0 0 0 0 0 0 0 0 0 0 1 7 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 R e l a t i o n s h i p s \ & l t ; T a b l e s \ C o r s i \ C o l u m n s \ T i t o l o   C o r s o & g t ; - & l t ; T a b l e s \ D o c e n t i \ C o l u m n s \ M a t e r i a & g t ; < / K e y > < / a : K e y > < a : V a l u e   i : t y p e = " D i a g r a m D i s p l a y L i n k V i e w S t a t e " > < A u t o m a t i o n P r o p e r t y H e l p e r T e x t > E n d p o i n t   1 :   ( 6 9 5 , 4 0 7 6 2 1 1 3 5 3 3 2 , 1 5 8 , 2 ) .   E n d p o i n t   2 :   ( 5 5 9 , 5 0 3 8 1 0 5 6 7 6 6 6 , 7 6 , 2 ) 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 6 9 5 . 4 0 7 6 2 1 1 3 5 3 3 1 5 1 < / b : _ x > < b : _ y > 1 5 8 . 2 < / b : _ y > < / b : P o i n t > < b : P o i n t > < b : _ x > 6 3 1 . 9 5 5 7 1 5 9 9 9 9 9 9 9 4 < / b : _ x > < b : _ y > 1 5 8 . 2 < / b : _ y > < / b : P o i n t > < b : P o i n t > < b : _ x > 6 2 9 . 9 5 5 7 1 5 9 9 9 9 9 9 9 4 < / b : _ x > < b : _ y > 1 5 6 . 2 < / b : _ y > < / b : P o i n t > < b : P o i n t > < b : _ x > 6 2 9 . 9 5 5 7 1 5 9 9 9 9 9 9 9 4 < / b : _ x > < b : _ y > 7 8 . 2 < / b : _ y > < / b : P o i n t > < b : P o i n t > < b : _ x > 6 2 7 . 9 5 5 7 1 5 9 9 9 9 9 9 9 4 < / b : _ x > < b : _ y > 7 6 . 2 < / b : _ y > < / b : P o i n t > < b : P o i n t > < b : _ x > 5 5 9 . 5 0 3 8 1 0 5 6 7 6 6 5 8 2 < / b : _ x > < b : _ y > 7 6 . 2 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 R e l a t i o n s h i p s \ & l t ; T a b l e s \ C o r s i \ C o l u m n s \ T i t o l o   C o r s o & g t ; - & l t ; T a b l e s \ D o c e n t i \ C o l u m n s \ M a t e r i a & g t ; \ F K 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 6 9 5 . 4 0 7 6 2 1 1 3 5 3 3 1 5 1 < / b : _ x > < b : _ y > 1 5 0 . 2 < / b : _ y > < / L a b e l L o c a t i o n > < L o c a t i o n   x m l n s : b = " h t t p : / / s c h e m a s . d a t a c o n t r a c t . o r g / 2 0 0 4 / 0 7 / S y s t e m . W i n d o w s " > < b : _ x > 7 1 1 . 4 0 7 6 2 1 1 3 5 3 3 1 5 1 < / b : _ x > < b : _ y > 1 5 8 . 2 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 R e l a t i o n s h i p s \ & l t ; T a b l e s \ C o r s i \ C o l u m n s \ T i t o l o   C o r s o & g t ; - & l t ; T a b l e s \ D o c e n t i \ C o l u m n s \ M a t e r i a & g t ; \ P K 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 5 4 3 . 5 0 3 8 1 0 5 6 7 6 6 5 8 2 < / b : _ x > < b : _ y > 6 8 . 2 < / b : _ y > < / L a b e l L o c a t i o n > < L o c a t i o n   x m l n s : b = " h t t p : / / s c h e m a s . d a t a c o n t r a c t . o r g / 2 0 0 4 / 0 7 / S y s t e m . W i n d o w s " > < b : _ x > 5 4 3 . 5 0 3 8 1 0 5 6 7 6 6 5 8 2 < / b : _ x > < b : _ y > 7 6 . 2 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 R e l a t i o n s h i p s \ & l t ; T a b l e s \ C o r s i \ C o l u m n s \ T i t o l o   C o r s o & g t ; - & l t ; T a b l e s \ D o c e n t i \ C o l u m n s \ M a t e r i a & g t ; \ C r o s s F i l t e r 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 6 9 5 . 4 0 7 6 2 1 1 3 5 3 3 1 5 1 < / b : _ x > < b : _ y > 1 5 8 . 2 < / b : _ y > < / b : P o i n t > < b : P o i n t > < b : _ x > 6 3 1 . 9 5 5 7 1 5 9 9 9 9 9 9 9 4 < / b : _ x > < b : _ y > 1 5 8 . 2 < / b : _ y > < / b : P o i n t > < b : P o i n t > < b : _ x > 6 2 9 . 9 5 5 7 1 5 9 9 9 9 9 9 9 4 < / b : _ x > < b : _ y > 1 5 6 . 2 < / b : _ y > < / b : P o i n t > < b : P o i n t > < b : _ x > 6 2 9 . 9 5 5 7 1 5 9 9 9 9 9 9 9 4 < / b : _ x > < b : _ y > 7 8 . 2 < / b : _ y > < / b : P o i n t > < b : P o i n t > < b : _ x > 6 2 7 . 9 5 5 7 1 5 9 9 9 9 9 9 9 4 < / b : _ x > < b : _ y > 7 6 . 2 < / b : _ y > < / b : P o i n t > < b : P o i n t > < b : _ x > 5 5 9 . 5 0 3 8 1 0 5 6 7 6 6 5 8 2 < / b : _ x > < b : _ y > 7 6 . 2 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 R e l a t i o n s h i p s \ & l t ; T a b l e s \ C o r s i \ C o l u m n s \ S e d e & g t ; - & l t ; T a b l e s \ S e d i \ C o l u m n s \ I D & g t ; < / K e y > < / a : K e y > < a : V a l u e   i : t y p e = " D i a g r a m D i s p l a y L i n k V i e w S t a t e " > < A u t o m a t i o n P r o p e r t y H e l p e r T e x t > E n d p o i n t   1 :   ( 6 9 5 , 4 0 7 6 2 1 1 3 5 3 3 2 , 1 9 8 , 2 ) .   E n d p o i n t   2 :   ( 5 6 2 , 3 3 7 ) 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 6 9 5 . 4 0 7 6 2 1 1 3 5 3 3 1 5 1 < / b : _ x > < b : _ y > 1 9 8 . 2 < / b : _ y > < / b : P o i n t > < b : P o i n t > < b : _ x > 6 3 0 . 7 0 3 8 1 0 4 9 9 9 9 9 9 2 < / b : _ x > < b : _ y > 1 9 8 . 2 < / b : _ y > < / b : P o i n t > < b : P o i n t > < b : _ x > 6 2 8 . 7 0 3 8 1 0 4 9 9 9 9 9 9 2 < / b : _ x > < b : _ y > 2 0 0 . 2 < / b : _ y > < / b : P o i n t > < b : P o i n t > < b : _ x > 6 2 8 . 7 0 3 8 1 0 4 9 9 9 9 9 9 2 < / b : _ x > < b : _ y > 3 3 5 < / b : _ y > < / b : P o i n t > < b : P o i n t > < b : _ x > 6 2 6 . 7 0 3 8 1 0 4 9 9 9 9 9 9 2 < / b : _ x > < b : _ y > 3 3 7 < / b : _ y > < / b : P o i n t > < b : P o i n t > < b : _ x > 5 6 2 < / b : _ x > < b : _ y > 3 3 7 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 R e l a t i o n s h i p s \ & l t ; T a b l e s \ C o r s i \ C o l u m n s \ S e d e & g t ; - & l t ; T a b l e s \ S e d i \ C o l u m n s \ I D & g t ; \ F K 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 6 9 5 . 4 0 7 6 2 1 1 3 5 3 3 1 5 1 < / b : _ x > < b : _ y > 1 9 0 . 2 < / b : _ y > < / L a b e l L o c a t i o n > < L o c a t i o n   x m l n s : b = " h t t p : / / s c h e m a s . d a t a c o n t r a c t . o r g / 2 0 0 4 / 0 7 / S y s t e m . W i n d o w s " > < b : _ x > 7 1 1 . 4 0 7 6 2 1 1 3 5 3 3 1 5 1 < / b : _ x > < b : _ y > 1 9 8 . 2 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 R e l a t i o n s h i p s \ & l t ; T a b l e s \ C o r s i \ C o l u m n s \ S e d e & g t ; - & l t ; T a b l e s \ S e d i \ C o l u m n s \ I D & g t ; \ P K 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 5 4 6 < / b : _ x > < b : _ y > 3 2 9 < / b : _ y > < / L a b e l L o c a t i o n > < L o c a t i o n   x m l n s : b = " h t t p : / / s c h e m a s . d a t a c o n t r a c t . o r g / 2 0 0 4 / 0 7 / S y s t e m . W i n d o w s " > < b : _ x > 5 4 6 < / b : _ x > < b : _ y > 3 3 7 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 R e l a t i o n s h i p s \ & l t ; T a b l e s \ C o r s i \ C o l u m n s \ S e d e & g t ; - & l t ; T a b l e s \ S e d i \ C o l u m n s \ I D & g t ; \ C r o s s F i l t e r 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 6 9 5 . 4 0 7 6 2 1 1 3 5 3 3 1 5 1 < / b : _ x > < b : _ y > 1 9 8 . 2 < / b : _ y > < / b : P o i n t > < b : P o i n t > < b : _ x > 6 3 0 . 7 0 3 8 1 0 4 9 9 9 9 9 9 2 < / b : _ x > < b : _ y > 1 9 8 . 2 < / b : _ y > < / b : P o i n t > < b : P o i n t > < b : _ x > 6 2 8 . 7 0 3 8 1 0 4 9 9 9 9 9 9 2 < / b : _ x > < b : _ y > 2 0 0 . 2 < / b : _ y > < / b : P o i n t > < b : P o i n t > < b : _ x > 6 2 8 . 7 0 3 8 1 0 4 9 9 9 9 9 9 2 < / b : _ x > < b : _ y > 3 3 5 < / b : _ y > < / b : P o i n t > < b : P o i n t > < b : _ x > 6 2 6 . 7 0 3 8 1 0 4 9 9 9 9 9 9 2 < / b : _ x > < b : _ y > 3 3 7 < / b : _ y > < / b : P o i n t > < b : P o i n t > < b : _ x > 5 6 2 < / b : _ x > < b : _ y > 3 3 7 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 C o r s i 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 C o r s i 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 T i t o l o   C o r s o < / K e y > < / D i a g r a m O b j e c t K e y > < D i a g r a m O b j e c t K e y > < K e y > M e a s u r e s \ C o n t e g g i o   d i   T i t o l o   C o r s o \ T a g I n f o \ F o r m u l a < / K e y > < / D i a g r a m O b j e c t K e y > < D i a g r a m O b j e c t K e y > < K e y > M e a s u r e s \ C o n t e g g i o   d i   T i t o l o   C o r s o \ T a g I n f o \ V a l o r e < / K e y > < / D i a g r a m O b j e c t K e y > < D i a g r a m O b j e c t K e y > < K e y > M e a s u r e s \ S o m m a   d i   P r e z z o < / K e y > < / D i a g r a m O b j e c t K e y > < D i a g r a m O b j e c t K e y > < K e y > M e a s u r e s \ S o m m a   d i   P r e z z o \ T a g I n f o \ F o r m u l a < / K e y > < / D i a g r a m O b j e c t K e y > < D i a g r a m O b j e c t K e y > < K e y > M e a s u r e s \ S o m m a   d i   P r e z z o \ T a g I n f o \ V a l o r e < / K e y > < / D i a g r a m O b j e c t K e y > < D i a g r a m O b j e c t K e y > < K e y > M e a s u r e s \ C o n t e g g i o   d i   D u r a t a   ( o r e ) < / K e y > < / D i a g r a m O b j e c t K e y > < D i a g r a m O b j e c t K e y > < K e y > M e a s u r e s \ C o n t e g g i o   d i   D u r a t a   ( o r e ) \ T a g I n f o \ F o r m u l a < / K e y > < / D i a g r a m O b j e c t K e y > < D i a g r a m O b j e c t K e y > < K e y > M e a s u r e s \ C o n t e g g i o   d i   D u r a t a   ( o r e ) \ T a g I n f o \ V a l o r e < / K e y > < / D i a g r a m O b j e c t K e y > < D i a g r a m O b j e c t K e y > < K e y > M e a s u r e s \ M e d i a   d i   P r e z z o < / K e y > < / D i a g r a m O b j e c t K e y > < D i a g r a m O b j e c t K e y > < K e y > M e a s u r e s \ M e d i a   d i   P r e z z o \ T a g I n f o \ F o r m u l a < / K e y > < / D i a g r a m O b j e c t K e y > < D i a g r a m O b j e c t K e y > < K e y > M e a s u r e s \ M e d i a   d i   P r e z z o \ T a g I n f o \ V a l o r e < / K e y > < / D i a g r a m O b j e c t K e y > < D i a g r a m O b j e c t K e y > < K e y > M e a s u r e s \ C o n t e g g i o   d i   D o c e n t e < / K e y > < / D i a g r a m O b j e c t K e y > < D i a g r a m O b j e c t K e y > < K e y > M e a s u r e s \ C o n t e g g i o   d i   D o c e n t e \ T a g I n f o \ F o r m u l a < / K e y > < / D i a g r a m O b j e c t K e y > < D i a g r a m O b j e c t K e y > < K e y > M e a s u r e s \ C o n t e g g i o   d i   D o c e n t e \ T a g I n f o \ V a l o r e < / K e y > < / D i a g r a m O b j e c t K e y > < D i a g r a m O b j e c t K e y > < K e y > M e a s u r e s \ C o n t e g g i o   d i   S e d e < / K e y > < / D i a g r a m O b j e c t K e y > < D i a g r a m O b j e c t K e y > < K e y > M e a s u r e s \ C o n t e g g i o   d i   S e d e \ T a g I n f o \ F o r m u l a < / K e y > < / D i a g r a m O b j e c t K e y > < D i a g r a m O b j e c t K e y > < K e y > M e a s u r e s \ C o n t e g g i o   d i   S e d e \ T a g I n f o \ V a l o r e < / K e y > < / D i a g r a m O b j e c t K e y > < D i a g r a m O b j e c t K e y > < K e y > M e a s u r e s \ S o m m a   d i   D u r a t a   C o r s o < / K e y > < / D i a g r a m O b j e c t K e y > < D i a g r a m O b j e c t K e y > < K e y > M e a s u r e s \ S o m m a   d i   D u r a t a   C o r s o \ T a g I n f o \ F o r m u l a < / K e y > < / D i a g r a m O b j e c t K e y > < D i a g r a m O b j e c t K e y > < K e y > M e a s u r e s \ S o m m a   d i   D u r a t a   C o r s o \ T a g I n f o \ V a l o r e < / K e y > < / D i a g r a m O b j e c t K e y > < D i a g r a m O b j e c t K e y > < K e y > M e a s u r e s \ C o n t e g g i o   d i   D u r a t a   C o r s o < / K e y > < / D i a g r a m O b j e c t K e y > < D i a g r a m O b j e c t K e y > < K e y > M e a s u r e s \ C o n t e g g i o   d i   D u r a t a   C o r s o \ T a g I n f o \ F o r m u l a < / K e y > < / D i a g r a m O b j e c t K e y > < D i a g r a m O b j e c t K e y > < K e y > M e a s u r e s \ C o n t e g g i o   d i   D u r a t a   C o r s o \ T a g I n f o \ V a l o r e < / K e y > < / D i a g r a m O b j e c t K e y > < D i a g r a m O b j e c t K e y > < K e y > M e a s u r e s \ M e d i a   d i   D u r a t a   C o r s o < / K e y > < / D i a g r a m O b j e c t K e y > < D i a g r a m O b j e c t K e y > < K e y > M e a s u r e s \ M e d i a   d i   D u r a t a   C o r s o \ T a g I n f o \ F o r m u l a < / K e y > < / D i a g r a m O b j e c t K e y > < D i a g r a m O b j e c t K e y > < K e y > M e a s u r e s \ M e d i a   d i   D u r a t a   C o r s o \ T a g I n f o \ V a l o r e < / K e y > < / D i a g r a m O b j e c t K e y > < D i a g r a m O b j e c t K e y > < K e y > C o l u m n s \ I D < / K e y > < / D i a g r a m O b j e c t K e y > < D i a g r a m O b j e c t K e y > < K e y > C o l u m n s \ T i t o l o   C o r s o < / K e y > < / D i a g r a m O b j e c t K e y > < D i a g r a m O b j e c t K e y > < K e y > C o l u m n s \ P r e z z o < / K e y > < / D i a g r a m O b j e c t K e y > < D i a g r a m O b j e c t K e y > < K e y > C o l u m n s \ D u r a t a   ( o r e ) < / K e y > < / D i a g r a m O b j e c t K e y > < D i a g r a m O b j e c t K e y > < K e y > C o l u m n s \ D a t a   I n i z i o < / K e y > < / D i a g r a m O b j e c t K e y > < D i a g r a m O b j e c t K e y > < K e y > C o l u m n s \ D a t a   F i n e < / K e y > < / D i a g r a m O b j e c t K e y > < D i a g r a m O b j e c t K e y > < K e y > C o l u m n s \ D o c e n t e < / K e y > < / D i a g r a m O b j e c t K e y > < D i a g r a m O b j e c t K e y > < K e y > C o l u m n s \ S e d e < / K e y > < / D i a g r a m O b j e c t K e y > < D i a g r a m O b j e c t K e y > < K e y > C o l u m n s \ D u r a t a   C o r s o < / K e y > < / D i a g r a m O b j e c t K e y > < D i a g r a m O b j e c t K e y > < K e y > L i n k s \ & l t ; C o l u m n s \ C o n t e g g i o   d i   T i t o l o   C o r s o & g t ; - & l t ; M e a s u r e s \ T i t o l o   C o r s o & g t ; < / K e y > < / D i a g r a m O b j e c t K e y > < D i a g r a m O b j e c t K e y > < K e y > L i n k s \ & l t ; C o l u m n s \ C o n t e g g i o   d i   T i t o l o   C o r s o & g t ; - & l t ; M e a s u r e s \ T i t o l o   C o r s o & g t ; \ C O L U M N < / K e y > < / D i a g r a m O b j e c t K e y > < D i a g r a m O b j e c t K e y > < K e y > L i n k s \ & l t ; C o l u m n s \ C o n t e g g i o   d i   T i t o l o   C o r s o & g t ; - & l t ; M e a s u r e s \ T i t o l o   C o r s o & g t ; \ M E A S U R E < / K e y > < / D i a g r a m O b j e c t K e y > < D i a g r a m O b j e c t K e y > < K e y > L i n k s \ & l t ; C o l u m n s \ S o m m a   d i   P r e z z o & g t ; - & l t ; M e a s u r e s \ P r e z z o & g t ; < / K e y > < / D i a g r a m O b j e c t K e y > < D i a g r a m O b j e c t K e y > < K e y > L i n k s \ & l t ; C o l u m n s \ S o m m a   d i   P r e z z o & g t ; - & l t ; M e a s u r e s \ P r e z z o & g t ; \ C O L U M N < / K e y > < / D i a g r a m O b j e c t K e y > < D i a g r a m O b j e c t K e y > < K e y > L i n k s \ & l t ; C o l u m n s \ S o m m a   d i   P r e z z o & g t ; - & l t ; M e a s u r e s \ P r e z z o & g t ; \ M E A S U R E < / K e y > < / D i a g r a m O b j e c t K e y > < D i a g r a m O b j e c t K e y > < K e y > L i n k s \ & l t ; C o l u m n s \ C o n t e g g i o   d i   D u r a t a   ( o r e ) & g t ; - & l t ; M e a s u r e s \ D u r a t a   ( o r e ) & g t ; < / K e y > < / D i a g r a m O b j e c t K e y > < D i a g r a m O b j e c t K e y > < K e y > L i n k s \ & l t ; C o l u m n s \ C o n t e g g i o   d i   D u r a t a   ( o r e ) & g t ; - & l t ; M e a s u r e s \ D u r a t a   ( o r e ) & g t ; \ C O L U M N < / K e y > < / D i a g r a m O b j e c t K e y > < D i a g r a m O b j e c t K e y > < K e y > L i n k s \ & l t ; C o l u m n s \ C o n t e g g i o   d i   D u r a t a   ( o r e ) & g t ; - & l t ; M e a s u r e s \ D u r a t a   ( o r e ) & g t ; \ M E A S U R E < / K e y > < / D i a g r a m O b j e c t K e y > < D i a g r a m O b j e c t K e y > < K e y > L i n k s \ & l t ; C o l u m n s \ M e d i a   d i   P r e z z o & g t ; - & l t ; M e a s u r e s \ P r e z z o & g t ; < / K e y > < / D i a g r a m O b j e c t K e y > < D i a g r a m O b j e c t K e y > < K e y > L i n k s \ & l t ; C o l u m n s \ M e d i a   d i   P r e z z o & g t ; - & l t ; M e a s u r e s \ P r e z z o & g t ; \ C O L U M N < / K e y > < / D i a g r a m O b j e c t K e y > < D i a g r a m O b j e c t K e y > < K e y > L i n k s \ & l t ; C o l u m n s \ M e d i a   d i   P r e z z o & g t ; - & l t ; M e a s u r e s \ P r e z z o & g t ; \ M E A S U R E < / K e y > < / D i a g r a m O b j e c t K e y > < D i a g r a m O b j e c t K e y > < K e y > L i n k s \ & l t ; C o l u m n s \ C o n t e g g i o   d i   D o c e n t e & g t ; - & l t ; M e a s u r e s \ D o c e n t e & g t ; < / K e y > < / D i a g r a m O b j e c t K e y > < D i a g r a m O b j e c t K e y > < K e y > L i n k s \ & l t ; C o l u m n s \ C o n t e g g i o   d i   D o c e n t e & g t ; - & l t ; M e a s u r e s \ D o c e n t e & g t ; \ C O L U M N < / K e y > < / D i a g r a m O b j e c t K e y > < D i a g r a m O b j e c t K e y > < K e y > L i n k s \ & l t ; C o l u m n s \ C o n t e g g i o   d i   D o c e n t e & g t ; - & l t ; M e a s u r e s \ D o c e n t e & g t ; \ M E A S U R E < / K e y > < / D i a g r a m O b j e c t K e y > < D i a g r a m O b j e c t K e y > < K e y > L i n k s \ & l t ; C o l u m n s \ C o n t e g g i o   d i   S e d e & g t ; - & l t ; M e a s u r e s \ S e d e & g t ; < / K e y > < / D i a g r a m O b j e c t K e y > < D i a g r a m O b j e c t K e y > < K e y > L i n k s \ & l t ; C o l u m n s \ C o n t e g g i o   d i   S e d e & g t ; - & l t ; M e a s u r e s \ S e d e & g t ; \ C O L U M N < / K e y > < / D i a g r a m O b j e c t K e y > < D i a g r a m O b j e c t K e y > < K e y > L i n k s \ & l t ; C o l u m n s \ C o n t e g g i o   d i   S e d e & g t ; - & l t ; M e a s u r e s \ S e d e & g t ; \ M E A S U R E < / K e y > < / D i a g r a m O b j e c t K e y > < D i a g r a m O b j e c t K e y > < K e y > L i n k s \ & l t ; C o l u m n s \ S o m m a   d i   D u r a t a   C o r s o & g t ; - & l t ; M e a s u r e s \ D u r a t a   C o r s o & g t ; < / K e y > < / D i a g r a m O b j e c t K e y > < D i a g r a m O b j e c t K e y > < K e y > L i n k s \ & l t ; C o l u m n s \ S o m m a   d i   D u r a t a   C o r s o & g t ; - & l t ; M e a s u r e s \ D u r a t a   C o r s o & g t ; \ C O L U M N < / K e y > < / D i a g r a m O b j e c t K e y > < D i a g r a m O b j e c t K e y > < K e y > L i n k s \ & l t ; C o l u m n s \ S o m m a   d i   D u r a t a   C o r s o & g t ; - & l t ; M e a s u r e s \ D u r a t a   C o r s o & g t ; \ M E A S U R E < / K e y > < / D i a g r a m O b j e c t K e y > < D i a g r a m O b j e c t K e y > < K e y > L i n k s \ & l t ; C o l u m n s \ C o n t e g g i o   d i   D u r a t a   C o r s o & g t ; - & l t ; M e a s u r e s \ D u r a t a   C o r s o & g t ; < / K e y > < / D i a g r a m O b j e c t K e y > < D i a g r a m O b j e c t K e y > < K e y > L i n k s \ & l t ; C o l u m n s \ C o n t e g g i o   d i   D u r a t a   C o r s o & g t ; - & l t ; M e a s u r e s \ D u r a t a   C o r s o & g t ; \ C O L U M N < / K e y > < / D i a g r a m O b j e c t K e y > < D i a g r a m O b j e c t K e y > < K e y > L i n k s \ & l t ; C o l u m n s \ C o n t e g g i o   d i   D u r a t a   C o r s o & g t ; - & l t ; M e a s u r e s \ D u r a t a   C o r s o & g t ; \ M E A S U R E < / K e y > < / D i a g r a m O b j e c t K e y > < D i a g r a m O b j e c t K e y > < K e y > L i n k s \ & l t ; C o l u m n s \ M e d i a   d i   D u r a t a   C o r s o & g t ; - & l t ; M e a s u r e s \ D u r a t a   C o r s o & g t ; < / K e y > < / D i a g r a m O b j e c t K e y > < D i a g r a m O b j e c t K e y > < K e y > L i n k s \ & l t ; C o l u m n s \ M e d i a   d i   D u r a t a   C o r s o & g t ; - & l t ; M e a s u r e s \ D u r a t a   C o r s o & g t ; \ C O L U M N < / K e y > < / D i a g r a m O b j e c t K e y > < D i a g r a m O b j e c t K e y > < K e y > L i n k s \ & l t ; C o l u m n s \ M e d i a   d i   D u r a t a   C o r s o & g t ; - & l t ; M e a s u r e s \ D u r a t a   C o r s o & g t ; \ M E A S U R E 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 T i t o l o   C o r s o 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 T i t o l o   C o r s o \ T a g I n f o \ F o r m u l a 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 T i t o l o   C o r s o \ T a g I n f o \ V a l o r e 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 D u r a t a   ( o r e ) 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 D u r a t a   ( o r e ) \ T a g I n f o \ F o r m u l a 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 D u r a t a   ( o r e ) \ T a g I n f o \ V a l o r e 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 P r e z z o 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 M e a s u r e s \ M e d i a   d i   P r e z z o \ T a g I n f o \ F o r m u l a 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 P r e z z o \ T a g I n f o \ V a l o r e 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 D o c e n t e 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 D o c e n t e \ T a g I n f o \ F o r m u l a 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 D o c e n t e \ T a g I n f o \ V a l o r e 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 S e d e 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 S e d e \ T a g I n f o \ F o r m u l a 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 S e d e \ T a g I n f o \ V a l o r e 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 D u r a t a   C o r s o 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 D u r a t a   C o r s o \ T a g I n f o \ F o r m u l a 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 D u r a t a   C o r s o \ T a g I n f o \ V a l o r e 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 D u r a t a   C o r s o 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 D u r a t a   C o r s o \ T a g I n f o \ F o r m u l a 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 D u r a t a   C o r s o \ T a g I n f o \ V a l o r e 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 D u r a t a   C o r s o 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 M e a s u r e s \ M e d i a   d i   D u r a t a   C o r s o \ T a g I n f o \ F o r m u l a 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 D u r a t a   C o r s o \ T a g I n f o \ V a l o r e 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 C o l u m n s \ T i t o l o   C o r s o 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 C o l u m n s \ D u r a t a   ( o r e ) 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 I n i z i o 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 F i n e 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 C o l u m n s \ D o c e n t e 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 C o l u m n s \ D u r a t a   C o r s o 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 T i t o l o   C o r s o & g t ; - & l t ; M e a s u r e s \ T i t o l o   C o r s o & g t ; 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 T i t o l o   C o r s o & g t ; - & l t ; M e a s u r e s \ T i t o l o   C o r s o & g t ; \ C O L U M N 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 T i t o l o   C o r s o & g t ; - & l t ; M e a s u r e s \ T i t o l o   C o r s o & g t ; \ M E A S U R E 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 D u r a t a   ( o r e ) & g t ; - & l t ; M e a s u r e s \ D u r a t a   ( o r e ) & g t ; 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 D u r a t a   ( o r e ) & g t ; - & l t ; M e a s u r e s \ D u r a t a   ( o r e ) & g t ; \ C O L U M N 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 D u r a t a   ( o r e ) & g t ; - & l t ; M e a s u r e s \ D u r a t a   ( o r e ) & g t ; \ M E A S U R E 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 P r e z z o & g t ; - & l t ; M e a s u r e s \ P r e z z o & g t ; 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 L i n k s \ & l t ; C o l u m n s \ M e d i a   d i   P r e z z o & g t ; - & l t ; M e a s u r e s \ P r e z z o & g t ; \ C O L U M N 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 P r e z z o & g t ; - & l t ; M e a s u r e s \ P r e z z o & g t ; \ M E A S U R E 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 D o c e n t e & g t ; - & l t ; M e a s u r e s \ D o c e n t e & g t ; 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 D o c e n t e & g t ; - & l t ; M e a s u r e s \ D o c e n t e & g t ; \ C O L U M N 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 D o c e n t e & g t ; - & l t ; M e a s u r e s \ D o c e n t e & g t ; \ M E A S U R E 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 S e d e & g t ; - & l t ; M e a s u r e s \ S e d e & g t ; 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 S e d e & g t ; - & l t ; M e a s u r e s \ S e d e & g t ; \ C O L U M N 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 S e d e & g t ; - & l t ; M e a s u r e s \ S e d e & g t ; \ M E A S U R E 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 D u r a t a   C o r s o & g t ; - & l t ; M e a s u r e s \ D u r a t a   C o r s o & g t ; 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 D u r a t a   C o r s o & g t ; - & l t ; M e a s u r e s \ D u r a t a   C o r s o & g t ; \ C O L U M N 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 D u r a t a   C o r s o & g t ; - & l t ; M e a s u r e s \ D u r a t a   C o r s o & g t ; \ M E A S U R E 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 D u r a t a   C o r s o & g t ; - & l t ; M e a s u r e s \ D u r a t a   C o r s o & g t ; 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 D u r a t a   C o r s o & g t ; - & l t ; M e a s u r e s \ D u r a t a   C o r s o & g t ; \ C O L U M N 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 D u r a t a   C o r s o & g t ; - & l t ; M e a s u r e s \ D u r a t a   C o r s o & g t ; \ M E A S U R E 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 D u r a t a   C o r s o & g t ; - & l t ; M e a s u r e s \ D u r a t a   C o r s o & g t ; 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 L i n k s \ & l t ; C o l u m n s \ M e d i a   d i   D u r a t a   C o r s o & g t ; - & l t ; M e a s u r e s \ D u r a t a   C o r s o & g t ; \ C O L U M N 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 D u r a t a   C o r s o & g t ; - & l t ; M e a s u r e s \ D u r a t a   C o r s o & g t ; \ M E A S U R E 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 2 0 2 3 - 0 4 - 0 1 T 1 7 : 2 3 : 1 6 . 3 6 1 9 9 0 7 + 0 2 : 0 0 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o r s i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S e d i , D o c e n t i , C o r s i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o c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 N o m i n a t i v o < / s t r i n g > < / k e y > < v a l u e > < i n t > 1 3 3 < / i n t > < / v a l u e > < / i t e m > < i t e m > < k e y > < s t r i n g > C i t t a   R e s i d e n z a < / s t r i n g > < / k e y > < v a l u e > < i n t > 1 5 9 < / i n t > < / v a l u e > < / i t e m > < i t e m > < k e y > < s t r i n g > D a t a   N a s c i t a < / s t r i n g > < / k e y > < v a l u e > < i n t > 1 3 9 < / i n t > < / v a l u e > < / i t e m > < i t e m > < k e y > < s t r i n g > M a t e r i a < / s t r i n g > < / k e y > < v a l u e > < i n t > 1 0 3 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 N o m i n a t i v o < / s t r i n g > < / k e y > < v a l u e > < i n t > 1 < / i n t > < / v a l u e > < / i t e m > < i t e m > < k e y > < s t r i n g > C i t t a   R e s i d e n z a < / s t r i n g > < / k e y > < v a l u e > < i n t > 2 < / i n t > < / v a l u e > < / i t e m > < i t e m > < k e y > < s t r i n g > D a t a   N a s c i t a < / s t r i n g > < / k e y > < v a l u e > < i n t > 3 < / i n t > < / v a l u e > < / i t e m > < i t e m > < k e y > < s t r i n g > M a t e r i a 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e d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 C i t t � < / s t r i n g > < / k e y > < v a l u e > < i n t > 7 8 < / i n t > < / v a l u e > < / i t e m > < i t e m > < k e y > < s t r i n g > I n d i r i z z o < / s t r i n g > < / k e y > < v a l u e > < i n t > 1 1 0 < / i n t > < / v a l u e > < / i t e m > < i t e m > < k e y > < s t r i n g > C a p i e n z a   A u l a < / s t r i n g > < / k e y > < v a l u e > < i n t > 1 5 0 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 C i t t � 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 C a p i e n z a   A u l a 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0AF53A7-A034-41CF-BFA7-4FE2A6080ABA}">
  <ds:schemaRefs/>
</ds:datastoreItem>
</file>

<file path=customXml/itemProps10.xml><?xml version="1.0" encoding="utf-8"?>
<ds:datastoreItem xmlns:ds="http://schemas.openxmlformats.org/officeDocument/2006/customXml" ds:itemID="{C186C0FE-96A1-4864-B17F-E9DC9181DD11}">
  <ds:schemaRefs/>
</ds:datastoreItem>
</file>

<file path=customXml/itemProps11.xml><?xml version="1.0" encoding="utf-8"?>
<ds:datastoreItem xmlns:ds="http://schemas.openxmlformats.org/officeDocument/2006/customXml" ds:itemID="{31371716-9A2D-4F86-A8B7-3A546F99CC21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7172B22D-97F6-403A-9F11-02C10F016E3E}">
  <ds:schemaRefs/>
</ds:datastoreItem>
</file>

<file path=customXml/itemProps13.xml><?xml version="1.0" encoding="utf-8"?>
<ds:datastoreItem xmlns:ds="http://schemas.openxmlformats.org/officeDocument/2006/customXml" ds:itemID="{47E559FD-1E8E-4188-A04A-051F1F50593B}">
  <ds:schemaRefs/>
</ds:datastoreItem>
</file>

<file path=customXml/itemProps14.xml><?xml version="1.0" encoding="utf-8"?>
<ds:datastoreItem xmlns:ds="http://schemas.openxmlformats.org/officeDocument/2006/customXml" ds:itemID="{D39DD287-B877-4FDB-ADF2-D40533249472}">
  <ds:schemaRefs/>
</ds:datastoreItem>
</file>

<file path=customXml/itemProps15.xml><?xml version="1.0" encoding="utf-8"?>
<ds:datastoreItem xmlns:ds="http://schemas.openxmlformats.org/officeDocument/2006/customXml" ds:itemID="{5A1864A4-A5EE-4321-AE30-DCF86E517EF8}">
  <ds:schemaRefs/>
</ds:datastoreItem>
</file>

<file path=customXml/itemProps16.xml><?xml version="1.0" encoding="utf-8"?>
<ds:datastoreItem xmlns:ds="http://schemas.openxmlformats.org/officeDocument/2006/customXml" ds:itemID="{77710B83-0780-49AC-9E14-B6F3481CAF2C}">
  <ds:schemaRefs/>
</ds:datastoreItem>
</file>

<file path=customXml/itemProps17.xml><?xml version="1.0" encoding="utf-8"?>
<ds:datastoreItem xmlns:ds="http://schemas.openxmlformats.org/officeDocument/2006/customXml" ds:itemID="{F09B25AB-D7BC-46CA-8493-6191A6C6B0DA}">
  <ds:schemaRefs/>
</ds:datastoreItem>
</file>

<file path=customXml/itemProps18.xml><?xml version="1.0" encoding="utf-8"?>
<ds:datastoreItem xmlns:ds="http://schemas.openxmlformats.org/officeDocument/2006/customXml" ds:itemID="{177B65B8-8917-4414-BCE8-2FA9821889FF}">
  <ds:schemaRefs/>
</ds:datastoreItem>
</file>

<file path=customXml/itemProps19.xml><?xml version="1.0" encoding="utf-8"?>
<ds:datastoreItem xmlns:ds="http://schemas.openxmlformats.org/officeDocument/2006/customXml" ds:itemID="{3C6884FB-1522-4DCB-B18F-3BFE8CBDB3ED}">
  <ds:schemaRefs/>
</ds:datastoreItem>
</file>

<file path=customXml/itemProps2.xml><?xml version="1.0" encoding="utf-8"?>
<ds:datastoreItem xmlns:ds="http://schemas.openxmlformats.org/officeDocument/2006/customXml" ds:itemID="{CAA98922-8E4E-4158-9131-4F3AB6019679}">
  <ds:schemaRefs/>
</ds:datastoreItem>
</file>

<file path=customXml/itemProps3.xml><?xml version="1.0" encoding="utf-8"?>
<ds:datastoreItem xmlns:ds="http://schemas.openxmlformats.org/officeDocument/2006/customXml" ds:itemID="{1CA94490-4007-4ED5-BF8D-0306FA640D3E}">
  <ds:schemaRefs/>
</ds:datastoreItem>
</file>

<file path=customXml/itemProps4.xml><?xml version="1.0" encoding="utf-8"?>
<ds:datastoreItem xmlns:ds="http://schemas.openxmlformats.org/officeDocument/2006/customXml" ds:itemID="{19DBE9EA-E1CA-4031-985B-74994596BD24}">
  <ds:schemaRefs/>
</ds:datastoreItem>
</file>

<file path=customXml/itemProps5.xml><?xml version="1.0" encoding="utf-8"?>
<ds:datastoreItem xmlns:ds="http://schemas.openxmlformats.org/officeDocument/2006/customXml" ds:itemID="{7D13638C-225F-4089-966F-CB2EACB9678C}">
  <ds:schemaRefs/>
</ds:datastoreItem>
</file>

<file path=customXml/itemProps6.xml><?xml version="1.0" encoding="utf-8"?>
<ds:datastoreItem xmlns:ds="http://schemas.openxmlformats.org/officeDocument/2006/customXml" ds:itemID="{A64A3D42-9761-4602-AF64-3FF66034814F}">
  <ds:schemaRefs/>
</ds:datastoreItem>
</file>

<file path=customXml/itemProps7.xml><?xml version="1.0" encoding="utf-8"?>
<ds:datastoreItem xmlns:ds="http://schemas.openxmlformats.org/officeDocument/2006/customXml" ds:itemID="{C0C80D07-BCEE-4D11-8AA5-DE52FBD48335}">
  <ds:schemaRefs/>
</ds:datastoreItem>
</file>

<file path=customXml/itemProps8.xml><?xml version="1.0" encoding="utf-8"?>
<ds:datastoreItem xmlns:ds="http://schemas.openxmlformats.org/officeDocument/2006/customXml" ds:itemID="{C425B97D-FC39-4E5F-AC07-73C66D8FDCFB}">
  <ds:schemaRefs/>
</ds:datastoreItem>
</file>

<file path=customXml/itemProps9.xml><?xml version="1.0" encoding="utf-8"?>
<ds:datastoreItem xmlns:ds="http://schemas.openxmlformats.org/officeDocument/2006/customXml" ds:itemID="{030C4406-3288-41FC-A7BD-23788227DDF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Sedi</vt:lpstr>
      <vt:lpstr>Docenti</vt:lpstr>
      <vt:lpstr>Corsi</vt:lpstr>
      <vt:lpstr>MASCHERA</vt:lpstr>
      <vt:lpstr>REPORT PIVOT 1</vt:lpstr>
      <vt:lpstr>REPORT PIVOT 2</vt:lpstr>
      <vt:lpstr>REPORT PIVOT 3</vt:lpstr>
      <vt:lpstr>REPORT PIVOT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Venneri</dc:creator>
  <cp:lastModifiedBy>DENIS</cp:lastModifiedBy>
  <dcterms:created xsi:type="dcterms:W3CDTF">2015-06-05T18:19:34Z</dcterms:created>
  <dcterms:modified xsi:type="dcterms:W3CDTF">2023-04-01T15:23:16Z</dcterms:modified>
</cp:coreProperties>
</file>