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now Report Data" sheetId="1" r:id="rId4"/>
  </sheets>
</workbook>
</file>

<file path=xl/sharedStrings.xml><?xml version="1.0" encoding="utf-8"?>
<sst xmlns="http://schemas.openxmlformats.org/spreadsheetml/2006/main" uniqueCount="94">
  <si>
    <t>SNOW REPORT RAW DATA</t>
  </si>
  <si>
    <t>Date:</t>
  </si>
  <si>
    <t>Location:</t>
  </si>
  <si>
    <t>Bumpy forest, pretty open. Lots of shadow. 10 metres from ski-path.</t>
  </si>
  <si>
    <t>Weather:</t>
  </si>
  <si>
    <t>No clouds, barely wind</t>
  </si>
  <si>
    <t>Air temp:</t>
  </si>
  <si>
    <t>Students:</t>
  </si>
  <si>
    <t>Elias, Ingvild, Jenny, Sara og Kjersti</t>
  </si>
  <si>
    <t>Snowpit location</t>
  </si>
  <si>
    <t>Equipment</t>
  </si>
  <si>
    <t>0 m:</t>
  </si>
  <si>
    <t>59°58´60´´ N 10°39´59´´ Ø (direction: 192°S)</t>
  </si>
  <si>
    <t>Sample tube:</t>
  </si>
  <si>
    <t>30 m:</t>
  </si>
  <si>
    <t>59°58´59´´ N 10°39´58´´ Ø (direction: 191°S)</t>
  </si>
  <si>
    <t xml:space="preserve">* Length: </t>
  </si>
  <si>
    <t>cm</t>
  </si>
  <si>
    <t>Volum:</t>
  </si>
  <si>
    <t xml:space="preserve">m^3 </t>
  </si>
  <si>
    <t>Area of base:</t>
  </si>
  <si>
    <t>m^2</t>
  </si>
  <si>
    <t>density water</t>
  </si>
  <si>
    <t>kg/m^3</t>
  </si>
  <si>
    <t>Aspect:</t>
  </si>
  <si>
    <t>flat?</t>
  </si>
  <si>
    <t>* Diameter:</t>
  </si>
  <si>
    <t>Where in transect:</t>
  </si>
  <si>
    <t>between 3 m and 5 m. Direction of snowpit: 118° SØ.</t>
  </si>
  <si>
    <t>Bag:</t>
  </si>
  <si>
    <t>g</t>
  </si>
  <si>
    <t>Transect 30 m</t>
  </si>
  <si>
    <t>Density measurments</t>
  </si>
  <si>
    <t>Distance (m)</t>
  </si>
  <si>
    <t>Depth (cm)</t>
  </si>
  <si>
    <t>Horizontal = H</t>
  </si>
  <si>
    <t>Sample #</t>
  </si>
  <si>
    <t>Depth at base</t>
  </si>
  <si>
    <t>Cummulative depth</t>
  </si>
  <si>
    <t>Length of vertical</t>
  </si>
  <si>
    <t>Mass incl. Bag</t>
  </si>
  <si>
    <t>Mass excl. Bag</t>
  </si>
  <si>
    <t>Snow density )</t>
  </si>
  <si>
    <t>Water equivalents</t>
  </si>
  <si>
    <t>Remarks</t>
  </si>
  <si>
    <t>Vertical = V</t>
  </si>
  <si>
    <t xml:space="preserve"> of sampler (cm)</t>
  </si>
  <si>
    <t>below surface (cm)</t>
  </si>
  <si>
    <t xml:space="preserve"> sample (cm)</t>
  </si>
  <si>
    <t>(g)</t>
  </si>
  <si>
    <t>(kg)</t>
  </si>
  <si>
    <t>(kg/m3)</t>
  </si>
  <si>
    <t>(m w.e)</t>
  </si>
  <si>
    <t>V</t>
  </si>
  <si>
    <t>Snow crystals</t>
  </si>
  <si>
    <t>Snow stratigraphy</t>
  </si>
  <si>
    <t>Remarks:</t>
  </si>
  <si>
    <t>Layer</t>
  </si>
  <si>
    <t>Grain size</t>
  </si>
  <si>
    <t>Shape</t>
  </si>
  <si>
    <t>Depth from top (cm)</t>
  </si>
  <si>
    <t>Hardness</t>
  </si>
  <si>
    <t>Stratigraphy</t>
  </si>
  <si>
    <t xml:space="preserve">did not use glove. </t>
  </si>
  <si>
    <t>top</t>
  </si>
  <si>
    <t>small</t>
  </si>
  <si>
    <t xml:space="preserve">more fluffy, not as rounded, no clear snowflakes. </t>
  </si>
  <si>
    <t>0-17</t>
  </si>
  <si>
    <t>F</t>
  </si>
  <si>
    <t>0-21 (0=top)</t>
  </si>
  <si>
    <t>no data</t>
  </si>
  <si>
    <t>17-21</t>
  </si>
  <si>
    <t>1F</t>
  </si>
  <si>
    <t>21-29</t>
  </si>
  <si>
    <t>big</t>
  </si>
  <si>
    <t>lumpy, rounded</t>
  </si>
  <si>
    <t>ice layer</t>
  </si>
  <si>
    <t>21-26</t>
  </si>
  <si>
    <t>P</t>
  </si>
  <si>
    <t>29-74</t>
  </si>
  <si>
    <t xml:space="preserve">bit smaller than ice. </t>
  </si>
  <si>
    <t>rounded</t>
  </si>
  <si>
    <t>26-29</t>
  </si>
  <si>
    <t>29-41</t>
  </si>
  <si>
    <t>4F</t>
  </si>
  <si>
    <t>41-46</t>
  </si>
  <si>
    <t>46-49</t>
  </si>
  <si>
    <t>49-71</t>
  </si>
  <si>
    <t>71-74</t>
  </si>
  <si>
    <t>Snow temperature</t>
  </si>
  <si>
    <t>Temperature (deg celsius)</t>
  </si>
  <si>
    <t>Possible error source for measurements 0-20:  held thermometer with hand (no gloves)</t>
  </si>
  <si>
    <t>Hard ice layer</t>
  </si>
  <si>
    <t>Small ice layer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</si>
</sst>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9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  <font>
      <u val="single"/>
      <sz val="12"/>
      <color indexed="8"/>
      <name val="Calibri"/>
    </font>
    <font>
      <u val="single"/>
      <sz val="12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2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14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5" fillId="3" borderId="7" applyNumberFormat="1" applyFont="1" applyFill="1" applyBorder="1" applyAlignment="1" applyProtection="0">
      <alignment horizontal="center" vertical="bottom"/>
    </xf>
    <xf numFmtId="0" fontId="5" fillId="3" borderId="8" applyNumberFormat="0" applyFont="1" applyFill="1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horizontal="center" vertical="bottom"/>
    </xf>
    <xf numFmtId="49" fontId="6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vertical="bottom"/>
    </xf>
    <xf numFmtId="49" fontId="6" borderId="4" applyNumberFormat="1" applyFont="1" applyFill="0" applyBorder="1" applyAlignment="1" applyProtection="0">
      <alignment horizontal="center" vertical="bottom"/>
    </xf>
    <xf numFmtId="0" fontId="6" borderId="6" applyNumberFormat="0" applyFont="1" applyFill="0" applyBorder="1" applyAlignment="1" applyProtection="0">
      <alignment vertical="bottom"/>
    </xf>
    <xf numFmtId="49" fontId="5" fillId="4" borderId="7" applyNumberFormat="1" applyFont="1" applyFill="1" applyBorder="1" applyAlignment="1" applyProtection="0">
      <alignment horizontal="center" vertical="bottom"/>
    </xf>
    <xf numFmtId="0" fontId="5" fillId="4" borderId="8" applyNumberFormat="0" applyFont="1" applyFill="1" applyBorder="1" applyAlignment="1" applyProtection="0">
      <alignment horizontal="center" vertical="bottom"/>
    </xf>
    <xf numFmtId="49" fontId="5" fillId="4" borderId="8" applyNumberFormat="1" applyFont="1" applyFill="1" applyBorder="1" applyAlignment="1" applyProtection="0">
      <alignment horizontal="center" vertical="bottom"/>
    </xf>
    <xf numFmtId="49" fontId="7" borderId="5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horizontal="center" vertical="bottom"/>
    </xf>
    <xf numFmtId="0" fontId="6" borderId="4" applyNumberFormat="0" applyFont="1" applyFill="0" applyBorder="1" applyAlignment="1" applyProtection="0">
      <alignment vertical="bottom"/>
    </xf>
    <xf numFmtId="49" fontId="7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horizontal="right" vertical="bottom"/>
    </xf>
    <xf numFmtId="0" fontId="0" borderId="10" applyNumberFormat="0" applyFont="1" applyFill="0" applyBorder="1" applyAlignment="1" applyProtection="0">
      <alignment vertical="bottom"/>
    </xf>
    <xf numFmtId="49" fontId="6" borderId="3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horizontal="center" vertical="bottom"/>
    </xf>
    <xf numFmtId="49" fontId="0" fillId="5" borderId="4" applyNumberFormat="1" applyFont="1" applyFill="1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5593"/>
      <rgbColor rgb="ffaaaaaa"/>
      <rgbColor rgb="ffb4c6e7"/>
      <rgbColor rgb="ff8eaadb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96"/>
  <sheetViews>
    <sheetView workbookViewId="0" showGridLines="0" defaultGridColor="1"/>
  </sheetViews>
  <sheetFormatPr defaultColWidth="10.6667" defaultRowHeight="15.75" customHeight="1" outlineLevelRow="0" outlineLevelCol="0"/>
  <cols>
    <col min="1" max="1" width="15.8516" style="1" customWidth="1"/>
    <col min="2" max="2" width="58.8516" style="1" customWidth="1"/>
    <col min="3" max="3" width="11.8516" style="1" customWidth="1"/>
    <col min="4" max="4" width="13.1719" style="1" customWidth="1"/>
    <col min="5" max="5" width="18.5" style="1" customWidth="1"/>
    <col min="6" max="6" width="10.6719" style="1" customWidth="1"/>
    <col min="7" max="7" width="18.5" style="1" customWidth="1"/>
    <col min="8" max="8" width="17.1719" style="1" customWidth="1"/>
    <col min="9" max="9" width="15.8516" style="1" customWidth="1"/>
    <col min="10" max="10" width="20" style="1" customWidth="1"/>
    <col min="11" max="11" width="19" style="1" customWidth="1"/>
    <col min="12" max="12" width="15.8516" style="1" customWidth="1"/>
    <col min="13" max="13" width="16.6719" style="1" customWidth="1"/>
    <col min="14" max="14" width="26.1719" style="1" customWidth="1"/>
    <col min="15" max="17" width="10.6719" style="1" customWidth="1"/>
    <col min="18" max="16384" width="10.6719" style="1" customWidth="1"/>
  </cols>
  <sheetData>
    <row r="1" ht="23.2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</row>
    <row r="2" ht="15.35" customHeight="1">
      <c r="A2" t="s" s="6">
        <v>1</v>
      </c>
      <c r="B2" s="7">
        <v>44984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5"/>
      <c r="P2" s="5"/>
      <c r="Q2" s="5"/>
    </row>
    <row r="3" ht="15.35" customHeight="1">
      <c r="A3" t="s" s="9">
        <v>2</v>
      </c>
      <c r="B3" t="s" s="10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5.35" customHeight="1">
      <c r="A4" t="s" s="9">
        <v>4</v>
      </c>
      <c r="B4" t="s" s="10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15.35" customHeight="1">
      <c r="A5" t="s" s="9">
        <v>6</v>
      </c>
      <c r="B5" s="11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ht="15.35" customHeight="1">
      <c r="A6" t="s" s="9">
        <v>7</v>
      </c>
      <c r="B6" t="s" s="10">
        <v>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ht="15.35" customHeight="1">
      <c r="A7" s="12"/>
      <c r="B7" s="12"/>
      <c r="C7" s="12"/>
      <c r="D7" s="5"/>
      <c r="E7" s="12"/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8.75" customHeight="1">
      <c r="A8" t="s" s="13">
        <v>9</v>
      </c>
      <c r="B8" s="14"/>
      <c r="C8" s="14"/>
      <c r="D8" s="15"/>
      <c r="E8" t="s" s="16">
        <v>10</v>
      </c>
      <c r="F8" s="14"/>
      <c r="G8" s="4"/>
      <c r="H8" s="5"/>
      <c r="I8" s="5"/>
      <c r="J8" s="5"/>
      <c r="K8" s="5"/>
      <c r="L8" s="5"/>
      <c r="M8" s="5"/>
      <c r="N8" s="5"/>
      <c r="O8" s="5"/>
      <c r="P8" s="5"/>
      <c r="Q8" s="5"/>
    </row>
    <row r="9" ht="15.35" customHeight="1">
      <c r="A9" t="s" s="17">
        <v>11</v>
      </c>
      <c r="B9" t="s" s="18">
        <v>12</v>
      </c>
      <c r="C9" s="8"/>
      <c r="D9" s="5"/>
      <c r="E9" t="s" s="17">
        <v>13</v>
      </c>
      <c r="F9" s="8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ht="15.35" customHeight="1">
      <c r="A10" t="s" s="19">
        <v>14</v>
      </c>
      <c r="B10" t="s" s="10">
        <v>15</v>
      </c>
      <c r="C10" s="5"/>
      <c r="D10" s="5"/>
      <c r="E10" t="s" s="20">
        <v>16</v>
      </c>
      <c r="F10" s="11">
        <v>14.2</v>
      </c>
      <c r="G10" t="s" s="10">
        <v>17</v>
      </c>
      <c r="H10" s="5"/>
      <c r="I10" t="s" s="10">
        <v>18</v>
      </c>
      <c r="J10" s="11">
        <v>0.000267775</v>
      </c>
      <c r="K10" t="s" s="10">
        <v>19</v>
      </c>
      <c r="L10" t="s" s="10">
        <v>20</v>
      </c>
      <c r="M10" s="11">
        <f>J10/(F10/100)</f>
        <v>0.00188573943661972</v>
      </c>
      <c r="N10" t="s" s="10">
        <v>21</v>
      </c>
      <c r="O10" t="s" s="10">
        <v>22</v>
      </c>
      <c r="P10" s="11">
        <v>997</v>
      </c>
      <c r="Q10" t="s" s="10">
        <v>23</v>
      </c>
    </row>
    <row r="11" ht="15.35" customHeight="1">
      <c r="A11" t="s" s="19">
        <v>24</v>
      </c>
      <c r="B11" t="s" s="10">
        <v>25</v>
      </c>
      <c r="C11" s="5"/>
      <c r="D11" s="5"/>
      <c r="E11" t="s" s="20">
        <v>26</v>
      </c>
      <c r="F11" s="11">
        <v>4.9</v>
      </c>
      <c r="G11" t="s" s="10">
        <v>17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ht="15.35" customHeight="1">
      <c r="A12" t="s" s="19">
        <v>27</v>
      </c>
      <c r="B12" t="s" s="10">
        <v>28</v>
      </c>
      <c r="C12" s="5"/>
      <c r="D12" s="5"/>
      <c r="E12" t="s" s="19">
        <v>29</v>
      </c>
      <c r="F12" s="11">
        <v>0</v>
      </c>
      <c r="G12" t="s" s="10">
        <v>30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ht="15.35" customHeight="1">
      <c r="A13" s="12"/>
      <c r="B13" s="12"/>
      <c r="C13" s="5"/>
      <c r="D13" s="12"/>
      <c r="E13" s="21"/>
      <c r="F13" s="12"/>
      <c r="G13" s="12"/>
      <c r="H13" s="12"/>
      <c r="I13" s="12"/>
      <c r="J13" s="12"/>
      <c r="K13" s="12"/>
      <c r="L13" s="12"/>
      <c r="M13" s="12"/>
      <c r="N13" s="5"/>
      <c r="O13" s="5"/>
      <c r="P13" s="5"/>
      <c r="Q13" s="5"/>
    </row>
    <row r="14" ht="18.75" customHeight="1">
      <c r="A14" t="s" s="22">
        <v>31</v>
      </c>
      <c r="B14" s="23"/>
      <c r="C14" s="15"/>
      <c r="D14" t="s" s="24">
        <v>32</v>
      </c>
      <c r="E14" s="23"/>
      <c r="F14" s="23"/>
      <c r="G14" s="23"/>
      <c r="H14" s="23"/>
      <c r="I14" s="23"/>
      <c r="J14" s="23"/>
      <c r="K14" s="23"/>
      <c r="L14" s="23"/>
      <c r="M14" s="23"/>
      <c r="N14" s="4"/>
      <c r="O14" s="5"/>
      <c r="P14" s="5"/>
      <c r="Q14" s="5"/>
    </row>
    <row r="15" ht="15.35" customHeight="1">
      <c r="A15" t="s" s="17">
        <v>33</v>
      </c>
      <c r="B15" t="s" s="17">
        <v>34</v>
      </c>
      <c r="C15" s="5"/>
      <c r="D15" s="8"/>
      <c r="E15" t="s" s="17">
        <v>35</v>
      </c>
      <c r="F15" t="s" s="17">
        <v>36</v>
      </c>
      <c r="G15" t="s" s="17">
        <v>37</v>
      </c>
      <c r="H15" t="s" s="25">
        <v>38</v>
      </c>
      <c r="I15" t="s" s="17">
        <v>39</v>
      </c>
      <c r="J15" t="s" s="17">
        <v>40</v>
      </c>
      <c r="K15" t="s" s="17">
        <v>41</v>
      </c>
      <c r="L15" t="s" s="17">
        <v>42</v>
      </c>
      <c r="M15" t="s" s="17">
        <v>43</v>
      </c>
      <c r="N15" t="s" s="19">
        <v>44</v>
      </c>
      <c r="O15" s="5"/>
      <c r="P15" s="5"/>
      <c r="Q15" s="5"/>
    </row>
    <row r="16" ht="15.35" customHeight="1">
      <c r="A16" s="26">
        <v>0</v>
      </c>
      <c r="B16" s="11">
        <v>31</v>
      </c>
      <c r="C16" s="5"/>
      <c r="D16" s="5"/>
      <c r="E16" t="s" s="19">
        <v>45</v>
      </c>
      <c r="F16" s="27"/>
      <c r="G16" t="s" s="19">
        <v>46</v>
      </c>
      <c r="H16" t="s" s="28">
        <v>47</v>
      </c>
      <c r="I16" t="s" s="19">
        <v>48</v>
      </c>
      <c r="J16" t="s" s="19">
        <v>49</v>
      </c>
      <c r="K16" t="s" s="19">
        <v>50</v>
      </c>
      <c r="L16" t="s" s="19">
        <v>51</v>
      </c>
      <c r="M16" t="s" s="19">
        <v>52</v>
      </c>
      <c r="N16" s="27"/>
      <c r="O16" s="5"/>
      <c r="P16" s="5"/>
      <c r="Q16" s="5"/>
    </row>
    <row r="17" ht="15.35" customHeight="1">
      <c r="A17" s="26">
        <v>1</v>
      </c>
      <c r="B17" s="11">
        <v>81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ht="15.35" customHeight="1">
      <c r="A18" s="26">
        <v>2</v>
      </c>
      <c r="B18" s="11">
        <v>82</v>
      </c>
      <c r="C18" s="5"/>
      <c r="D18" s="5"/>
      <c r="E18" t="s" s="29">
        <v>53</v>
      </c>
      <c r="F18" s="11">
        <v>1</v>
      </c>
      <c r="G18" s="5"/>
      <c r="H18" s="11">
        <v>14.2</v>
      </c>
      <c r="I18" s="11">
        <v>14.2</v>
      </c>
      <c r="J18" s="11">
        <v>10</v>
      </c>
      <c r="K18" s="11">
        <v>0.01</v>
      </c>
      <c r="L18" s="11">
        <f>K18/J10</f>
        <v>37.3447857342918</v>
      </c>
      <c r="M18" s="11">
        <f>(L18/P10)*(I18/100)</f>
        <v>0.00531891632323915</v>
      </c>
      <c r="N18" s="5"/>
      <c r="O18" s="5"/>
      <c r="P18" s="5"/>
      <c r="Q18" s="5"/>
    </row>
    <row r="19" ht="15.35" customHeight="1">
      <c r="A19" s="26">
        <v>3</v>
      </c>
      <c r="B19" s="11">
        <v>85</v>
      </c>
      <c r="C19" s="5"/>
      <c r="D19" s="5"/>
      <c r="E19" t="s" s="29">
        <v>53</v>
      </c>
      <c r="F19" s="11">
        <v>2</v>
      </c>
      <c r="G19" s="5"/>
      <c r="H19" s="11">
        <v>28.4</v>
      </c>
      <c r="I19" s="11">
        <v>14.2</v>
      </c>
      <c r="J19" s="11">
        <v>52</v>
      </c>
      <c r="K19" s="11">
        <f>J19/1000</f>
        <v>0.052</v>
      </c>
      <c r="L19" s="11">
        <f>K19/J10</f>
        <v>194.192885818318</v>
      </c>
      <c r="M19" s="11">
        <f>(L19/P10)*I19/100</f>
        <v>0.0276583648808437</v>
      </c>
      <c r="N19" s="5"/>
      <c r="O19" s="5"/>
      <c r="P19" s="5"/>
      <c r="Q19" s="5"/>
    </row>
    <row r="20" ht="15.35" customHeight="1">
      <c r="A20" s="26">
        <v>4</v>
      </c>
      <c r="B20" s="11">
        <v>85</v>
      </c>
      <c r="C20" s="5"/>
      <c r="D20" s="5"/>
      <c r="E20" t="s" s="29">
        <v>53</v>
      </c>
      <c r="F20" s="11">
        <v>3</v>
      </c>
      <c r="G20" s="5"/>
      <c r="H20" s="11">
        <v>42.6</v>
      </c>
      <c r="I20" s="11">
        <v>14.2</v>
      </c>
      <c r="J20" s="11">
        <v>70</v>
      </c>
      <c r="K20" s="11">
        <f>J20/1000</f>
        <v>0.07000000000000001</v>
      </c>
      <c r="L20" s="11">
        <f>K20/J10</f>
        <v>261.413500140043</v>
      </c>
      <c r="M20" s="11">
        <f>(L20/P10)*I20/100</f>
        <v>0.0372324142626741</v>
      </c>
      <c r="N20" s="5"/>
      <c r="O20" s="5"/>
      <c r="P20" s="5"/>
      <c r="Q20" s="5"/>
    </row>
    <row r="21" ht="15.35" customHeight="1">
      <c r="A21" s="26">
        <v>5</v>
      </c>
      <c r="B21" s="11">
        <v>106</v>
      </c>
      <c r="C21" s="5"/>
      <c r="D21" s="5"/>
      <c r="E21" t="s" s="29">
        <v>53</v>
      </c>
      <c r="F21" s="11">
        <v>4</v>
      </c>
      <c r="G21" s="5"/>
      <c r="H21" s="11">
        <v>56.8</v>
      </c>
      <c r="I21" s="11">
        <v>14.2</v>
      </c>
      <c r="J21" s="11">
        <v>80</v>
      </c>
      <c r="K21" s="11">
        <f>J21/1000</f>
        <v>0.08</v>
      </c>
      <c r="L21" s="11">
        <f>K21/J10</f>
        <v>298.758285874335</v>
      </c>
      <c r="M21" s="11">
        <f>(L21/P10)*I21/100</f>
        <v>0.0425513305859133</v>
      </c>
      <c r="N21" s="5"/>
      <c r="O21" s="5"/>
      <c r="P21" s="5"/>
      <c r="Q21" s="5"/>
    </row>
    <row r="22" ht="15.35" customHeight="1">
      <c r="A22" s="26">
        <v>6</v>
      </c>
      <c r="B22" s="11">
        <v>99</v>
      </c>
      <c r="C22" s="5"/>
      <c r="D22" s="5"/>
      <c r="E22" t="s" s="29">
        <v>53</v>
      </c>
      <c r="F22" s="11">
        <v>5</v>
      </c>
      <c r="G22" s="5"/>
      <c r="H22" s="11">
        <v>71</v>
      </c>
      <c r="I22" s="11">
        <v>14.2</v>
      </c>
      <c r="J22" s="11">
        <v>62</v>
      </c>
      <c r="K22" s="11">
        <f>J22/1000</f>
        <v>0.062</v>
      </c>
      <c r="L22" s="11">
        <f>K22/J10</f>
        <v>231.537671552609</v>
      </c>
      <c r="M22" s="11">
        <f>(L22/P10)*I22/100</f>
        <v>0.0329772812040827</v>
      </c>
      <c r="N22" s="5"/>
      <c r="O22" s="5"/>
      <c r="P22" s="5"/>
      <c r="Q22" s="5"/>
    </row>
    <row r="23" ht="15.35" customHeight="1">
      <c r="A23" s="26">
        <v>7</v>
      </c>
      <c r="B23" s="11">
        <v>106</v>
      </c>
      <c r="C23" s="5"/>
      <c r="D23" s="5"/>
      <c r="E23" s="3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ht="15.35" customHeight="1">
      <c r="A24" s="26">
        <v>8</v>
      </c>
      <c r="B24" s="11">
        <v>103</v>
      </c>
      <c r="C24" s="5"/>
      <c r="D24" s="5"/>
      <c r="E24" s="3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ht="15.35" customHeight="1">
      <c r="A25" s="26">
        <v>9</v>
      </c>
      <c r="B25" s="11">
        <v>96</v>
      </c>
      <c r="C25" s="5"/>
      <c r="D25" s="5"/>
      <c r="E25" s="3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ht="15.35" customHeight="1">
      <c r="A26" s="26">
        <v>10</v>
      </c>
      <c r="B26" s="11">
        <v>86</v>
      </c>
      <c r="C26" s="5"/>
      <c r="D26" s="5"/>
      <c r="E26" s="30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15.35" customHeight="1">
      <c r="A27" s="26">
        <v>11</v>
      </c>
      <c r="B27" s="11">
        <v>108</v>
      </c>
      <c r="C27" s="5"/>
      <c r="D27" s="5"/>
      <c r="E27" s="30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5.35" customHeight="1">
      <c r="A28" s="26">
        <v>12</v>
      </c>
      <c r="B28" s="11">
        <v>55</v>
      </c>
      <c r="C28" s="5"/>
      <c r="D28" s="5"/>
      <c r="E28" s="30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ht="15.35" customHeight="1">
      <c r="A29" s="26">
        <v>13</v>
      </c>
      <c r="B29" s="11">
        <v>20</v>
      </c>
      <c r="C29" s="5"/>
      <c r="D29" s="5"/>
      <c r="E29" s="30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ht="15.35" customHeight="1">
      <c r="A30" s="26">
        <v>14</v>
      </c>
      <c r="B30" s="11">
        <v>14</v>
      </c>
      <c r="C30" s="5"/>
      <c r="D30" s="5"/>
      <c r="E30" s="30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ht="15.35" customHeight="1">
      <c r="A31" s="26">
        <v>15</v>
      </c>
      <c r="B31" s="11">
        <v>20</v>
      </c>
      <c r="C31" s="5"/>
      <c r="D31" s="5"/>
      <c r="E31" s="30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ht="15.35" customHeight="1">
      <c r="A32" s="26">
        <v>16</v>
      </c>
      <c r="B32" s="11">
        <v>43</v>
      </c>
      <c r="C32" s="5"/>
      <c r="D32" s="5"/>
      <c r="E32" s="30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ht="15.35" customHeight="1">
      <c r="A33" s="26">
        <v>17</v>
      </c>
      <c r="B33" s="11">
        <v>76</v>
      </c>
      <c r="C33" s="5"/>
      <c r="D33" s="5"/>
      <c r="E33" s="30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ht="15.35" customHeight="1">
      <c r="A34" s="26">
        <v>18</v>
      </c>
      <c r="B34" s="11">
        <v>71</v>
      </c>
      <c r="C34" s="5"/>
      <c r="D34" s="5"/>
      <c r="E34" s="30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ht="15.35" customHeight="1">
      <c r="A35" s="26">
        <v>19</v>
      </c>
      <c r="B35" s="11">
        <v>48</v>
      </c>
      <c r="C35" s="5"/>
      <c r="D35" s="5"/>
      <c r="E35" s="30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ht="15.35" customHeight="1">
      <c r="A36" s="26">
        <v>20</v>
      </c>
      <c r="B36" s="11">
        <v>16</v>
      </c>
      <c r="C36" s="5"/>
      <c r="D36" s="5"/>
      <c r="E36" s="30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ht="15.35" customHeight="1">
      <c r="A37" s="26">
        <v>21</v>
      </c>
      <c r="B37" s="11">
        <v>41</v>
      </c>
      <c r="C37" s="5"/>
      <c r="D37" s="5"/>
      <c r="E37" s="30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15.35" customHeight="1">
      <c r="A38" s="26">
        <v>22</v>
      </c>
      <c r="B38" s="11">
        <v>75</v>
      </c>
      <c r="C38" s="5"/>
      <c r="D38" s="5"/>
      <c r="E38" s="30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5.35" customHeight="1">
      <c r="A39" s="26">
        <v>23</v>
      </c>
      <c r="B39" s="11">
        <v>105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5.35" customHeight="1">
      <c r="A40" s="26">
        <v>24</v>
      </c>
      <c r="B40" s="11">
        <v>91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5.35" customHeight="1">
      <c r="A41" s="26">
        <v>25</v>
      </c>
      <c r="B41" s="11">
        <v>71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ht="15.35" customHeight="1">
      <c r="A42" s="26">
        <v>26</v>
      </c>
      <c r="B42" s="11">
        <v>81</v>
      </c>
      <c r="C42" s="5"/>
      <c r="D42" s="5"/>
      <c r="E42" s="5"/>
      <c r="F42" s="12"/>
      <c r="G42" s="12"/>
      <c r="H42" s="12"/>
      <c r="I42" s="12"/>
      <c r="J42" s="5"/>
      <c r="K42" s="12"/>
      <c r="L42" s="12"/>
      <c r="M42" s="12"/>
      <c r="N42" s="12"/>
      <c r="O42" s="5"/>
      <c r="P42" s="5"/>
      <c r="Q42" s="5"/>
    </row>
    <row r="43" ht="18.75" customHeight="1">
      <c r="A43" s="26">
        <v>27</v>
      </c>
      <c r="B43" s="11">
        <v>97</v>
      </c>
      <c r="C43" s="5"/>
      <c r="D43" s="5"/>
      <c r="E43" s="31"/>
      <c r="F43" t="s" s="24">
        <v>54</v>
      </c>
      <c r="G43" s="23"/>
      <c r="H43" s="23"/>
      <c r="I43" s="23"/>
      <c r="J43" s="15"/>
      <c r="K43" t="s" s="24">
        <v>55</v>
      </c>
      <c r="L43" s="23"/>
      <c r="M43" s="23"/>
      <c r="N43" s="23"/>
      <c r="O43" t="s" s="32">
        <v>56</v>
      </c>
      <c r="P43" s="5"/>
      <c r="Q43" s="5"/>
    </row>
    <row r="44" ht="15.35" customHeight="1">
      <c r="A44" s="26">
        <v>28</v>
      </c>
      <c r="B44" s="11">
        <v>93</v>
      </c>
      <c r="C44" s="5"/>
      <c r="D44" s="5"/>
      <c r="E44" s="5"/>
      <c r="F44" t="s" s="17">
        <v>57</v>
      </c>
      <c r="G44" t="s" s="17">
        <v>58</v>
      </c>
      <c r="H44" t="s" s="17">
        <v>59</v>
      </c>
      <c r="I44" s="8"/>
      <c r="J44" s="5"/>
      <c r="K44" t="s" s="17">
        <v>60</v>
      </c>
      <c r="L44" t="s" s="33">
        <v>61</v>
      </c>
      <c r="M44" s="34"/>
      <c r="N44" t="s" s="17">
        <v>62</v>
      </c>
      <c r="O44" t="s" s="10">
        <v>63</v>
      </c>
      <c r="P44" s="5"/>
      <c r="Q44" s="5"/>
    </row>
    <row r="45" ht="15.35" customHeight="1">
      <c r="A45" s="26">
        <v>29</v>
      </c>
      <c r="B45" s="11">
        <v>24</v>
      </c>
      <c r="C45" s="5"/>
      <c r="D45" s="5"/>
      <c r="E45" s="5"/>
      <c r="F45" t="s" s="10">
        <v>64</v>
      </c>
      <c r="G45" t="s" s="10">
        <v>65</v>
      </c>
      <c r="H45" t="s" s="35">
        <v>66</v>
      </c>
      <c r="I45" s="36"/>
      <c r="J45" s="5"/>
      <c r="K45" t="s" s="37">
        <v>67</v>
      </c>
      <c r="L45" s="5"/>
      <c r="M45" t="s" s="10">
        <v>68</v>
      </c>
      <c r="N45" s="5"/>
      <c r="O45" s="5"/>
      <c r="P45" s="5"/>
      <c r="Q45" s="5"/>
    </row>
    <row r="46" ht="15.35" customHeight="1">
      <c r="A46" s="26">
        <v>30</v>
      </c>
      <c r="B46" s="11">
        <v>18</v>
      </c>
      <c r="C46" s="5"/>
      <c r="D46" s="5"/>
      <c r="E46" s="5"/>
      <c r="F46" t="s" s="10">
        <v>69</v>
      </c>
      <c r="G46" t="s" s="10">
        <v>70</v>
      </c>
      <c r="H46" s="36"/>
      <c r="I46" s="36"/>
      <c r="J46" s="5"/>
      <c r="K46" t="s" s="37">
        <v>71</v>
      </c>
      <c r="L46" s="5"/>
      <c r="M46" t="s" s="10">
        <v>72</v>
      </c>
      <c r="N46" s="5"/>
      <c r="O46" s="5"/>
      <c r="P46" s="5"/>
      <c r="Q46" s="5"/>
    </row>
    <row r="47" ht="15.35" customHeight="1">
      <c r="A47" s="5"/>
      <c r="B47" s="5"/>
      <c r="C47" s="5"/>
      <c r="D47" s="5"/>
      <c r="E47" s="5"/>
      <c r="F47" t="s" s="10">
        <v>73</v>
      </c>
      <c r="G47" t="s" s="10">
        <v>74</v>
      </c>
      <c r="H47" t="s" s="10">
        <v>75</v>
      </c>
      <c r="I47" t="s" s="10">
        <v>76</v>
      </c>
      <c r="J47" s="5"/>
      <c r="K47" t="s" s="37">
        <v>77</v>
      </c>
      <c r="L47" s="5"/>
      <c r="M47" t="s" s="10">
        <v>78</v>
      </c>
      <c r="N47" s="5"/>
      <c r="O47" s="5"/>
      <c r="P47" s="5"/>
      <c r="Q47" s="5"/>
    </row>
    <row r="48" ht="15.35" customHeight="1">
      <c r="A48" s="5"/>
      <c r="B48" s="5"/>
      <c r="C48" s="5"/>
      <c r="D48" s="5"/>
      <c r="E48" s="5"/>
      <c r="F48" t="s" s="10">
        <v>79</v>
      </c>
      <c r="G48" t="s" s="10">
        <v>80</v>
      </c>
      <c r="H48" t="s" s="10">
        <v>81</v>
      </c>
      <c r="I48" s="5"/>
      <c r="J48" s="5"/>
      <c r="K48" t="s" s="38">
        <v>82</v>
      </c>
      <c r="L48" s="5"/>
      <c r="M48" t="s" s="10">
        <v>72</v>
      </c>
      <c r="N48" s="5"/>
      <c r="O48" s="5"/>
      <c r="P48" s="5"/>
      <c r="Q48" s="5"/>
    </row>
    <row r="49" ht="15.3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t="s" s="37">
        <v>83</v>
      </c>
      <c r="L49" s="5"/>
      <c r="M49" t="s" s="10">
        <v>84</v>
      </c>
      <c r="N49" s="5"/>
      <c r="O49" s="5"/>
      <c r="P49" s="5"/>
      <c r="Q49" s="5"/>
    </row>
    <row r="50" ht="15.3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t="s" s="37">
        <v>85</v>
      </c>
      <c r="L50" s="5"/>
      <c r="M50" t="s" s="10">
        <v>72</v>
      </c>
      <c r="N50" s="5"/>
      <c r="O50" s="5"/>
      <c r="P50" s="5"/>
      <c r="Q50" s="5"/>
    </row>
    <row r="51" ht="15.3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t="s" s="37">
        <v>86</v>
      </c>
      <c r="L51" s="5"/>
      <c r="M51" t="s" s="10">
        <v>78</v>
      </c>
      <c r="N51" s="5"/>
      <c r="O51" s="5"/>
      <c r="P51" s="5"/>
      <c r="Q51" s="5"/>
    </row>
    <row r="52" ht="15.3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t="s" s="37">
        <v>87</v>
      </c>
      <c r="L52" s="5"/>
      <c r="M52" t="s" s="10">
        <v>72</v>
      </c>
      <c r="N52" s="5"/>
      <c r="O52" s="5"/>
      <c r="P52" s="5"/>
      <c r="Q52" s="5"/>
    </row>
    <row r="53" ht="15.35" customHeight="1">
      <c r="A53" s="12"/>
      <c r="B53" s="12"/>
      <c r="C53" s="12"/>
      <c r="D53" s="5"/>
      <c r="E53" s="5"/>
      <c r="F53" s="5"/>
      <c r="G53" s="5"/>
      <c r="H53" s="5"/>
      <c r="I53" s="5"/>
      <c r="J53" s="5"/>
      <c r="K53" t="s" s="37">
        <v>88</v>
      </c>
      <c r="L53" s="5"/>
      <c r="M53" t="s" s="10">
        <v>68</v>
      </c>
      <c r="N53" s="5"/>
      <c r="O53" s="5"/>
      <c r="P53" s="5"/>
      <c r="Q53" s="5"/>
    </row>
    <row r="54" ht="18.75" customHeight="1">
      <c r="A54" t="s" s="22">
        <v>89</v>
      </c>
      <c r="B54" s="23"/>
      <c r="C54" s="23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ht="15.35" customHeight="1">
      <c r="A55" t="s" s="17">
        <v>60</v>
      </c>
      <c r="B55" t="s" s="33">
        <v>90</v>
      </c>
      <c r="C55" s="34"/>
      <c r="D55" t="s" s="19">
        <v>44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ht="15.35" customHeight="1">
      <c r="A56" s="26">
        <v>0</v>
      </c>
      <c r="B56" s="39">
        <v>0</v>
      </c>
      <c r="C56" s="5"/>
      <c r="D56" t="s" s="10">
        <v>91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ht="15.35" customHeight="1">
      <c r="A57" s="26">
        <v>1</v>
      </c>
      <c r="B57" s="39">
        <v>-2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ht="15.35" customHeight="1">
      <c r="A58" s="26">
        <v>2</v>
      </c>
      <c r="B58" s="39">
        <v>-2.3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ht="15.35" customHeight="1">
      <c r="A59" s="26">
        <v>3</v>
      </c>
      <c r="B59" s="39">
        <v>-2.5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ht="15.35" customHeight="1">
      <c r="A60" s="26">
        <v>4</v>
      </c>
      <c r="B60" s="39">
        <v>-2.7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ht="15.35" customHeight="1">
      <c r="A61" s="26">
        <v>5</v>
      </c>
      <c r="B61" s="39">
        <v>-3.1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ht="15.35" customHeight="1">
      <c r="A62" s="26">
        <v>10</v>
      </c>
      <c r="B62" s="39">
        <v>-2.8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ht="15.35" customHeight="1">
      <c r="A63" s="26">
        <v>15</v>
      </c>
      <c r="B63" s="39">
        <v>-2.5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ht="15.35" customHeight="1">
      <c r="A64" s="26">
        <v>20</v>
      </c>
      <c r="B64" s="39">
        <v>-2.2</v>
      </c>
      <c r="C64" s="5"/>
      <c r="D64" t="s" s="10">
        <v>92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5.35" customHeight="1">
      <c r="A65" s="26">
        <v>25</v>
      </c>
      <c r="B65" s="39">
        <v>-2.1</v>
      </c>
      <c r="C65" s="5"/>
      <c r="D65" t="s" s="10">
        <v>92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ht="15.35" customHeight="1">
      <c r="A66" s="26">
        <v>30</v>
      </c>
      <c r="B66" s="39">
        <v>-1.8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ht="15.35" customHeight="1">
      <c r="A67" s="26">
        <v>35</v>
      </c>
      <c r="B67" s="39">
        <v>-1.6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ht="15.35" customHeight="1">
      <c r="A68" s="26">
        <v>40</v>
      </c>
      <c r="B68" s="39">
        <v>-1.4</v>
      </c>
      <c r="C68" s="5"/>
      <c r="D68" t="s" s="10">
        <v>93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ht="15.35" customHeight="1">
      <c r="A69" s="26">
        <v>45</v>
      </c>
      <c r="B69" s="39">
        <v>-1.2</v>
      </c>
      <c r="C69" s="5"/>
      <c r="D69" t="s" s="10">
        <v>93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ht="15.35" customHeight="1">
      <c r="A70" s="26">
        <v>50</v>
      </c>
      <c r="B70" s="39">
        <v>-0.9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ht="15.35" customHeight="1">
      <c r="A71" s="26">
        <v>55</v>
      </c>
      <c r="B71" s="39">
        <v>-0.7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ht="15.35" customHeight="1">
      <c r="A72" s="26">
        <v>60</v>
      </c>
      <c r="B72" s="39">
        <v>-0.5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ht="15.35" customHeight="1">
      <c r="A73" s="26">
        <v>65</v>
      </c>
      <c r="B73" s="39">
        <v>-0.2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ht="15.35" customHeight="1">
      <c r="A74" s="26">
        <v>70</v>
      </c>
      <c r="B74" s="39">
        <v>-0.2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ht="15.35" customHeight="1">
      <c r="A75" s="26">
        <v>71</v>
      </c>
      <c r="B75" s="39">
        <v>-0.2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ht="15.35" customHeight="1">
      <c r="A76" s="26">
        <v>72</v>
      </c>
      <c r="B76" s="39">
        <v>-0.1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ht="15.35" customHeight="1">
      <c r="A77" s="26">
        <v>73</v>
      </c>
      <c r="B77" s="39">
        <v>-0.1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ht="15.35" customHeight="1">
      <c r="A78" s="26">
        <v>74</v>
      </c>
      <c r="B78" s="39">
        <v>-0.1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ht="15.3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ht="15.3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ht="15.3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ht="15.3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ht="15.3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ht="15.3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ht="15.3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ht="15.3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ht="15.3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ht="15.3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ht="15.3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ht="15.3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ht="15.3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ht="15.3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ht="15.3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ht="15.3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ht="15.3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0"/>
      <c r="N95" s="5"/>
      <c r="O95" s="5"/>
      <c r="P95" s="5"/>
      <c r="Q95" s="5"/>
    </row>
    <row r="96" ht="15.3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0"/>
      <c r="N96" s="5"/>
      <c r="O96" s="5"/>
      <c r="P96" s="5"/>
      <c r="Q96" s="5"/>
    </row>
  </sheetData>
  <mergeCells count="12">
    <mergeCell ref="H46:I46"/>
    <mergeCell ref="A1:N1"/>
    <mergeCell ref="B55:C55"/>
    <mergeCell ref="A54:C54"/>
    <mergeCell ref="L44:M44"/>
    <mergeCell ref="K43:N43"/>
    <mergeCell ref="F43:I43"/>
    <mergeCell ref="H45:I45"/>
    <mergeCell ref="E8:F8"/>
    <mergeCell ref="A8:C8"/>
    <mergeCell ref="A14:B14"/>
    <mergeCell ref="D14:M1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