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Alessio\programming_practise\VISSIM\Demand dependencies\"/>
    </mc:Choice>
  </mc:AlternateContent>
  <xr:revisionPtr revIDLastSave="0" documentId="13_ncr:1_{4611C5B1-6697-4B2E-9442-2D037102E8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mmary" sheetId="1" r:id="rId1"/>
    <sheet name="Seed valid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1" l="1"/>
  <c r="K16" i="1" s="1"/>
  <c r="L16" i="1" s="1"/>
  <c r="G16" i="1"/>
  <c r="J15" i="1"/>
  <c r="K15" i="1" s="1"/>
  <c r="L15" i="1" s="1"/>
  <c r="G15" i="1"/>
  <c r="J14" i="1"/>
  <c r="K14" i="1" s="1"/>
  <c r="L14" i="1" s="1"/>
  <c r="G14" i="1"/>
  <c r="J13" i="1"/>
  <c r="K13" i="1" s="1"/>
  <c r="L13" i="1" s="1"/>
  <c r="G13" i="1"/>
  <c r="J12" i="1"/>
  <c r="K12" i="1" s="1"/>
  <c r="L12" i="1" s="1"/>
  <c r="G12" i="1"/>
  <c r="J11" i="1"/>
  <c r="K11" i="1" s="1"/>
  <c r="L11" i="1" s="1"/>
  <c r="G11" i="1"/>
  <c r="J10" i="1"/>
  <c r="K10" i="1" s="1"/>
  <c r="L10" i="1" s="1"/>
  <c r="G10" i="1"/>
  <c r="J9" i="1"/>
  <c r="K9" i="1" s="1"/>
  <c r="L9" i="1" s="1"/>
  <c r="G9" i="1"/>
  <c r="J8" i="1"/>
  <c r="K8" i="1" s="1"/>
  <c r="L8" i="1" s="1"/>
  <c r="G8" i="1"/>
  <c r="J7" i="1"/>
  <c r="K7" i="1" s="1"/>
  <c r="L7" i="1" s="1"/>
  <c r="G7" i="1"/>
  <c r="J6" i="1"/>
  <c r="K6" i="1" s="1"/>
  <c r="L6" i="1" s="1"/>
  <c r="G6" i="1"/>
  <c r="J5" i="1"/>
  <c r="K5" i="1" s="1"/>
  <c r="L5" i="1" s="1"/>
  <c r="G5" i="1"/>
</calcChain>
</file>

<file path=xl/sharedStrings.xml><?xml version="1.0" encoding="utf-8"?>
<sst xmlns="http://schemas.openxmlformats.org/spreadsheetml/2006/main" count="42" uniqueCount="26">
  <si>
    <t>Enfield Town Base Model - demand dependency validation</t>
  </si>
  <si>
    <t>AM Peak</t>
  </si>
  <si>
    <t>DD Stage</t>
  </si>
  <si>
    <t>Type</t>
  </si>
  <si>
    <t>SC</t>
  </si>
  <si>
    <t>Base Model Demand Dependency AM Peak (7:30am - 8:30am)</t>
  </si>
  <si>
    <t>% difference</t>
  </si>
  <si>
    <t>Site</t>
  </si>
  <si>
    <t>Stage</t>
  </si>
  <si>
    <t>Phase</t>
  </si>
  <si>
    <t>Ref</t>
  </si>
  <si>
    <t>CT</t>
  </si>
  <si>
    <t>Called</t>
  </si>
  <si>
    <t>Possible</t>
  </si>
  <si>
    <t>%</t>
  </si>
  <si>
    <t>B</t>
  </si>
  <si>
    <t>G</t>
  </si>
  <si>
    <t>C</t>
  </si>
  <si>
    <t>H</t>
  </si>
  <si>
    <t>Traffic &amp; Ped</t>
  </si>
  <si>
    <t>F</t>
  </si>
  <si>
    <t>End of warm-up</t>
  </si>
  <si>
    <t>Start of cool-down</t>
  </si>
  <si>
    <t xml:space="preserve">ACHK Frequency </t>
  </si>
  <si>
    <t>Traffic</t>
  </si>
  <si>
    <t>Pedestrian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</si>
</sst>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#,##0_ ;[Red]\-#,##0\ 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b/>
      <sz val="11"/>
      <color rgb="FF7030A0"/>
      <name val="Century Gothic"/>
      <family val="2"/>
    </font>
    <font>
      <sz val="11"/>
      <color rgb="FF7030A0"/>
      <name val="Calibri"/>
      <family val="2"/>
      <scheme val="minor"/>
    </font>
    <font>
      <b/>
      <sz val="12"/>
      <color rgb="FF7030A0"/>
      <name val="Century Gothic"/>
      <family val="2"/>
    </font>
    <font>
      <sz val="14"/>
      <color rgb="FF7030A0"/>
      <name val="Arial Black"/>
      <family val="2"/>
    </font>
    <font>
      <sz val="11"/>
      <color rgb="FF7030A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9" fontId="4" fillId="0" borderId="1" xfId="1" applyNumberFormat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21" fontId="0" fillId="0" borderId="0" xfId="0" applyNumberFormat="1"/>
    <xf numFmtId="20" fontId="0" fillId="0" borderId="0" xfId="0" applyNumberFormat="1"/>
    <xf numFmtId="164" fontId="2" fillId="0" borderId="0" xfId="1" applyNumberForma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9" fontId="4" fillId="0" borderId="0" xfId="1" applyNumberFormat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0" xfId="1"/>
    <xf numFmtId="0" fontId="0" fillId="0" borderId="0" xfId="0"/>
    <xf numFmtId="0" fontId="1" fillId="0" borderId="0" xfId="0" applyFont="1"/>
    <xf numFmtId="0" fontId="2" fillId="2" borderId="9" xfId="1" applyFill="1" applyBorder="1" applyAlignment="1">
      <alignment horizontal="center"/>
    </xf>
    <xf numFmtId="0" fontId="2" fillId="2" borderId="5" xfId="1" applyFill="1" applyBorder="1" applyAlignment="1">
      <alignment horizontal="center"/>
    </xf>
    <xf numFmtId="164" fontId="5" fillId="2" borderId="11" xfId="1" applyNumberFormat="1" applyFont="1" applyFill="1" applyBorder="1" applyAlignment="1">
      <alignment horizontal="center" vertical="center"/>
    </xf>
    <xf numFmtId="164" fontId="5" fillId="2" borderId="12" xfId="1" applyNumberFormat="1" applyFont="1" applyFill="1" applyBorder="1" applyAlignment="1">
      <alignment horizontal="center" vertical="center"/>
    </xf>
    <xf numFmtId="164" fontId="5" fillId="2" borderId="13" xfId="1" applyNumberFormat="1" applyFont="1" applyFill="1" applyBorder="1" applyAlignment="1">
      <alignment horizontal="center" vertical="center"/>
    </xf>
    <xf numFmtId="164" fontId="5" fillId="2" borderId="11" xfId="1" quotePrefix="1" applyNumberFormat="1" applyFont="1" applyFill="1" applyBorder="1" applyAlignment="1">
      <alignment horizontal="center" vertical="center"/>
    </xf>
    <xf numFmtId="164" fontId="3" fillId="2" borderId="12" xfId="1" quotePrefix="1" applyNumberFormat="1" applyFont="1" applyFill="1" applyBorder="1" applyAlignment="1">
      <alignment horizontal="center" vertical="center"/>
    </xf>
    <xf numFmtId="164" fontId="3" fillId="2" borderId="12" xfId="1" applyNumberFormat="1" applyFont="1" applyFill="1" applyBorder="1" applyAlignment="1">
      <alignment horizontal="center" vertical="center"/>
    </xf>
    <xf numFmtId="164" fontId="3" fillId="2" borderId="13" xfId="1" applyNumberFormat="1" applyFont="1" applyFill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0" fontId="7" fillId="0" borderId="4" xfId="0" applyFont="1" applyBorder="1"/>
    <xf numFmtId="165" fontId="6" fillId="0" borderId="1" xfId="1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7" fillId="0" borderId="3" xfId="0" applyFont="1" applyBorder="1"/>
    <xf numFmtId="164" fontId="6" fillId="0" borderId="10" xfId="1" applyNumberFormat="1" applyFont="1" applyBorder="1" applyAlignment="1">
      <alignment horizontal="center" vertical="center"/>
    </xf>
    <xf numFmtId="164" fontId="6" fillId="0" borderId="10" xfId="1" applyNumberFormat="1" applyFont="1" applyBorder="1" applyAlignment="1">
      <alignment horizontal="center" vertical="center"/>
    </xf>
    <xf numFmtId="0" fontId="7" fillId="0" borderId="2" xfId="0" applyFont="1" applyBorder="1"/>
    <xf numFmtId="0" fontId="7" fillId="0" borderId="15" xfId="0" applyFont="1" applyBorder="1"/>
    <xf numFmtId="0" fontId="6" fillId="0" borderId="1" xfId="1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164" fontId="8" fillId="0" borderId="0" xfId="1" applyNumberFormat="1" applyFont="1" applyAlignment="1">
      <alignment vertical="center"/>
    </xf>
    <xf numFmtId="164" fontId="9" fillId="0" borderId="0" xfId="1" applyNumberFormat="1" applyFont="1" applyAlignment="1">
      <alignment vertical="center"/>
    </xf>
    <xf numFmtId="0" fontId="10" fillId="0" borderId="0" xfId="1" applyFont="1"/>
    <xf numFmtId="164" fontId="6" fillId="0" borderId="16" xfId="1" applyNumberFormat="1" applyFont="1" applyBorder="1" applyAlignment="1">
      <alignment horizontal="center" vertical="center"/>
    </xf>
    <xf numFmtId="164" fontId="10" fillId="0" borderId="4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164" fontId="10" fillId="0" borderId="0" xfId="1" applyNumberFormat="1" applyFont="1" applyAlignment="1">
      <alignment horizontal="center" vertical="center"/>
    </xf>
    <xf numFmtId="0" fontId="7" fillId="0" borderId="0" xfId="0" applyFont="1"/>
    <xf numFmtId="0" fontId="10" fillId="0" borderId="1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7" fillId="0" borderId="0" xfId="0" quotePrefix="1" applyFont="1"/>
    <xf numFmtId="20" fontId="7" fillId="0" borderId="0" xfId="0" applyNumberFormat="1" applyFont="1"/>
    <xf numFmtId="9" fontId="10" fillId="0" borderId="4" xfId="1" applyNumberFormat="1" applyFont="1" applyBorder="1" applyAlignment="1">
      <alignment horizontal="center" vertical="center"/>
    </xf>
    <xf numFmtId="9" fontId="10" fillId="0" borderId="0" xfId="1" applyNumberFormat="1" applyFont="1" applyAlignment="1">
      <alignment horizontal="center" vertical="center"/>
    </xf>
    <xf numFmtId="21" fontId="7" fillId="0" borderId="0" xfId="0" applyNumberFormat="1" applyFont="1"/>
  </cellXfs>
  <cellStyles count="2">
    <cellStyle name="Normal" xfId="0" builtinId="0"/>
    <cellStyle name="Normal 2" xfId="1" xr:uid="{00000000-0005-0000-0000-00002A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207064</xdr:rowOff>
    </xdr:from>
    <xdr:to>
      <xdr:col>17</xdr:col>
      <xdr:colOff>115957</xdr:colOff>
      <xdr:row>25</xdr:row>
      <xdr:rowOff>165651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008102-444C-4A3A-A14D-B857A8BA536C}"/>
            </a:ext>
          </a:extLst>
        </xdr:cNvPr>
        <xdr:cNvSpPr txBox="1"/>
      </xdr:nvSpPr>
      <xdr:spPr>
        <a:xfrm>
          <a:off x="10717696" y="1747629"/>
          <a:ext cx="3155674" cy="3901109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/>
            <a:t>Note:</a:t>
          </a:r>
        </a:p>
        <a:p>
          <a:endParaRPr lang="en-GB" sz="1200"/>
        </a:p>
        <a:p>
          <a:r>
            <a:rPr lang="en-GB" sz="1200"/>
            <a:t>Cells highlighted in yellow are to be edited</a:t>
          </a:r>
          <a:r>
            <a:rPr lang="en-GB" sz="1200" baseline="0"/>
            <a:t> as per the demand dependant stages to be calculated and the warmup/cooldown periods.</a:t>
          </a:r>
          <a:endParaRPr lang="en-GB" sz="1200"/>
        </a:p>
        <a:p>
          <a:endParaRPr lang="en-GB" sz="1200"/>
        </a:p>
        <a:p>
          <a:r>
            <a:rPr lang="en-GB" sz="1200">
              <a:solidFill>
                <a:srgbClr val="FF0000"/>
              </a:solidFill>
            </a:rPr>
            <a:t>Do not edit</a:t>
          </a:r>
          <a:r>
            <a:rPr lang="en-GB" sz="1200" baseline="0">
              <a:solidFill>
                <a:srgbClr val="FF0000"/>
              </a:solidFill>
            </a:rPr>
            <a:t> the </a:t>
          </a:r>
          <a:r>
            <a:rPr lang="en-GB" sz="1200" b="1" u="sng" baseline="0">
              <a:solidFill>
                <a:srgbClr val="FF0000"/>
              </a:solidFill>
            </a:rPr>
            <a:t>layout</a:t>
          </a:r>
          <a:r>
            <a:rPr lang="en-GB" sz="1200" baseline="0">
              <a:solidFill>
                <a:srgbClr val="FF0000"/>
              </a:solidFill>
            </a:rPr>
            <a:t> of this spreadsheet or the Script will not work. </a:t>
          </a:r>
          <a:r>
            <a:rPr lang="en-GB" sz="1200" baseline="0"/>
            <a:t>Ie. dont add new rows or columns. You may change the names and other fields coloured in </a:t>
          </a:r>
          <a:r>
            <a:rPr lang="en-GB" sz="1200" b="1" baseline="0">
              <a:solidFill>
                <a:srgbClr val="7030A0"/>
              </a:solidFill>
            </a:rPr>
            <a:t>purple.</a:t>
          </a:r>
        </a:p>
        <a:p>
          <a:endParaRPr lang="en-GB" sz="1200" baseline="0"/>
        </a:p>
        <a:p>
          <a:r>
            <a:rPr lang="en-GB" sz="1200" baseline="0"/>
            <a:t>You may populate as many rows as desired. Just add these below the existing values, in the same layout.</a:t>
          </a:r>
        </a:p>
        <a:p>
          <a:endParaRPr lang="en-GB" sz="1200" baseline="0"/>
        </a:p>
        <a:p>
          <a:r>
            <a:rPr lang="en-GB" sz="1200" baseline="0"/>
            <a:t>When you save this workbook, ensure the active sheet is this one (Summary). I.e. save now, not when viewing "Seed validation" tab.</a:t>
          </a:r>
          <a:endParaRPr lang="en-GB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H80"/>
  <sheetViews>
    <sheetView tabSelected="1" zoomScale="115" zoomScaleNormal="115" workbookViewId="0">
      <selection activeCell="M24" sqref="M24"/>
    </sheetView>
  </sheetViews>
  <sheetFormatPr defaultColWidth="7" defaultRowHeight="16.5" x14ac:dyDescent="0.3"/>
  <cols>
    <col min="1" max="1" width="7" style="14" customWidth="1"/>
    <col min="2" max="3" width="7" style="51" customWidth="1"/>
    <col min="4" max="4" width="17.140625" style="51" customWidth="1"/>
    <col min="5" max="5" width="6.5703125" style="14" customWidth="1"/>
    <col min="6" max="6" width="13.140625" style="51" customWidth="1"/>
    <col min="7" max="7" width="21.140625" style="14" customWidth="1"/>
    <col min="8" max="8" width="12.28515625" style="51" customWidth="1"/>
    <col min="9" max="11" width="12.28515625" style="14" customWidth="1"/>
    <col min="12" max="12" width="18.7109375" style="14" customWidth="1"/>
    <col min="13" max="14" width="7" style="13" customWidth="1"/>
    <col min="15" max="15" width="17.85546875" style="13" bestFit="1" customWidth="1"/>
    <col min="16" max="16" width="20.7109375" style="13" bestFit="1" customWidth="1"/>
    <col min="17" max="60" width="7" style="13" customWidth="1"/>
  </cols>
  <sheetData>
    <row r="1" spans="1:16" ht="22.5" customHeight="1" x14ac:dyDescent="0.3">
      <c r="A1" s="43" t="s">
        <v>0</v>
      </c>
      <c r="B1" s="44"/>
      <c r="C1" s="44"/>
      <c r="D1" s="44"/>
      <c r="E1" s="44"/>
      <c r="F1" s="44"/>
      <c r="G1" s="44"/>
      <c r="H1" s="44"/>
      <c r="I1" s="13"/>
      <c r="J1" s="13"/>
      <c r="K1" s="13"/>
      <c r="L1" s="13"/>
    </row>
    <row r="2" spans="1:16" ht="17.25" thickBot="1" x14ac:dyDescent="0.35">
      <c r="A2" s="42" t="s">
        <v>1</v>
      </c>
      <c r="B2" s="44"/>
      <c r="C2" s="44"/>
      <c r="D2" s="44"/>
      <c r="E2" s="13"/>
      <c r="F2" s="44"/>
      <c r="G2" s="13"/>
      <c r="H2" s="44"/>
      <c r="I2" s="13"/>
      <c r="J2" s="13"/>
      <c r="K2" s="13"/>
      <c r="L2" s="13"/>
    </row>
    <row r="3" spans="1:16" ht="31.5" customHeight="1" x14ac:dyDescent="0.3">
      <c r="A3" s="35" t="s">
        <v>7</v>
      </c>
      <c r="B3" s="30" t="s">
        <v>2</v>
      </c>
      <c r="C3" s="31"/>
      <c r="D3" s="30" t="s">
        <v>3</v>
      </c>
      <c r="E3" s="30" t="s">
        <v>4</v>
      </c>
      <c r="F3" s="32" t="s">
        <v>23</v>
      </c>
      <c r="G3" s="33" t="s">
        <v>5</v>
      </c>
      <c r="H3" s="34"/>
      <c r="I3" s="34"/>
      <c r="J3" s="34"/>
      <c r="K3" s="31"/>
      <c r="L3" s="35" t="s">
        <v>6</v>
      </c>
      <c r="O3" s="25" t="s">
        <v>21</v>
      </c>
      <c r="P3" s="27" t="s">
        <v>22</v>
      </c>
    </row>
    <row r="4" spans="1:16" ht="17.25" thickBot="1" x14ac:dyDescent="0.35">
      <c r="A4" s="45"/>
      <c r="B4" s="36" t="s">
        <v>8</v>
      </c>
      <c r="C4" s="29" t="s">
        <v>9</v>
      </c>
      <c r="D4" s="37"/>
      <c r="E4" s="38"/>
      <c r="F4" s="37"/>
      <c r="G4" s="39" t="s">
        <v>10</v>
      </c>
      <c r="H4" s="39" t="s">
        <v>11</v>
      </c>
      <c r="I4" s="39" t="s">
        <v>12</v>
      </c>
      <c r="J4" s="40" t="s">
        <v>13</v>
      </c>
      <c r="K4" s="39" t="s">
        <v>14</v>
      </c>
      <c r="L4" s="41"/>
      <c r="O4" s="26"/>
      <c r="P4" s="28"/>
    </row>
    <row r="5" spans="1:16" ht="17.25" thickBot="1" x14ac:dyDescent="0.35">
      <c r="A5" s="21">
        <v>23</v>
      </c>
      <c r="B5" s="46">
        <v>2</v>
      </c>
      <c r="C5" s="47" t="s">
        <v>15</v>
      </c>
      <c r="D5" s="48" t="s">
        <v>25</v>
      </c>
      <c r="E5" s="18">
        <v>2</v>
      </c>
      <c r="F5" s="56">
        <v>0.69333333333333336</v>
      </c>
      <c r="G5" s="2" t="str">
        <f t="shared" ref="G5:G16" si="0">A5&amp;"_"&amp;E5&amp;"_"&amp;"green"</f>
        <v>23_2_green</v>
      </c>
      <c r="H5" s="52">
        <v>48</v>
      </c>
      <c r="I5" s="3"/>
      <c r="J5" s="3">
        <f t="shared" ref="J5:J16" si="1">ROUND(3600/H5,0)</f>
        <v>75</v>
      </c>
      <c r="K5" s="1">
        <f t="shared" ref="K5:K16" si="2">I5/J5</f>
        <v>0</v>
      </c>
      <c r="L5" s="1">
        <f t="shared" ref="L5:L16" si="3">K5-F5</f>
        <v>-0.69333333333333336</v>
      </c>
      <c r="O5" s="17">
        <v>1800</v>
      </c>
      <c r="P5" s="16">
        <v>5400</v>
      </c>
    </row>
    <row r="6" spans="1:16" x14ac:dyDescent="0.3">
      <c r="A6" s="22">
        <v>65</v>
      </c>
      <c r="B6" s="46">
        <v>2</v>
      </c>
      <c r="C6" s="47" t="s">
        <v>15</v>
      </c>
      <c r="D6" s="48" t="s">
        <v>25</v>
      </c>
      <c r="E6" s="19">
        <v>2</v>
      </c>
      <c r="F6" s="56">
        <v>0.2857142857142857</v>
      </c>
      <c r="G6" s="2" t="str">
        <f t="shared" si="0"/>
        <v>65_2_green</v>
      </c>
      <c r="H6" s="52">
        <v>48</v>
      </c>
      <c r="I6" s="3"/>
      <c r="J6" s="3">
        <f t="shared" si="1"/>
        <v>75</v>
      </c>
      <c r="K6" s="1">
        <f t="shared" si="2"/>
        <v>0</v>
      </c>
      <c r="L6" s="1">
        <f t="shared" si="3"/>
        <v>-0.2857142857142857</v>
      </c>
    </row>
    <row r="7" spans="1:16" x14ac:dyDescent="0.3">
      <c r="A7" s="22">
        <v>66</v>
      </c>
      <c r="B7" s="46">
        <v>3</v>
      </c>
      <c r="C7" s="47" t="s">
        <v>16</v>
      </c>
      <c r="D7" s="48" t="s">
        <v>25</v>
      </c>
      <c r="E7" s="19">
        <v>7</v>
      </c>
      <c r="F7" s="56">
        <v>0.5641025641025641</v>
      </c>
      <c r="G7" s="2" t="str">
        <f t="shared" si="0"/>
        <v>66_7_green</v>
      </c>
      <c r="H7" s="52">
        <v>96</v>
      </c>
      <c r="I7" s="3"/>
      <c r="J7" s="3">
        <f t="shared" si="1"/>
        <v>38</v>
      </c>
      <c r="K7" s="1">
        <f t="shared" si="2"/>
        <v>0</v>
      </c>
      <c r="L7" s="1">
        <f t="shared" si="3"/>
        <v>-0.5641025641025641</v>
      </c>
    </row>
    <row r="8" spans="1:16" ht="16.5" customHeight="1" x14ac:dyDescent="0.3">
      <c r="A8" s="23">
        <v>84</v>
      </c>
      <c r="B8" s="46">
        <v>2</v>
      </c>
      <c r="C8" s="47" t="s">
        <v>17</v>
      </c>
      <c r="D8" s="48" t="s">
        <v>24</v>
      </c>
      <c r="E8" s="19">
        <v>3</v>
      </c>
      <c r="F8" s="56">
        <v>0.97435897435897434</v>
      </c>
      <c r="G8" s="2" t="str">
        <f t="shared" si="0"/>
        <v>84_3_green</v>
      </c>
      <c r="H8" s="52">
        <v>96</v>
      </c>
      <c r="I8" s="3"/>
      <c r="J8" s="3">
        <f t="shared" si="1"/>
        <v>38</v>
      </c>
      <c r="K8" s="1">
        <f t="shared" si="2"/>
        <v>0</v>
      </c>
      <c r="L8" s="1">
        <f t="shared" si="3"/>
        <v>-0.97435897435897434</v>
      </c>
    </row>
    <row r="9" spans="1:16" x14ac:dyDescent="0.3">
      <c r="A9" s="23">
        <v>84</v>
      </c>
      <c r="B9" s="46">
        <v>3</v>
      </c>
      <c r="C9" s="47" t="s">
        <v>18</v>
      </c>
      <c r="D9" s="48" t="s">
        <v>24</v>
      </c>
      <c r="E9" s="19">
        <v>8</v>
      </c>
      <c r="F9" s="56">
        <v>1</v>
      </c>
      <c r="G9" s="2" t="str">
        <f t="shared" si="0"/>
        <v>84_8_green</v>
      </c>
      <c r="H9" s="52">
        <v>96</v>
      </c>
      <c r="I9" s="3"/>
      <c r="J9" s="3">
        <f t="shared" si="1"/>
        <v>38</v>
      </c>
      <c r="K9" s="1">
        <f t="shared" si="2"/>
        <v>0</v>
      </c>
      <c r="L9" s="1">
        <f t="shared" si="3"/>
        <v>-1</v>
      </c>
    </row>
    <row r="10" spans="1:16" x14ac:dyDescent="0.3">
      <c r="A10" s="23">
        <v>185</v>
      </c>
      <c r="B10" s="46">
        <v>2</v>
      </c>
      <c r="C10" s="47" t="s">
        <v>15</v>
      </c>
      <c r="D10" s="48" t="s">
        <v>25</v>
      </c>
      <c r="E10" s="19">
        <v>2</v>
      </c>
      <c r="F10" s="56">
        <v>0.33333333333333331</v>
      </c>
      <c r="G10" s="2" t="str">
        <f t="shared" si="0"/>
        <v>185_2_green</v>
      </c>
      <c r="H10" s="52">
        <v>48</v>
      </c>
      <c r="I10" s="3"/>
      <c r="J10" s="3">
        <f t="shared" si="1"/>
        <v>75</v>
      </c>
      <c r="K10" s="1">
        <f t="shared" si="2"/>
        <v>0</v>
      </c>
      <c r="L10" s="1">
        <f t="shared" si="3"/>
        <v>-0.33333333333333331</v>
      </c>
    </row>
    <row r="11" spans="1:16" x14ac:dyDescent="0.3">
      <c r="A11" s="23">
        <v>186</v>
      </c>
      <c r="B11" s="46">
        <v>2</v>
      </c>
      <c r="C11" s="47" t="s">
        <v>17</v>
      </c>
      <c r="D11" s="48" t="s">
        <v>19</v>
      </c>
      <c r="E11" s="19">
        <v>3</v>
      </c>
      <c r="F11" s="56">
        <v>0.84615384615384615</v>
      </c>
      <c r="G11" s="2" t="str">
        <f t="shared" si="0"/>
        <v>186_3_green</v>
      </c>
      <c r="H11" s="52">
        <v>96</v>
      </c>
      <c r="I11" s="3"/>
      <c r="J11" s="3">
        <f t="shared" si="1"/>
        <v>38</v>
      </c>
      <c r="K11" s="1">
        <f t="shared" si="2"/>
        <v>0</v>
      </c>
      <c r="L11" s="1">
        <f t="shared" si="3"/>
        <v>-0.84615384615384615</v>
      </c>
    </row>
    <row r="12" spans="1:16" x14ac:dyDescent="0.3">
      <c r="A12" s="23">
        <v>187</v>
      </c>
      <c r="B12" s="46">
        <v>2</v>
      </c>
      <c r="C12" s="47" t="s">
        <v>15</v>
      </c>
      <c r="D12" s="48" t="s">
        <v>25</v>
      </c>
      <c r="E12" s="19">
        <v>2</v>
      </c>
      <c r="F12" s="56">
        <v>0.20779220779220781</v>
      </c>
      <c r="G12" s="2" t="str">
        <f t="shared" si="0"/>
        <v>187_2_green</v>
      </c>
      <c r="H12" s="52">
        <v>48</v>
      </c>
      <c r="I12" s="3"/>
      <c r="J12" s="3">
        <f t="shared" si="1"/>
        <v>75</v>
      </c>
      <c r="K12" s="1">
        <f t="shared" si="2"/>
        <v>0</v>
      </c>
      <c r="L12" s="1">
        <f t="shared" si="3"/>
        <v>-0.20779220779220781</v>
      </c>
    </row>
    <row r="13" spans="1:16" x14ac:dyDescent="0.3">
      <c r="A13" s="23">
        <v>62</v>
      </c>
      <c r="B13" s="46">
        <v>2</v>
      </c>
      <c r="C13" s="47" t="s">
        <v>15</v>
      </c>
      <c r="D13" s="48" t="s">
        <v>25</v>
      </c>
      <c r="E13" s="19">
        <v>2</v>
      </c>
      <c r="F13" s="56">
        <v>0.32</v>
      </c>
      <c r="G13" s="2" t="str">
        <f t="shared" si="0"/>
        <v>62_2_green</v>
      </c>
      <c r="H13" s="52">
        <v>48</v>
      </c>
      <c r="I13" s="3"/>
      <c r="J13" s="3">
        <f t="shared" si="1"/>
        <v>75</v>
      </c>
      <c r="K13" s="1">
        <f t="shared" si="2"/>
        <v>0</v>
      </c>
      <c r="L13" s="1">
        <f t="shared" si="3"/>
        <v>-0.32</v>
      </c>
    </row>
    <row r="14" spans="1:16" x14ac:dyDescent="0.3">
      <c r="A14" s="23">
        <v>192</v>
      </c>
      <c r="B14" s="46">
        <v>2</v>
      </c>
      <c r="C14" s="47" t="s">
        <v>15</v>
      </c>
      <c r="D14" s="48" t="s">
        <v>25</v>
      </c>
      <c r="E14" s="19">
        <v>2</v>
      </c>
      <c r="F14" s="56">
        <v>0.41558441558441561</v>
      </c>
      <c r="G14" s="2" t="str">
        <f t="shared" si="0"/>
        <v>192_2_green</v>
      </c>
      <c r="H14" s="52">
        <v>48</v>
      </c>
      <c r="I14" s="3"/>
      <c r="J14" s="3">
        <f t="shared" si="1"/>
        <v>75</v>
      </c>
      <c r="K14" s="1">
        <f t="shared" si="2"/>
        <v>0</v>
      </c>
      <c r="L14" s="1">
        <f t="shared" si="3"/>
        <v>-0.41558441558441561</v>
      </c>
    </row>
    <row r="15" spans="1:16" x14ac:dyDescent="0.3">
      <c r="A15" s="23">
        <v>193</v>
      </c>
      <c r="B15" s="46">
        <v>2</v>
      </c>
      <c r="C15" s="47" t="s">
        <v>20</v>
      </c>
      <c r="D15" s="48" t="s">
        <v>25</v>
      </c>
      <c r="E15" s="19">
        <v>6</v>
      </c>
      <c r="F15" s="56">
        <v>0.35064935064935071</v>
      </c>
      <c r="G15" s="2" t="str">
        <f t="shared" si="0"/>
        <v>193_6_green</v>
      </c>
      <c r="H15" s="52">
        <v>48</v>
      </c>
      <c r="I15" s="3"/>
      <c r="J15" s="3">
        <f t="shared" si="1"/>
        <v>75</v>
      </c>
      <c r="K15" s="1">
        <f t="shared" si="2"/>
        <v>0</v>
      </c>
      <c r="L15" s="1">
        <f t="shared" si="3"/>
        <v>-0.35064935064935071</v>
      </c>
    </row>
    <row r="16" spans="1:16" ht="17.25" thickBot="1" x14ac:dyDescent="0.35">
      <c r="A16" s="24">
        <v>41</v>
      </c>
      <c r="B16" s="46">
        <v>3</v>
      </c>
      <c r="C16" s="47" t="s">
        <v>20</v>
      </c>
      <c r="D16" s="48" t="s">
        <v>25</v>
      </c>
      <c r="E16" s="20">
        <v>6</v>
      </c>
      <c r="F16" s="56">
        <v>0.81081081081081086</v>
      </c>
      <c r="G16" s="2" t="str">
        <f t="shared" si="0"/>
        <v>41_6_green</v>
      </c>
      <c r="H16" s="52">
        <v>96</v>
      </c>
      <c r="I16" s="3"/>
      <c r="J16" s="3">
        <f t="shared" si="1"/>
        <v>38</v>
      </c>
      <c r="K16" s="1">
        <f t="shared" si="2"/>
        <v>0</v>
      </c>
      <c r="L16" s="1">
        <f t="shared" si="3"/>
        <v>-0.81081081081081086</v>
      </c>
    </row>
    <row r="17" spans="1:60" x14ac:dyDescent="0.3">
      <c r="A17" s="6"/>
      <c r="B17" s="49"/>
      <c r="C17" s="49"/>
      <c r="D17" s="57"/>
      <c r="E17" s="7"/>
      <c r="F17" s="57"/>
      <c r="G17" s="11"/>
      <c r="H17" s="53"/>
      <c r="I17" s="9"/>
      <c r="J17" s="9"/>
      <c r="K17" s="10"/>
      <c r="L17" s="10"/>
    </row>
    <row r="18" spans="1:60" x14ac:dyDescent="0.3">
      <c r="A18" s="6"/>
      <c r="B18" s="49"/>
      <c r="C18" s="49"/>
      <c r="D18" s="57"/>
      <c r="E18" s="7"/>
      <c r="F18" s="57"/>
      <c r="G18" s="11"/>
      <c r="H18" s="53"/>
      <c r="I18" s="9"/>
      <c r="J18" s="9"/>
      <c r="K18" s="10"/>
      <c r="L18" s="10"/>
    </row>
    <row r="19" spans="1:60" x14ac:dyDescent="0.3">
      <c r="A19" s="6"/>
      <c r="B19" s="49"/>
      <c r="C19" s="49"/>
      <c r="D19" s="57"/>
      <c r="E19" s="7"/>
      <c r="F19" s="57"/>
      <c r="G19" s="11"/>
      <c r="H19" s="53"/>
      <c r="I19" s="9"/>
      <c r="J19" s="9"/>
      <c r="K19" s="10"/>
      <c r="L19" s="10"/>
    </row>
    <row r="20" spans="1:60" x14ac:dyDescent="0.3">
      <c r="A20" s="6"/>
      <c r="B20" s="49"/>
      <c r="C20" s="49"/>
      <c r="D20" s="57"/>
      <c r="E20" s="7"/>
      <c r="F20" s="57"/>
      <c r="G20" s="11"/>
      <c r="H20" s="53"/>
      <c r="I20" s="9"/>
      <c r="J20" s="9"/>
      <c r="K20" s="10"/>
      <c r="L20" s="10"/>
    </row>
    <row r="21" spans="1:60" x14ac:dyDescent="0.3">
      <c r="A21" s="6"/>
      <c r="B21" s="49"/>
      <c r="C21" s="49"/>
      <c r="D21" s="57"/>
      <c r="E21" s="7"/>
      <c r="F21" s="57"/>
      <c r="G21" s="11"/>
      <c r="H21" s="53"/>
      <c r="I21" s="9"/>
      <c r="J21" s="9"/>
      <c r="K21" s="10"/>
      <c r="L21" s="10"/>
    </row>
    <row r="22" spans="1:60" x14ac:dyDescent="0.3">
      <c r="A22" s="6"/>
      <c r="B22" s="49"/>
      <c r="C22" s="49"/>
      <c r="D22" s="57"/>
      <c r="E22" s="7"/>
      <c r="F22" s="57"/>
      <c r="G22" s="11"/>
      <c r="H22" s="53"/>
      <c r="I22" s="9"/>
      <c r="J22" s="9"/>
      <c r="K22" s="10"/>
      <c r="L22" s="10"/>
    </row>
    <row r="23" spans="1:60" x14ac:dyDescent="0.3">
      <c r="A23" s="8"/>
      <c r="B23" s="49"/>
      <c r="C23" s="49"/>
      <c r="D23" s="57"/>
      <c r="E23" s="7"/>
      <c r="F23" s="57"/>
      <c r="G23" s="11"/>
      <c r="H23" s="53"/>
      <c r="I23" s="9"/>
      <c r="J23" s="9"/>
      <c r="K23" s="10"/>
      <c r="L23" s="10"/>
    </row>
    <row r="24" spans="1:60" x14ac:dyDescent="0.3">
      <c r="A24" s="8"/>
      <c r="B24" s="49"/>
      <c r="C24" s="49"/>
      <c r="D24" s="50"/>
      <c r="E24" s="7"/>
      <c r="F24" s="57"/>
      <c r="G24" s="11"/>
      <c r="H24" s="53"/>
      <c r="I24" s="9"/>
      <c r="J24" s="9"/>
      <c r="K24" s="10"/>
      <c r="L24" s="10"/>
    </row>
    <row r="25" spans="1:60" x14ac:dyDescent="0.3">
      <c r="A25" s="8"/>
      <c r="B25" s="49"/>
      <c r="C25" s="49"/>
      <c r="D25" s="50"/>
      <c r="E25" s="7"/>
      <c r="F25" s="57"/>
      <c r="G25" s="11"/>
      <c r="H25" s="53"/>
      <c r="I25" s="9"/>
      <c r="J25" s="9"/>
      <c r="K25" s="10"/>
      <c r="L25" s="10"/>
    </row>
    <row r="26" spans="1:60" x14ac:dyDescent="0.3">
      <c r="A26" s="8"/>
      <c r="B26" s="49"/>
      <c r="C26" s="49"/>
      <c r="D26" s="50"/>
      <c r="E26" s="7"/>
      <c r="F26" s="57"/>
      <c r="G26" s="11"/>
      <c r="H26" s="53"/>
      <c r="I26" s="9"/>
      <c r="J26" s="9"/>
      <c r="K26" s="10"/>
      <c r="L26" s="10"/>
    </row>
    <row r="27" spans="1:60" x14ac:dyDescent="0.3">
      <c r="A27" s="8"/>
      <c r="B27" s="49"/>
      <c r="C27" s="49"/>
      <c r="D27" s="50"/>
      <c r="E27" s="7"/>
      <c r="F27" s="57"/>
      <c r="G27" s="11"/>
      <c r="H27" s="53"/>
      <c r="I27" s="9"/>
      <c r="J27" s="9"/>
      <c r="K27" s="10"/>
      <c r="L27" s="10"/>
    </row>
    <row r="28" spans="1:60" x14ac:dyDescent="0.3">
      <c r="A28" s="8"/>
      <c r="B28" s="49"/>
      <c r="C28" s="49"/>
      <c r="D28" s="50"/>
      <c r="E28" s="7"/>
      <c r="F28" s="57"/>
      <c r="G28" s="11"/>
      <c r="H28" s="53"/>
      <c r="I28" s="9"/>
      <c r="J28" s="9"/>
      <c r="K28" s="10"/>
      <c r="L28" s="10"/>
    </row>
    <row r="29" spans="1:60" s="15" customFormat="1" x14ac:dyDescent="0.3">
      <c r="A29" s="8"/>
      <c r="B29" s="49"/>
      <c r="C29" s="49"/>
      <c r="D29" s="50"/>
      <c r="E29" s="7"/>
      <c r="F29" s="57"/>
      <c r="G29" s="12"/>
      <c r="H29" s="53"/>
      <c r="I29" s="9"/>
      <c r="J29" s="9"/>
      <c r="K29" s="10"/>
      <c r="L29" s="10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x14ac:dyDescent="0.3">
      <c r="A30" s="8"/>
      <c r="B30" s="49"/>
      <c r="C30" s="49"/>
      <c r="D30" s="50"/>
      <c r="E30" s="7"/>
      <c r="F30" s="57"/>
      <c r="G30" s="12"/>
      <c r="H30" s="53"/>
      <c r="I30" s="9"/>
      <c r="J30" s="9"/>
      <c r="K30" s="10"/>
      <c r="L30" s="10"/>
    </row>
    <row r="31" spans="1:60" x14ac:dyDescent="0.3">
      <c r="A31" s="8"/>
      <c r="B31" s="49"/>
      <c r="C31" s="49"/>
      <c r="D31" s="50"/>
      <c r="E31" s="7"/>
      <c r="F31" s="57"/>
      <c r="G31" s="12"/>
      <c r="H31" s="53"/>
      <c r="I31" s="9"/>
      <c r="J31" s="9"/>
      <c r="K31" s="10"/>
      <c r="L31" s="10"/>
    </row>
    <row r="32" spans="1:60" x14ac:dyDescent="0.3">
      <c r="A32" s="8"/>
      <c r="B32" s="49"/>
      <c r="C32" s="49"/>
      <c r="D32" s="50"/>
      <c r="E32" s="7"/>
      <c r="F32" s="57"/>
      <c r="G32" s="12"/>
      <c r="H32" s="53"/>
      <c r="I32" s="9"/>
      <c r="J32" s="9"/>
      <c r="K32" s="10"/>
      <c r="L32" s="10"/>
    </row>
    <row r="33" spans="1:12" x14ac:dyDescent="0.3">
      <c r="A33" s="8"/>
      <c r="B33" s="49"/>
      <c r="C33" s="49"/>
      <c r="D33" s="50"/>
      <c r="E33" s="7"/>
      <c r="F33" s="57"/>
      <c r="G33" s="12"/>
      <c r="H33" s="53"/>
      <c r="I33" s="9"/>
      <c r="J33" s="9"/>
      <c r="K33" s="10"/>
      <c r="L33" s="10"/>
    </row>
    <row r="34" spans="1:12" x14ac:dyDescent="0.3">
      <c r="A34" s="8"/>
      <c r="B34" s="49"/>
      <c r="C34" s="49"/>
      <c r="D34" s="50"/>
      <c r="E34" s="7"/>
      <c r="F34" s="57"/>
      <c r="G34" s="12"/>
      <c r="H34" s="53"/>
      <c r="I34" s="9"/>
      <c r="J34" s="9"/>
      <c r="K34" s="10"/>
      <c r="L34" s="10"/>
    </row>
    <row r="35" spans="1:12" x14ac:dyDescent="0.3">
      <c r="A35" s="8"/>
      <c r="B35" s="49"/>
      <c r="C35" s="49"/>
      <c r="D35" s="50"/>
      <c r="E35" s="7"/>
      <c r="F35" s="57"/>
      <c r="G35" s="12"/>
      <c r="H35" s="53"/>
      <c r="I35" s="9"/>
      <c r="J35" s="9"/>
      <c r="K35" s="10"/>
      <c r="L35" s="10"/>
    </row>
    <row r="36" spans="1:12" x14ac:dyDescent="0.3">
      <c r="A36" s="8"/>
      <c r="B36" s="49"/>
      <c r="C36" s="49"/>
      <c r="D36" s="50"/>
      <c r="E36" s="7"/>
      <c r="F36" s="57"/>
      <c r="G36" s="12"/>
      <c r="H36" s="53"/>
      <c r="I36" s="9"/>
      <c r="J36" s="9"/>
      <c r="K36" s="10"/>
      <c r="L36" s="10"/>
    </row>
    <row r="37" spans="1:12" x14ac:dyDescent="0.3">
      <c r="A37" s="8"/>
      <c r="B37" s="49"/>
      <c r="C37" s="49"/>
      <c r="D37" s="50"/>
      <c r="E37" s="7"/>
      <c r="F37" s="57"/>
      <c r="G37" s="12"/>
      <c r="H37" s="53"/>
      <c r="I37" s="9"/>
      <c r="J37" s="9"/>
      <c r="K37" s="10"/>
      <c r="L37" s="10"/>
    </row>
    <row r="38" spans="1:12" x14ac:dyDescent="0.3">
      <c r="A38" s="8"/>
      <c r="B38" s="49"/>
      <c r="C38" s="49"/>
      <c r="D38" s="50"/>
      <c r="E38" s="7"/>
      <c r="F38" s="57"/>
      <c r="G38" s="12"/>
      <c r="H38" s="53"/>
      <c r="I38" s="9"/>
      <c r="J38" s="9"/>
      <c r="K38" s="10"/>
      <c r="L38" s="10"/>
    </row>
    <row r="39" spans="1:12" x14ac:dyDescent="0.3">
      <c r="A39" s="8"/>
      <c r="B39" s="49"/>
      <c r="C39" s="49"/>
      <c r="D39" s="50"/>
      <c r="E39" s="7"/>
      <c r="F39" s="57"/>
      <c r="G39" s="12"/>
      <c r="H39" s="53"/>
      <c r="I39" s="9"/>
      <c r="J39" s="9"/>
      <c r="K39" s="10"/>
      <c r="L39" s="10"/>
    </row>
    <row r="40" spans="1:12" x14ac:dyDescent="0.3">
      <c r="A40" s="8"/>
      <c r="B40" s="49"/>
      <c r="C40" s="49"/>
      <c r="D40" s="50"/>
      <c r="E40" s="7"/>
      <c r="F40" s="57"/>
      <c r="G40" s="12"/>
      <c r="H40" s="53"/>
      <c r="I40" s="9"/>
      <c r="J40" s="9"/>
      <c r="K40" s="10"/>
      <c r="L40" s="10"/>
    </row>
    <row r="41" spans="1:12" x14ac:dyDescent="0.3">
      <c r="A41" s="8"/>
      <c r="B41" s="49"/>
      <c r="C41" s="49"/>
      <c r="D41" s="50"/>
      <c r="E41" s="7"/>
      <c r="F41" s="57"/>
      <c r="G41" s="12"/>
      <c r="H41" s="53"/>
      <c r="I41" s="9"/>
      <c r="J41" s="9"/>
      <c r="K41" s="10"/>
      <c r="L41" s="10"/>
    </row>
    <row r="42" spans="1:12" x14ac:dyDescent="0.3">
      <c r="A42" s="8"/>
      <c r="B42" s="49"/>
      <c r="C42" s="49"/>
      <c r="D42" s="50"/>
      <c r="E42" s="7"/>
      <c r="F42" s="49"/>
      <c r="G42" s="11"/>
      <c r="H42" s="53"/>
      <c r="I42" s="9"/>
      <c r="J42" s="9"/>
      <c r="K42" s="10"/>
      <c r="L42" s="10"/>
    </row>
    <row r="43" spans="1:12" x14ac:dyDescent="0.3">
      <c r="A43" s="8"/>
      <c r="B43" s="49"/>
      <c r="C43" s="49"/>
      <c r="D43" s="50"/>
      <c r="E43" s="7"/>
      <c r="F43" s="49"/>
      <c r="G43" s="11"/>
      <c r="H43" s="53"/>
      <c r="I43" s="9"/>
      <c r="J43" s="9"/>
      <c r="K43" s="10"/>
      <c r="L43" s="10"/>
    </row>
    <row r="44" spans="1:12" x14ac:dyDescent="0.3">
      <c r="A44" s="7"/>
      <c r="B44" s="49"/>
      <c r="C44" s="49"/>
      <c r="D44" s="49"/>
      <c r="E44" s="7"/>
      <c r="F44" s="49"/>
      <c r="G44" s="7"/>
      <c r="H44" s="49"/>
      <c r="I44" s="7"/>
      <c r="J44" s="7"/>
      <c r="K44" s="7"/>
      <c r="L44" s="7"/>
    </row>
    <row r="45" spans="1:12" x14ac:dyDescent="0.3">
      <c r="A45" s="7"/>
      <c r="B45" s="49"/>
      <c r="C45" s="49"/>
      <c r="D45" s="49"/>
      <c r="E45" s="7"/>
      <c r="F45" s="49"/>
      <c r="G45" s="7"/>
      <c r="H45" s="49"/>
      <c r="I45" s="7"/>
      <c r="J45" s="7"/>
      <c r="K45" s="7"/>
      <c r="L45" s="7"/>
    </row>
    <row r="46" spans="1:12" x14ac:dyDescent="0.3">
      <c r="A46" s="7"/>
      <c r="B46" s="49"/>
      <c r="C46" s="49"/>
      <c r="D46" s="49"/>
      <c r="E46" s="7"/>
      <c r="F46" s="49"/>
      <c r="G46" s="7"/>
      <c r="H46" s="49"/>
      <c r="I46" s="7"/>
      <c r="J46" s="7"/>
      <c r="K46" s="7"/>
      <c r="L46" s="7"/>
    </row>
    <row r="47" spans="1:12" x14ac:dyDescent="0.3">
      <c r="A47" s="7"/>
      <c r="B47" s="49"/>
      <c r="C47" s="49"/>
      <c r="D47" s="49"/>
      <c r="E47" s="7"/>
      <c r="F47" s="49"/>
      <c r="G47" s="7"/>
      <c r="H47" s="49"/>
      <c r="I47" s="7"/>
      <c r="J47" s="7"/>
      <c r="K47" s="7"/>
      <c r="L47" s="7"/>
    </row>
    <row r="48" spans="1:12" x14ac:dyDescent="0.3">
      <c r="A48" s="7"/>
      <c r="B48" s="49"/>
      <c r="C48" s="49"/>
      <c r="D48" s="49"/>
      <c r="E48" s="7"/>
      <c r="F48" s="49"/>
      <c r="G48" s="7"/>
      <c r="H48" s="49"/>
      <c r="I48" s="7"/>
      <c r="J48" s="7"/>
      <c r="K48" s="7"/>
      <c r="L48" s="7"/>
    </row>
    <row r="49" spans="1:12" x14ac:dyDescent="0.3">
      <c r="A49" s="7"/>
      <c r="B49" s="49"/>
      <c r="C49" s="49"/>
      <c r="D49" s="49"/>
      <c r="E49" s="7"/>
      <c r="F49" s="49"/>
      <c r="G49" s="7"/>
      <c r="H49" s="49"/>
      <c r="I49" s="7"/>
      <c r="J49" s="7"/>
      <c r="K49" s="7"/>
      <c r="L49" s="7"/>
    </row>
    <row r="50" spans="1:12" x14ac:dyDescent="0.3">
      <c r="A50" s="7"/>
      <c r="B50" s="49"/>
      <c r="C50" s="49"/>
      <c r="D50" s="49"/>
      <c r="E50" s="7"/>
      <c r="F50" s="49"/>
      <c r="G50" s="7"/>
      <c r="H50" s="49"/>
      <c r="I50" s="7"/>
      <c r="J50" s="7"/>
      <c r="K50" s="7"/>
      <c r="L50" s="7"/>
    </row>
    <row r="51" spans="1:12" x14ac:dyDescent="0.3">
      <c r="A51" s="7"/>
      <c r="B51" s="49"/>
      <c r="C51" s="49"/>
      <c r="D51" s="49"/>
      <c r="E51" s="7"/>
      <c r="G51" s="7"/>
      <c r="H51" s="49"/>
      <c r="I51" s="7"/>
      <c r="J51" s="7"/>
      <c r="K51" s="7"/>
      <c r="L51" s="7"/>
    </row>
    <row r="72" spans="6:9" x14ac:dyDescent="0.3">
      <c r="F72" s="58"/>
    </row>
    <row r="73" spans="6:9" x14ac:dyDescent="0.3">
      <c r="F73" s="58"/>
    </row>
    <row r="74" spans="6:9" x14ac:dyDescent="0.3">
      <c r="F74" s="58"/>
    </row>
    <row r="75" spans="6:9" x14ac:dyDescent="0.3">
      <c r="F75" s="58"/>
      <c r="H75" s="54"/>
      <c r="I75" s="4"/>
    </row>
    <row r="76" spans="6:9" x14ac:dyDescent="0.3">
      <c r="F76" s="58"/>
      <c r="I76" s="5"/>
    </row>
    <row r="77" spans="6:9" x14ac:dyDescent="0.3">
      <c r="F77" s="58"/>
      <c r="I77" s="5"/>
    </row>
    <row r="78" spans="6:9" x14ac:dyDescent="0.3">
      <c r="F78" s="58"/>
    </row>
    <row r="80" spans="6:9" x14ac:dyDescent="0.3">
      <c r="H80" s="55"/>
    </row>
  </sheetData>
  <mergeCells count="9">
    <mergeCell ref="L3:L4"/>
    <mergeCell ref="A3:A4"/>
    <mergeCell ref="O3:O4"/>
    <mergeCell ref="P3:P4"/>
    <mergeCell ref="G3:K3"/>
    <mergeCell ref="B3:C3"/>
    <mergeCell ref="F3:F4"/>
    <mergeCell ref="D3:D4"/>
    <mergeCell ref="E3:E4"/>
  </mergeCells>
  <conditionalFormatting sqref="L1:L2 L5:L14 L16:L1048576">
    <cfRule type="cellIs" dxfId="1" priority="4" operator="greaterThan">
      <formula>0.1</formula>
    </cfRule>
    <cfRule type="cellIs" dxfId="0" priority="5" operator="lessThan">
      <formula>-0.1</formula>
    </cfRule>
  </conditionalFormatting>
  <dataValidations disablePrompts="1" count="1">
    <dataValidation type="list" allowBlank="1" showInputMessage="1" showErrorMessage="1" sqref="D5:D16" xr:uid="{7697CC59-4FFB-4E32-BDCA-87774B32985C}">
      <formula1>"Pedestrian, Traffic, Traffic &amp; Ped"</formula1>
    </dataValidation>
  </dataValidations>
  <pageMargins left="0.7" right="0.7" top="0.75" bottom="0.75" header="0.3" footer="0.3"/>
  <pageSetup paperSize="9" scale="5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8"/>
  <sheetViews>
    <sheetView workbookViewId="0">
      <selection activeCell="H12" sqref="H12"/>
    </sheetView>
  </sheetViews>
  <sheetFormatPr defaultRowHeight="15" x14ac:dyDescent="0.25"/>
  <sheetData>
    <row r="1" spans="1:24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24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24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1:24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1:24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24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1:24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1:24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1:24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4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1:24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1:24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1:24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1:24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1:24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1:24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4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4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4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4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4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4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4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4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Seed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Graham</dc:creator>
  <cp:lastModifiedBy>Alessio</cp:lastModifiedBy>
  <cp:lastPrinted>2020-07-03T14:27:50Z</cp:lastPrinted>
  <dcterms:created xsi:type="dcterms:W3CDTF">2019-04-17T09:51:05Z</dcterms:created>
  <dcterms:modified xsi:type="dcterms:W3CDTF">2020-09-02T11:21:11Z</dcterms:modified>
</cp:coreProperties>
</file>