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 defaultThemeVersion="124226"/>
  <bookViews>
    <workbookView xWindow="0" yWindow="0" windowWidth="13560" windowHeight="5775" activeTab="1"/>
  </bookViews>
  <sheets>
    <sheet name="Теория" sheetId="4" r:id="rId1"/>
    <sheet name="З1" sheetId="1" r:id="rId2"/>
    <sheet name="З2" sheetId="2" r:id="rId3"/>
    <sheet name="З3" sheetId="3" r:id="rId4"/>
    <sheet name="Улыбнись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3"/>
  <c r="E9"/>
  <c r="E8"/>
  <c r="E7"/>
  <c r="E6"/>
  <c r="D10"/>
  <c r="C10"/>
  <c r="B10"/>
  <c r="D9"/>
  <c r="C9"/>
  <c r="B9"/>
  <c r="F11" i="2"/>
  <c r="F10"/>
  <c r="F9"/>
  <c r="F8"/>
  <c r="F7"/>
  <c r="F6"/>
  <c r="E10"/>
  <c r="E9"/>
  <c r="E8"/>
  <c r="E7"/>
  <c r="E6"/>
  <c r="D11"/>
  <c r="C11"/>
  <c r="B11"/>
  <c r="D10"/>
  <c r="C10"/>
  <c r="B10"/>
  <c r="E15" i="1"/>
  <c r="D15"/>
  <c r="E14"/>
  <c r="E13"/>
  <c r="E12"/>
  <c r="E11"/>
  <c r="C15"/>
  <c r="D14"/>
  <c r="C14"/>
  <c r="E10"/>
  <c r="B15"/>
  <c r="B14"/>
</calcChain>
</file>

<file path=xl/sharedStrings.xml><?xml version="1.0" encoding="utf-8"?>
<sst xmlns="http://schemas.openxmlformats.org/spreadsheetml/2006/main" count="53" uniqueCount="40">
  <si>
    <t>Пример выполнения работы:</t>
  </si>
  <si>
    <t>Лимонад</t>
  </si>
  <si>
    <t xml:space="preserve">Торт </t>
  </si>
  <si>
    <t>Тик-так</t>
  </si>
  <si>
    <t>Буратино</t>
  </si>
  <si>
    <t xml:space="preserve">Мальвина </t>
  </si>
  <si>
    <t>Пьеро</t>
  </si>
  <si>
    <t>Дуремар</t>
  </si>
  <si>
    <t>Всего</t>
  </si>
  <si>
    <t>Калории</t>
  </si>
  <si>
    <t>Торт</t>
  </si>
  <si>
    <t xml:space="preserve">1. Один стакан лимонада содержит 15 калорий, 1 кусок торта — 150 калорий, 1 драже «Тик-Так»— 2 калории. Во время праздничного обеда Буратино выпил 5 стаканов лимонада, съел 20 драже «Тик-Так» и 4 куска торта. Мальвина съела 2 драже «Тик-Так», 1 кусок торта и выпила 1 стакан лимонада. Пьеро выпил 2 стакана лимонада и съел 2 куска торта. Дуремар съел 3 куска торта и выпил 2 стакана лимонада.
Построить электронную таблицу, из которой будет видно: сколько всего стаканов лимонада было выпито, кусков торта и драже «Тик-Так» съедено; сколько калорий употребил каждый участник праздничного обеда; сколько калорий содержалось во всем выпитом лимонаде, всех съеденных кусках торта и драже «Тик-Так». </t>
  </si>
  <si>
    <t>2. Построить диаграмму типа Гистограмма «Сколько калорий употребил каждый участник».</t>
  </si>
  <si>
    <t xml:space="preserve">    </t>
  </si>
  <si>
    <t>1. На складе компьютерной техники хранятся компьютеры по цене 100 монет, принтеры по цене 55 монет, сканеры по цене 78 монет. Мальвина,  Буратино, Пьеро и лиса Алиса имеют магазины по продаже компьютерной техники. Мальвина продала 10 сканеров и 5 компьютеров. Буратино – 11 принтеров. 3 компьютера и 2 сканера. Пьеро -  7 компьютеров и 4 принтера . Лиса Алиса – 8 компьютеров, 1 сканер и 6 принтеров.
Построить электронную таблицу, из которой будет видно. Сколько всего было продано товара каждого вида техники и на какую сумму; на какую сумму продано техники каждым владельцем магазина, сколько единиц техники было продано каждым владельцем магазина</t>
  </si>
  <si>
    <t>2. Построить диаграмму типа Круговая «Сколько единиц техники было продано каждым владельцем магазина».</t>
  </si>
  <si>
    <t>1. Мальвина премирует учеников своей школы за хорошую учёбу: за решённую задачу ученик получает 5 конфет, за выученное стихотворение – 4 конфеты, за прочитанную книгу – 33 конфеты. Буратино решил 1 задачу, прочитал 2 книги, выучил 3 стихотворения. Пьеро выучил 25 стихотворений, прочитал 10 книг. Пудель Артемон решил 15 задач и прочитал 3 книги.
  Построить электронную таблицу, из которой будет видно: сколько всего задач решено, книг прочитано, стихотворений выучено; сколько всего конфет получил каждый ученик школы; сколько всего конфет потребовалось Мальвине для премирования учеников; сколько всего конфет было получено за чтение книг, решение задач и заучивание стихотворений.</t>
  </si>
  <si>
    <t>2. Построить диаграмму "Сколько всего конфет было получено за чтение книг, решение задач и заучивание стихотворений"</t>
  </si>
  <si>
    <r>
      <t xml:space="preserve">Продолжаем с вами знакомиться с практическими работами по теме "Exel". Для начала рассмотрим два понятия: </t>
    </r>
    <r>
      <rPr>
        <b/>
        <sz val="10"/>
        <rFont val="Arial"/>
      </rPr>
      <t>относительная адресация и абсолютная.</t>
    </r>
  </si>
  <si>
    <r>
      <t xml:space="preserve">Принцип относительной адресации </t>
    </r>
    <r>
      <rPr>
        <sz val="10"/>
        <rFont val="Arial"/>
      </rPr>
      <t>обозначает следующее: адреса ячеек, исспользуемые в формулах, определены не абсолютно, а относительно места расположения формулы. Этот принцип приводит к тому, что при всяком перемещении формулы в другое место таблицы изменяются имена ячеек в формуле. Перемещение формул происходит при разнообразных манипуляциях фрагментами таблицы (копировании, вставках, удалении, переносе).</t>
    </r>
  </si>
  <si>
    <r>
      <t xml:space="preserve">Абсолютная адресация. </t>
    </r>
    <r>
      <rPr>
        <sz val="10"/>
        <rFont val="Arial"/>
      </rPr>
      <t>В некоторых случаях оказыватся необходимым отменить действие принципа относительной адресации для того, чтобы при переносе формулы адрес ячейки не изменялся. В таком случае применяется прием, который называется замораживанием адреса. Для этой цели в имени ячейки употребляется символ $. Для замораживания всего адреса значок $ ставится дважды. Например: $B$2. Можно заморозить только столбец ($B2) или только строку (B$2).</t>
    </r>
  </si>
  <si>
    <t>о</t>
  </si>
  <si>
    <t>Компьютер</t>
  </si>
  <si>
    <t>принтер</t>
  </si>
  <si>
    <t>компьютер</t>
  </si>
  <si>
    <t>сканер</t>
  </si>
  <si>
    <t>Мальвина</t>
  </si>
  <si>
    <t>Алиса</t>
  </si>
  <si>
    <t>Сумма</t>
  </si>
  <si>
    <t>сумма</t>
  </si>
  <si>
    <t>количество</t>
  </si>
  <si>
    <t>Пудель Артемон</t>
  </si>
  <si>
    <t>Задача</t>
  </si>
  <si>
    <t>Стихотворение</t>
  </si>
  <si>
    <t>Книга</t>
  </si>
  <si>
    <t>задача</t>
  </si>
  <si>
    <t>стихотворение</t>
  </si>
  <si>
    <t>книга</t>
  </si>
  <si>
    <t>Всего заданий</t>
  </si>
  <si>
    <t>Всего конфет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</si>
</sst>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Arial"/>
    </font>
    <font>
      <sz val="8"/>
      <name val="Arial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5" fillId="2" borderId="0" xfId="0" applyFont="1" applyFill="1" applyAlignment="1">
      <alignment horizontal="center" vertical="center"/>
    </xf>
    <xf numFmtId="0" fontId="0" fillId="2" borderId="0" xfId="0" applyFill="1" applyBorder="1"/>
    <xf numFmtId="0" fontId="0" fillId="0" borderId="2" xfId="0" applyBorder="1"/>
    <xf numFmtId="0" fontId="0" fillId="3" borderId="0" xfId="0" applyFill="1"/>
    <xf numFmtId="0" fontId="0" fillId="0" borderId="0" xfId="0" applyFill="1"/>
    <xf numFmtId="0" fontId="0" fillId="3" borderId="9" xfId="0" applyFill="1" applyBorder="1"/>
    <xf numFmtId="0" fontId="0" fillId="4" borderId="5" xfId="0" applyFill="1" applyBorder="1"/>
    <xf numFmtId="0" fontId="0" fillId="4" borderId="9" xfId="0" applyFill="1" applyBorder="1"/>
    <xf numFmtId="0" fontId="0" fillId="4" borderId="4" xfId="0" applyFill="1" applyBorder="1"/>
    <xf numFmtId="0" fontId="0" fillId="4" borderId="0" xfId="0" applyFill="1"/>
    <xf numFmtId="0" fontId="0" fillId="4" borderId="3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6" xfId="0" applyFill="1" applyBorder="1"/>
    <xf numFmtId="0" fontId="0" fillId="5" borderId="0" xfId="0" applyFill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2" xfId="0" applyFill="1" applyBorder="1"/>
    <xf numFmtId="0" fontId="0" fillId="5" borderId="6" xfId="0" applyFill="1" applyBorder="1"/>
    <xf numFmtId="0" fontId="0" fillId="5" borderId="4" xfId="0" applyFill="1" applyBorder="1"/>
    <xf numFmtId="0" fontId="0" fillId="6" borderId="10" xfId="0" applyFill="1" applyBorder="1"/>
    <xf numFmtId="0" fontId="0" fillId="6" borderId="0" xfId="0" applyFill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11" xfId="0" applyFill="1" applyBorder="1"/>
    <xf numFmtId="0" fontId="0" fillId="7" borderId="10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1" xfId="0" applyFill="1" applyBorder="1"/>
    <xf numFmtId="0" fontId="0" fillId="5" borderId="13" xfId="0" applyFill="1" applyBorder="1"/>
    <xf numFmtId="0" fontId="5" fillId="5" borderId="0" xfId="0" applyFont="1" applyFill="1"/>
    <xf numFmtId="0" fontId="0" fillId="5" borderId="12" xfId="0" applyFill="1" applyBorder="1"/>
    <xf numFmtId="0" fontId="0" fillId="8" borderId="11" xfId="0" applyFill="1" applyBorder="1"/>
    <xf numFmtId="0" fontId="0" fillId="8" borderId="5" xfId="0" applyFill="1" applyBorder="1"/>
    <xf numFmtId="0" fontId="0" fillId="8" borderId="12" xfId="0" applyFill="1" applyBorder="1"/>
    <xf numFmtId="0" fontId="0" fillId="8" borderId="3" xfId="0" applyFill="1" applyBorder="1"/>
    <xf numFmtId="0" fontId="0" fillId="8" borderId="7" xfId="0" applyFill="1" applyBorder="1"/>
    <xf numFmtId="0" fontId="0" fillId="8" borderId="2" xfId="0" applyFill="1" applyBorder="1"/>
    <xf numFmtId="0" fontId="0" fillId="0" borderId="12" xfId="0" quotePrefix="1" applyBorder="1" applyAlignment="1"/>
    <xf numFmtId="0" fontId="0" fillId="0" borderId="1" xfId="0" quotePrefix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Protection="1">
      <protection locked="0"/>
    </xf>
    <xf numFmtId="0" fontId="0" fillId="0" borderId="1" xfId="0" applyFill="1" applyBorder="1"/>
    <xf numFmtId="0" fontId="0" fillId="0" borderId="1" xfId="0" applyBorder="1" applyAlignment="1" applyProtection="1">
      <alignment wrapText="1"/>
      <protection locked="0"/>
    </xf>
    <xf numFmtId="0" fontId="0" fillId="0" borderId="0" xfId="0" applyAlignment="1" applyProtection="1">
      <protection locked="0"/>
    </xf>
    <xf numFmtId="0" fontId="0" fillId="0" borderId="1" xfId="0" applyBorder="1" applyAlignment="1" applyProtection="1">
      <protection locked="0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ru-RU"/>
              <a:t>Калории</a:t>
            </a:r>
            <a:r>
              <a:rPr lang="ru-RU" baseline="0"/>
              <a:t>, употребленные каждым участником</a:t>
            </a:r>
            <a:endParaRPr lang="ru-RU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З1!$B$9</c:f>
              <c:strCache>
                <c:ptCount val="1"/>
                <c:pt idx="0">
                  <c:v>Лимонад</c:v>
                </c:pt>
              </c:strCache>
            </c:strRef>
          </c:tx>
          <c:cat>
            <c:strRef>
              <c:f>З1!$A$10:$A$14</c:f>
              <c:strCache>
                <c:ptCount val="5"/>
                <c:pt idx="0">
                  <c:v>Буратино</c:v>
                </c:pt>
                <c:pt idx="1">
                  <c:v>Мальвина </c:v>
                </c:pt>
                <c:pt idx="2">
                  <c:v>Пьеро</c:v>
                </c:pt>
                <c:pt idx="3">
                  <c:v>Дуремар</c:v>
                </c:pt>
                <c:pt idx="4">
                  <c:v>Всего</c:v>
                </c:pt>
              </c:strCache>
            </c:strRef>
          </c:cat>
          <c:val>
            <c:numRef>
              <c:f>З1!$B$10:$B$14</c:f>
              <c:numCache>
                <c:formatCode>General</c:formatCode>
                <c:ptCount val="5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tx>
            <c:strRef>
              <c:f>З1!$C$9</c:f>
              <c:strCache>
                <c:ptCount val="1"/>
                <c:pt idx="0">
                  <c:v>Торт</c:v>
                </c:pt>
              </c:strCache>
            </c:strRef>
          </c:tx>
          <c:cat>
            <c:strRef>
              <c:f>З1!$A$10:$A$14</c:f>
              <c:strCache>
                <c:ptCount val="5"/>
                <c:pt idx="0">
                  <c:v>Буратино</c:v>
                </c:pt>
                <c:pt idx="1">
                  <c:v>Мальвина </c:v>
                </c:pt>
                <c:pt idx="2">
                  <c:v>Пьеро</c:v>
                </c:pt>
                <c:pt idx="3">
                  <c:v>Дуремар</c:v>
                </c:pt>
                <c:pt idx="4">
                  <c:v>Всего</c:v>
                </c:pt>
              </c:strCache>
            </c:strRef>
          </c:cat>
          <c:val>
            <c:numRef>
              <c:f>З1!$C$10:$C$14</c:f>
              <c:numCache>
                <c:formatCode>General</c:formatCode>
                <c:ptCount val="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tx>
            <c:strRef>
              <c:f>З1!$D$9</c:f>
              <c:strCache>
                <c:ptCount val="1"/>
                <c:pt idx="0">
                  <c:v>Тик-так</c:v>
                </c:pt>
              </c:strCache>
            </c:strRef>
          </c:tx>
          <c:cat>
            <c:strRef>
              <c:f>З1!$A$10:$A$14</c:f>
              <c:strCache>
                <c:ptCount val="5"/>
                <c:pt idx="0">
                  <c:v>Буратино</c:v>
                </c:pt>
                <c:pt idx="1">
                  <c:v>Мальвина </c:v>
                </c:pt>
                <c:pt idx="2">
                  <c:v>Пьеро</c:v>
                </c:pt>
                <c:pt idx="3">
                  <c:v>Дуремар</c:v>
                </c:pt>
                <c:pt idx="4">
                  <c:v>Всего</c:v>
                </c:pt>
              </c:strCache>
            </c:strRef>
          </c:cat>
          <c:val>
            <c:numRef>
              <c:f>З1!$D$10:$D$14</c:f>
              <c:numCache>
                <c:formatCode>General</c:formatCode>
                <c:ptCount val="5"/>
                <c:pt idx="0">
                  <c:v>20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22</c:v>
                </c:pt>
              </c:numCache>
            </c:numRef>
          </c:val>
        </c:ser>
        <c:ser>
          <c:idx val="3"/>
          <c:order val="3"/>
          <c:tx>
            <c:strRef>
              <c:f>З1!$E$9</c:f>
              <c:strCache>
                <c:ptCount val="1"/>
                <c:pt idx="0">
                  <c:v>Калории</c:v>
                </c:pt>
              </c:strCache>
            </c:strRef>
          </c:tx>
          <c:spPr>
            <a:gradFill>
              <a:gsLst>
                <a:gs pos="0">
                  <a:srgbClr val="CCCCFF"/>
                </a:gs>
                <a:gs pos="17999">
                  <a:srgbClr val="99CCFF"/>
                </a:gs>
                <a:gs pos="36000">
                  <a:srgbClr val="9966FF"/>
                </a:gs>
                <a:gs pos="61000">
                  <a:srgbClr val="CC99FF"/>
                </a:gs>
                <a:gs pos="82001">
                  <a:srgbClr val="99CCFF"/>
                </a:gs>
                <a:gs pos="100000">
                  <a:srgbClr val="CCCCFF"/>
                </a:gs>
              </a:gsLst>
              <a:lin ang="5400000" scaled="0"/>
            </a:gradFill>
            <a:ln>
              <a:solidFill>
                <a:schemeClr val="tx1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З1!$A$10:$A$14</c:f>
              <c:strCache>
                <c:ptCount val="5"/>
                <c:pt idx="0">
                  <c:v>Буратино</c:v>
                </c:pt>
                <c:pt idx="1">
                  <c:v>Мальвина </c:v>
                </c:pt>
                <c:pt idx="2">
                  <c:v>Пьеро</c:v>
                </c:pt>
                <c:pt idx="3">
                  <c:v>Дуремар</c:v>
                </c:pt>
                <c:pt idx="4">
                  <c:v>Всего</c:v>
                </c:pt>
              </c:strCache>
            </c:strRef>
          </c:cat>
          <c:val>
            <c:numRef>
              <c:f>З1!$E$10:$E$14</c:f>
              <c:numCache>
                <c:formatCode>General</c:formatCode>
                <c:ptCount val="5"/>
                <c:pt idx="0">
                  <c:v>715</c:v>
                </c:pt>
                <c:pt idx="1">
                  <c:v>159</c:v>
                </c:pt>
                <c:pt idx="2">
                  <c:v>330</c:v>
                </c:pt>
                <c:pt idx="3">
                  <c:v>480</c:v>
                </c:pt>
                <c:pt idx="4">
                  <c:v>1694</c:v>
                </c:pt>
              </c:numCache>
            </c:numRef>
          </c:val>
        </c:ser>
        <c:gapWidth val="55"/>
        <c:overlap val="100"/>
        <c:axId val="156818048"/>
        <c:axId val="156905856"/>
      </c:barChart>
      <c:catAx>
        <c:axId val="156818048"/>
        <c:scaling>
          <c:orientation val="minMax"/>
        </c:scaling>
        <c:axPos val="b"/>
        <c:majorTickMark val="none"/>
        <c:tickLblPos val="nextTo"/>
        <c:crossAx val="156905856"/>
        <c:crosses val="autoZero"/>
        <c:auto val="1"/>
        <c:lblAlgn val="ctr"/>
        <c:lblOffset val="100"/>
      </c:catAx>
      <c:valAx>
        <c:axId val="1569058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156818048"/>
        <c:crosses val="autoZero"/>
        <c:crossBetween val="between"/>
      </c:valAx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26"/>
  <c:chart>
    <c:title>
      <c:tx>
        <c:rich>
          <a:bodyPr/>
          <a:lstStyle/>
          <a:p>
            <a:pPr>
              <a:defRPr/>
            </a:pPr>
            <a:r>
              <a:rPr lang="ru-RU"/>
              <a:t>Количество техника, проданная каждым владельцем магазина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strRef>
              <c:f>З2!$E$5</c:f>
              <c:strCache>
                <c:ptCount val="1"/>
                <c:pt idx="0">
                  <c:v>количество</c:v>
                </c:pt>
              </c:strCache>
            </c:strRef>
          </c:tx>
          <c:explosion val="25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ru-RU"/>
                      <a:t>15</a:t>
                    </a:r>
                    <a:endParaRPr lang="en-US"/>
                  </a:p>
                </c:rich>
              </c:tx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ru-RU"/>
                      <a:t>16</a:t>
                    </a:r>
                    <a:endParaRPr lang="en-US"/>
                  </a:p>
                </c:rich>
              </c:tx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ru-RU"/>
                      <a:t>11</a:t>
                    </a:r>
                    <a:endParaRPr lang="en-US"/>
                  </a:p>
                </c:rich>
              </c:tx>
              <c:showPercent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  <a:r>
                      <a:rPr lang="ru-RU"/>
                      <a:t>5</a:t>
                    </a:r>
                    <a:endParaRPr lang="en-US"/>
                  </a:p>
                </c:rich>
              </c:tx>
              <c:showPercent val="1"/>
            </c:dLbl>
            <c:dLbl>
              <c:idx val="4"/>
              <c:layout>
                <c:manualLayout>
                  <c:x val="9.7207130358705152E-2"/>
                  <c:y val="7.534995625546808E-3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57</a:t>
                    </a:r>
                    <a:endParaRPr lang="en-US"/>
                  </a:p>
                </c:rich>
              </c:tx>
              <c:showPercent val="1"/>
            </c:dLbl>
            <c:showPercent val="1"/>
            <c:showLeaderLines val="1"/>
          </c:dLbls>
          <c:cat>
            <c:strRef>
              <c:f>З2!$A$6:$A$10</c:f>
              <c:strCache>
                <c:ptCount val="5"/>
                <c:pt idx="0">
                  <c:v>Мальвина</c:v>
                </c:pt>
                <c:pt idx="1">
                  <c:v>Буратино</c:v>
                </c:pt>
                <c:pt idx="2">
                  <c:v>Пьеро</c:v>
                </c:pt>
                <c:pt idx="3">
                  <c:v>Алиса</c:v>
                </c:pt>
                <c:pt idx="4">
                  <c:v>Всего</c:v>
                </c:pt>
              </c:strCache>
            </c:strRef>
          </c:cat>
          <c:val>
            <c:numRef>
              <c:f>З2!$E$6:$E$10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11</c:v>
                </c:pt>
                <c:pt idx="3">
                  <c:v>15</c:v>
                </c:pt>
                <c:pt idx="4">
                  <c:v>57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30"/>
  <c:chart>
    <c:title>
      <c:tx>
        <c:rich>
          <a:bodyPr/>
          <a:lstStyle/>
          <a:p>
            <a:pPr>
              <a:defRPr/>
            </a:pPr>
            <a:r>
              <a:rPr lang="ru-RU"/>
              <a:t>общее</a:t>
            </a:r>
            <a:r>
              <a:rPr lang="ru-RU" baseline="0"/>
              <a:t> к</a:t>
            </a:r>
            <a:r>
              <a:rPr lang="ru-RU"/>
              <a:t>оличество конфет, полученное за каждое задание</a:t>
            </a:r>
          </a:p>
        </c:rich>
      </c:tx>
      <c:layout>
        <c:manualLayout>
          <c:xMode val="edge"/>
          <c:yMode val="edge"/>
          <c:x val="8.9028649431506054E-2"/>
          <c:y val="6.0185185185185182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конфеты</c:v>
          </c:tx>
          <c:cat>
            <c:strRef>
              <c:f>З3!$B$5:$D$5</c:f>
              <c:strCache>
                <c:ptCount val="3"/>
                <c:pt idx="0">
                  <c:v>Задача</c:v>
                </c:pt>
                <c:pt idx="1">
                  <c:v>Стихотворение</c:v>
                </c:pt>
                <c:pt idx="2">
                  <c:v>Книга</c:v>
                </c:pt>
              </c:strCache>
            </c:strRef>
          </c:cat>
          <c:val>
            <c:numRef>
              <c:f>З3!$B$10:$D$10</c:f>
              <c:numCache>
                <c:formatCode>General</c:formatCode>
                <c:ptCount val="3"/>
                <c:pt idx="0">
                  <c:v>80</c:v>
                </c:pt>
                <c:pt idx="1">
                  <c:v>112</c:v>
                </c:pt>
                <c:pt idx="2">
                  <c:v>495</c:v>
                </c:pt>
              </c:numCache>
            </c:numRef>
          </c:val>
        </c:ser>
        <c:axId val="92027904"/>
        <c:axId val="92113920"/>
      </c:barChart>
      <c:catAx>
        <c:axId val="92027904"/>
        <c:scaling>
          <c:orientation val="minMax"/>
        </c:scaling>
        <c:axPos val="b"/>
        <c:tickLblPos val="nextTo"/>
        <c:crossAx val="92113920"/>
        <c:crosses val="autoZero"/>
        <c:auto val="1"/>
        <c:lblAlgn val="ctr"/>
        <c:lblOffset val="100"/>
      </c:catAx>
      <c:valAx>
        <c:axId val="92113920"/>
        <c:scaling>
          <c:orientation val="minMax"/>
        </c:scaling>
        <c:axPos val="l"/>
        <c:majorGridlines/>
        <c:numFmt formatCode="General" sourceLinked="1"/>
        <c:tickLblPos val="nextTo"/>
        <c:crossAx val="92027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695325</xdr:colOff>
      <xdr:row>17</xdr:row>
      <xdr:rowOff>152401</xdr:rowOff>
    </xdr:from>
    <xdr:to>
      <xdr:col>7</xdr:col>
      <xdr:colOff>600074</xdr:colOff>
      <xdr:row>35</xdr:row>
      <xdr:rowOff>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13</xdr:row>
      <xdr:rowOff>9524</xdr:rowOff>
    </xdr:from>
    <xdr:to>
      <xdr:col>8</xdr:col>
      <xdr:colOff>0</xdr:colOff>
      <xdr:row>29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0</xdr:rowOff>
    </xdr:from>
    <xdr:to>
      <xdr:col>7</xdr:col>
      <xdr:colOff>0</xdr:colOff>
      <xdr:row>27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5"/>
  </sheetPr>
  <dimension ref="A1:R5"/>
  <sheetViews>
    <sheetView workbookViewId="0">
      <selection activeCell="E43" sqref="E43"/>
    </sheetView>
  </sheetViews>
  <sheetFormatPr defaultRowHeight="12.75"/>
  <sheetData>
    <row r="1" spans="1:18">
      <c r="A1" t="s">
        <v>18</v>
      </c>
    </row>
    <row r="3" spans="1:18" ht="41.25" customHeight="1">
      <c r="A3" s="80" t="s">
        <v>19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</row>
    <row r="5" spans="1:18" ht="53.25" customHeight="1">
      <c r="A5" s="80" t="s">
        <v>20</v>
      </c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</row>
  </sheetData>
  <mergeCells count="2">
    <mergeCell ref="A3:R3"/>
    <mergeCell ref="A5:R5"/>
  </mergeCells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53"/>
  </sheetPr>
  <dimension ref="A1:R58"/>
  <sheetViews>
    <sheetView tabSelected="1" workbookViewId="0">
      <selection activeCell="J36" sqref="J36"/>
    </sheetView>
  </sheetViews>
  <sheetFormatPr defaultRowHeight="12.75"/>
  <cols>
    <col min="1" max="1" width="10.5703125" customWidth="1"/>
  </cols>
  <sheetData>
    <row r="1" spans="1:18" ht="83.25" customHeight="1">
      <c r="A1" s="81" t="s">
        <v>11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</row>
    <row r="3" spans="1:18">
      <c r="A3" t="s">
        <v>0</v>
      </c>
    </row>
    <row r="5" spans="1:18">
      <c r="A5" t="s">
        <v>1</v>
      </c>
      <c r="B5">
        <v>15</v>
      </c>
    </row>
    <row r="6" spans="1:18">
      <c r="A6" t="s">
        <v>2</v>
      </c>
      <c r="B6">
        <v>150</v>
      </c>
    </row>
    <row r="7" spans="1:18">
      <c r="A7" t="s">
        <v>3</v>
      </c>
      <c r="B7">
        <v>2</v>
      </c>
    </row>
    <row r="9" spans="1:18">
      <c r="A9" s="1"/>
      <c r="B9" s="1" t="s">
        <v>1</v>
      </c>
      <c r="C9" s="1" t="s">
        <v>10</v>
      </c>
      <c r="D9" s="1" t="s">
        <v>3</v>
      </c>
      <c r="E9" s="1" t="s">
        <v>9</v>
      </c>
    </row>
    <row r="10" spans="1:18">
      <c r="A10" s="1" t="s">
        <v>4</v>
      </c>
      <c r="B10" s="1">
        <v>5</v>
      </c>
      <c r="C10" s="1">
        <v>4</v>
      </c>
      <c r="D10" s="1">
        <v>20</v>
      </c>
      <c r="E10" s="2">
        <f>B10*$B$5+C10*$B$6+D10*$B$7</f>
        <v>715</v>
      </c>
    </row>
    <row r="11" spans="1:18">
      <c r="A11" s="1" t="s">
        <v>5</v>
      </c>
      <c r="B11" s="1">
        <v>1</v>
      </c>
      <c r="C11" s="1">
        <v>1</v>
      </c>
      <c r="D11" s="1">
        <v>2</v>
      </c>
      <c r="E11" s="1">
        <f>B11*$B$10+1*$B$6+2*$B$7</f>
        <v>159</v>
      </c>
    </row>
    <row r="12" spans="1:18">
      <c r="A12" s="1" t="s">
        <v>6</v>
      </c>
      <c r="B12" s="1">
        <v>2</v>
      </c>
      <c r="C12" s="1">
        <v>2</v>
      </c>
      <c r="D12" s="1">
        <v>0</v>
      </c>
      <c r="E12" s="1">
        <f>B12*$B$5+C12*$B$6+D12*$B$7</f>
        <v>330</v>
      </c>
    </row>
    <row r="13" spans="1:18">
      <c r="A13" s="1" t="s">
        <v>7</v>
      </c>
      <c r="B13" s="1">
        <v>2</v>
      </c>
      <c r="C13" s="1">
        <v>3</v>
      </c>
      <c r="D13" s="1">
        <v>0</v>
      </c>
      <c r="E13" s="1">
        <f>B13*$B$5+C13*$B$6+D13*$B$7</f>
        <v>480</v>
      </c>
    </row>
    <row r="14" spans="1:18">
      <c r="A14" s="1" t="s">
        <v>8</v>
      </c>
      <c r="B14" s="71">
        <f>SUM(B10:B13)</f>
        <v>10</v>
      </c>
      <c r="C14" s="70">
        <f>SUM(C10:C13)</f>
        <v>10</v>
      </c>
      <c r="D14" s="1">
        <f>SUM(D10:D13)</f>
        <v>22</v>
      </c>
      <c r="E14" s="1">
        <f>$B$5*B14+C14*$B$6+D14*$B$7</f>
        <v>1694</v>
      </c>
    </row>
    <row r="15" spans="1:18">
      <c r="A15" s="1" t="s">
        <v>9</v>
      </c>
      <c r="B15" s="2">
        <f>B14*$B$5</f>
        <v>150</v>
      </c>
      <c r="C15" s="1">
        <f>C14*$B$6</f>
        <v>1500</v>
      </c>
      <c r="D15" s="1">
        <f>D14*$B$7</f>
        <v>44</v>
      </c>
      <c r="E15" s="1">
        <f>SUM(B15:D15)</f>
        <v>1694</v>
      </c>
    </row>
    <row r="17" spans="1:17">
      <c r="A17" s="4" t="s">
        <v>12</v>
      </c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</sheetData>
  <mergeCells count="1">
    <mergeCell ref="A1:R1"/>
  </mergeCells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1"/>
  </sheetPr>
  <dimension ref="A1:R50"/>
  <sheetViews>
    <sheetView topLeftCell="A4" workbookViewId="0">
      <selection activeCell="B10" sqref="B10"/>
    </sheetView>
  </sheetViews>
  <sheetFormatPr defaultRowHeight="12.75"/>
  <cols>
    <col min="2" max="2" width="10.42578125" customWidth="1"/>
    <col min="5" max="5" width="10.28515625" customWidth="1"/>
    <col min="7" max="7" width="9.140625" customWidth="1"/>
    <col min="9" max="9" width="10.28515625" customWidth="1"/>
  </cols>
  <sheetData>
    <row r="1" spans="1:18" ht="87" customHeight="1">
      <c r="A1" s="83" t="s">
        <v>14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3" spans="1:18">
      <c r="A3" s="4" t="s">
        <v>15</v>
      </c>
    </row>
    <row r="5" spans="1:18">
      <c r="A5" s="1"/>
      <c r="B5" s="72" t="s">
        <v>24</v>
      </c>
      <c r="C5" s="73" t="s">
        <v>23</v>
      </c>
      <c r="D5" s="74" t="s">
        <v>25</v>
      </c>
      <c r="E5" s="1" t="s">
        <v>30</v>
      </c>
      <c r="F5" s="76" t="s">
        <v>29</v>
      </c>
      <c r="I5" t="s">
        <v>22</v>
      </c>
      <c r="J5">
        <v>100</v>
      </c>
    </row>
    <row r="6" spans="1:18">
      <c r="A6" s="75" t="s">
        <v>26</v>
      </c>
      <c r="B6" s="75">
        <v>5</v>
      </c>
      <c r="C6" s="75">
        <v>0</v>
      </c>
      <c r="D6" s="75">
        <v>10</v>
      </c>
      <c r="E6" s="75">
        <f>SUM(B6:D6)</f>
        <v>15</v>
      </c>
      <c r="F6" s="75">
        <f>B6*$J$5+C6*$J$6+D6*$J$7</f>
        <v>1280</v>
      </c>
      <c r="I6" s="5" t="s">
        <v>23</v>
      </c>
      <c r="J6" s="5">
        <v>55</v>
      </c>
      <c r="K6" s="5"/>
      <c r="L6" s="5"/>
      <c r="M6" s="5"/>
      <c r="N6" s="5"/>
      <c r="O6" s="5"/>
      <c r="P6" s="5"/>
      <c r="Q6" s="5"/>
    </row>
    <row r="7" spans="1:18">
      <c r="A7" s="75" t="s">
        <v>4</v>
      </c>
      <c r="B7" s="75">
        <v>3</v>
      </c>
      <c r="C7" s="75">
        <v>11</v>
      </c>
      <c r="D7" s="75">
        <v>2</v>
      </c>
      <c r="E7" s="75">
        <f>SUM(B7:D7)</f>
        <v>16</v>
      </c>
      <c r="F7" s="75">
        <f>B7*$J$5+C7*$J$6+E7*$J$7</f>
        <v>2153</v>
      </c>
      <c r="I7" s="5" t="s">
        <v>25</v>
      </c>
      <c r="J7" s="5">
        <v>78</v>
      </c>
      <c r="K7" s="5"/>
      <c r="L7" s="5"/>
      <c r="M7" s="5"/>
      <c r="N7" s="5"/>
      <c r="O7" s="5"/>
      <c r="P7" s="5"/>
      <c r="Q7" s="5"/>
    </row>
    <row r="8" spans="1:18">
      <c r="A8" s="75" t="s">
        <v>6</v>
      </c>
      <c r="B8" s="75">
        <v>7</v>
      </c>
      <c r="C8" s="75">
        <v>4</v>
      </c>
      <c r="D8" s="75">
        <v>0</v>
      </c>
      <c r="E8" s="75">
        <f>SUM(B8:D8)</f>
        <v>11</v>
      </c>
      <c r="F8" s="75">
        <f>B8*$J$5+C8*$J$6+D8*$J$7</f>
        <v>920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8">
      <c r="A9" s="75" t="s">
        <v>27</v>
      </c>
      <c r="B9" s="75">
        <v>8</v>
      </c>
      <c r="C9" s="75">
        <v>6</v>
      </c>
      <c r="D9" s="75">
        <v>1</v>
      </c>
      <c r="E9" s="75">
        <f>SUM(B9:D9)</f>
        <v>15</v>
      </c>
      <c r="F9" s="75">
        <f>B9*$J$5+C9*$J$6+D9*$J$7</f>
        <v>1208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8">
      <c r="A10" s="75" t="s">
        <v>8</v>
      </c>
      <c r="B10" s="75">
        <f>SUM(B6:B9)</f>
        <v>23</v>
      </c>
      <c r="C10" s="75">
        <f>SUM(C6:C9)</f>
        <v>21</v>
      </c>
      <c r="D10" s="75">
        <f>SUM(D6:D9)</f>
        <v>13</v>
      </c>
      <c r="E10" s="75">
        <f>SUM(B10:D10)</f>
        <v>57</v>
      </c>
      <c r="F10" s="75">
        <f>B10*$J$5+C10*$J$6+D10*$J$7</f>
        <v>4469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>
      <c r="A11" s="75" t="s">
        <v>28</v>
      </c>
      <c r="B11" s="75">
        <f>B10*$J$5</f>
        <v>2300</v>
      </c>
      <c r="C11" s="75">
        <f>C10*$J$6</f>
        <v>1155</v>
      </c>
      <c r="D11" s="75">
        <f>D10*$J$7</f>
        <v>1014</v>
      </c>
      <c r="E11" s="75"/>
      <c r="F11" s="75">
        <f>SUM(B11:E11)</f>
        <v>4469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8" ht="15.7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8" ht="15.75">
      <c r="A15" s="6" t="s">
        <v>13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</sheetData>
  <mergeCells count="1">
    <mergeCell ref="A1:R1"/>
  </mergeCells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0"/>
  </sheetPr>
  <dimension ref="A1:S57"/>
  <sheetViews>
    <sheetView workbookViewId="0">
      <selection activeCell="J18" sqref="J18"/>
    </sheetView>
  </sheetViews>
  <sheetFormatPr defaultRowHeight="12.75"/>
  <cols>
    <col min="1" max="1" width="13.5703125" customWidth="1"/>
    <col min="3" max="3" width="13.42578125" customWidth="1"/>
    <col min="5" max="5" width="12.140625" customWidth="1"/>
    <col min="7" max="7" width="14.7109375" customWidth="1"/>
  </cols>
  <sheetData>
    <row r="1" spans="1:19" ht="93.75" customHeight="1">
      <c r="A1" s="83" t="s">
        <v>16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9" ht="15.75">
      <c r="A2" s="3"/>
    </row>
    <row r="3" spans="1:19">
      <c r="A3" s="4" t="s">
        <v>17</v>
      </c>
    </row>
    <row r="5" spans="1:19">
      <c r="A5" s="75"/>
      <c r="B5" s="75" t="s">
        <v>32</v>
      </c>
      <c r="C5" s="79" t="s">
        <v>33</v>
      </c>
      <c r="D5" s="75" t="s">
        <v>34</v>
      </c>
      <c r="E5" s="75" t="s">
        <v>39</v>
      </c>
      <c r="F5" s="5"/>
      <c r="G5" s="5" t="s">
        <v>35</v>
      </c>
      <c r="H5" s="5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75" t="s">
        <v>4</v>
      </c>
      <c r="B6" s="75">
        <v>1</v>
      </c>
      <c r="C6" s="75">
        <v>3</v>
      </c>
      <c r="D6" s="75">
        <v>2</v>
      </c>
      <c r="E6" s="75">
        <f>B6*$H$5+C6*$H$6+D6*$H$7</f>
        <v>83</v>
      </c>
      <c r="F6" s="5"/>
      <c r="G6" s="78" t="s">
        <v>36</v>
      </c>
      <c r="H6" s="5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75" t="s">
        <v>6</v>
      </c>
      <c r="B7" s="75">
        <v>0</v>
      </c>
      <c r="C7" s="75">
        <v>25</v>
      </c>
      <c r="D7" s="75">
        <v>10</v>
      </c>
      <c r="E7" s="75">
        <f>C7*$H$6+D7*$H$7</f>
        <v>430</v>
      </c>
      <c r="F7" s="5"/>
      <c r="G7" s="5" t="s">
        <v>37</v>
      </c>
      <c r="H7" s="5">
        <v>33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5.5">
      <c r="A8" s="77" t="s">
        <v>31</v>
      </c>
      <c r="B8" s="75">
        <v>15</v>
      </c>
      <c r="C8" s="75">
        <v>0</v>
      </c>
      <c r="D8" s="75">
        <v>3</v>
      </c>
      <c r="E8" s="75">
        <f>B8*$H$5+D8*$H$7</f>
        <v>174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75" t="s">
        <v>38</v>
      </c>
      <c r="B9" s="75">
        <f>SUM(B6:B8)</f>
        <v>16</v>
      </c>
      <c r="C9" s="75">
        <f>SUM(C6:C8)</f>
        <v>28</v>
      </c>
      <c r="D9" s="75">
        <f>SUM(D6:D8)</f>
        <v>15</v>
      </c>
      <c r="E9" s="75">
        <f>B9*$H$5+C9*$H$6+D9*$H$7</f>
        <v>687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75" t="s">
        <v>39</v>
      </c>
      <c r="B10" s="75">
        <f>$H$5*(SUM(B6:B8))</f>
        <v>80</v>
      </c>
      <c r="C10" s="75">
        <f>C9*$H$6</f>
        <v>112</v>
      </c>
      <c r="D10" s="75">
        <f>D9*$H$7</f>
        <v>495</v>
      </c>
      <c r="E10" s="75">
        <f>SUM(B10:D10)</f>
        <v>687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</sheetData>
  <mergeCells count="1">
    <mergeCell ref="A1:R1"/>
  </mergeCells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B2:AB32"/>
  <sheetViews>
    <sheetView topLeftCell="A4" zoomScale="75" zoomScaleNormal="75" workbookViewId="0">
      <selection activeCell="H35" sqref="H35:I36"/>
    </sheetView>
  </sheetViews>
  <sheetFormatPr defaultColWidth="2.5703125" defaultRowHeight="15" customHeight="1"/>
  <sheetData>
    <row r="2" spans="5:15" ht="15" customHeight="1">
      <c r="H2" s="30"/>
      <c r="I2" s="33"/>
      <c r="J2" s="33"/>
      <c r="K2" s="59"/>
    </row>
    <row r="3" spans="5:15" ht="15" customHeight="1">
      <c r="G3" s="30"/>
      <c r="H3" s="29"/>
      <c r="I3" s="29"/>
      <c r="J3" s="29"/>
      <c r="K3" s="29"/>
      <c r="L3" s="59"/>
    </row>
    <row r="4" spans="5:15" ht="15" customHeight="1">
      <c r="G4" s="58"/>
      <c r="H4" s="29"/>
      <c r="I4" s="29"/>
      <c r="J4" s="29"/>
      <c r="K4" s="29"/>
      <c r="L4" s="35"/>
    </row>
    <row r="5" spans="5:15" ht="15" customHeight="1">
      <c r="G5" s="58"/>
      <c r="H5" s="29"/>
      <c r="I5" s="29"/>
      <c r="J5" s="29"/>
      <c r="K5" s="29"/>
      <c r="L5" s="35"/>
    </row>
    <row r="6" spans="5:15" ht="15" customHeight="1">
      <c r="G6" s="58"/>
      <c r="H6" s="29"/>
      <c r="I6" s="29"/>
      <c r="J6" s="29"/>
      <c r="K6" s="29"/>
      <c r="L6" s="35"/>
    </row>
    <row r="7" spans="5:15" ht="15" customHeight="1">
      <c r="G7" s="58"/>
      <c r="H7" s="29"/>
      <c r="I7" s="29"/>
      <c r="J7" s="29"/>
      <c r="K7" s="29"/>
      <c r="L7" s="29"/>
      <c r="M7" s="59"/>
    </row>
    <row r="8" spans="5:15" ht="15" customHeight="1">
      <c r="G8" s="58"/>
      <c r="H8" s="29"/>
      <c r="I8" s="29"/>
      <c r="J8" s="29"/>
      <c r="K8" s="29"/>
      <c r="L8" s="12"/>
      <c r="M8" s="7"/>
      <c r="N8" s="8"/>
    </row>
    <row r="9" spans="5:15" ht="15" customHeight="1">
      <c r="F9" s="30"/>
      <c r="G9" s="29"/>
      <c r="H9" s="29"/>
      <c r="I9" s="12"/>
      <c r="J9" s="7"/>
      <c r="K9" s="8"/>
      <c r="L9" s="16"/>
      <c r="M9" s="15" t="s">
        <v>21</v>
      </c>
      <c r="N9" s="9"/>
    </row>
    <row r="10" spans="5:15" ht="15" customHeight="1">
      <c r="F10" s="58"/>
      <c r="G10" s="29"/>
      <c r="H10" s="29"/>
      <c r="I10" s="14"/>
      <c r="J10" s="15" t="s">
        <v>21</v>
      </c>
      <c r="K10" s="9"/>
      <c r="L10" s="10"/>
      <c r="M10" s="10"/>
      <c r="N10" s="11"/>
    </row>
    <row r="11" spans="5:15" ht="15" customHeight="1">
      <c r="F11" s="58"/>
      <c r="G11" s="29"/>
      <c r="H11" s="29"/>
      <c r="I11" s="13"/>
      <c r="J11" s="10"/>
      <c r="K11" s="11"/>
      <c r="L11" s="29"/>
      <c r="M11" s="59"/>
    </row>
    <row r="12" spans="5:15" ht="15" customHeight="1">
      <c r="F12" s="58"/>
      <c r="G12" s="29"/>
      <c r="H12" s="29"/>
      <c r="I12" s="29"/>
      <c r="J12" s="29"/>
      <c r="K12" s="29"/>
      <c r="L12" s="29"/>
      <c r="M12" s="29"/>
      <c r="N12" s="59"/>
    </row>
    <row r="13" spans="5:15" ht="15" customHeight="1">
      <c r="F13" s="58"/>
      <c r="G13" s="29"/>
      <c r="H13" s="29"/>
      <c r="I13" s="26"/>
      <c r="J13" s="27"/>
      <c r="K13" s="27"/>
      <c r="L13" s="27"/>
      <c r="M13" s="25"/>
      <c r="N13" s="35"/>
    </row>
    <row r="14" spans="5:15" ht="15" customHeight="1">
      <c r="E14" s="30"/>
      <c r="F14" s="29"/>
      <c r="G14" s="29"/>
      <c r="H14" s="26"/>
      <c r="I14" s="24"/>
      <c r="J14" s="24"/>
      <c r="K14" s="24"/>
      <c r="L14" s="24"/>
      <c r="M14" s="23"/>
      <c r="N14" s="29"/>
      <c r="O14" s="59"/>
    </row>
    <row r="15" spans="5:15" ht="15" customHeight="1">
      <c r="E15" s="58"/>
      <c r="F15" s="29"/>
      <c r="G15" s="26"/>
      <c r="H15" s="18"/>
      <c r="I15" s="24"/>
      <c r="J15" s="18"/>
      <c r="K15" s="24"/>
      <c r="L15" s="24"/>
      <c r="M15" s="24"/>
      <c r="N15" s="25"/>
      <c r="O15" s="35"/>
    </row>
    <row r="16" spans="5:15" ht="15" customHeight="1">
      <c r="E16" s="58"/>
      <c r="F16" s="29"/>
      <c r="G16" s="20"/>
      <c r="H16" s="18"/>
      <c r="I16" s="24"/>
      <c r="J16" s="18"/>
      <c r="K16" s="24"/>
      <c r="L16" s="24"/>
      <c r="M16" s="24"/>
      <c r="N16" s="23"/>
      <c r="O16" s="35"/>
    </row>
    <row r="17" spans="2:28" ht="15" customHeight="1">
      <c r="E17" s="58"/>
      <c r="F17" s="29"/>
      <c r="G17" s="20"/>
      <c r="H17" s="18"/>
      <c r="I17" s="18"/>
      <c r="J17" s="18"/>
      <c r="K17" s="24"/>
      <c r="L17" s="24"/>
      <c r="M17" s="24"/>
      <c r="N17" s="23"/>
      <c r="O17" s="29"/>
      <c r="P17" s="59"/>
    </row>
    <row r="18" spans="2:28" ht="15" customHeight="1">
      <c r="E18" s="58"/>
      <c r="F18" s="29"/>
      <c r="G18" s="22"/>
      <c r="H18" s="68"/>
      <c r="I18" s="67"/>
      <c r="J18" s="69"/>
      <c r="K18" s="67"/>
      <c r="L18" s="24"/>
      <c r="M18" s="24"/>
      <c r="N18" s="24"/>
      <c r="O18" s="25"/>
      <c r="P18" s="35"/>
    </row>
    <row r="19" spans="2:28" ht="15" customHeight="1">
      <c r="D19" s="30"/>
      <c r="E19" s="29"/>
      <c r="F19" s="29"/>
      <c r="G19" s="64"/>
      <c r="H19" s="65"/>
      <c r="I19" s="65"/>
      <c r="J19" s="65"/>
      <c r="K19" s="65"/>
      <c r="L19" s="66"/>
      <c r="M19" s="21"/>
      <c r="N19" s="21"/>
      <c r="O19" s="28"/>
      <c r="P19" s="29"/>
      <c r="Q19" s="59"/>
    </row>
    <row r="20" spans="2:28" ht="15" customHeight="1">
      <c r="D20" s="58"/>
      <c r="E20" s="29"/>
      <c r="F20" s="29"/>
      <c r="G20" s="29"/>
      <c r="H20" s="29"/>
      <c r="I20" s="29"/>
      <c r="J20" s="61"/>
      <c r="K20" s="29"/>
      <c r="L20" s="29"/>
      <c r="M20" s="29"/>
      <c r="N20" s="29"/>
      <c r="O20" s="29"/>
      <c r="P20" s="29"/>
      <c r="Q20" s="35"/>
    </row>
    <row r="21" spans="2:28" ht="15" customHeight="1">
      <c r="C21" s="30"/>
      <c r="D21" s="29"/>
      <c r="E21" s="29"/>
      <c r="F21" s="32"/>
      <c r="G21" s="29"/>
      <c r="H21" s="29"/>
      <c r="I21" s="29"/>
      <c r="J21" s="29"/>
      <c r="K21" s="29"/>
      <c r="L21" s="29"/>
      <c r="M21" s="62" t="s">
        <v>21</v>
      </c>
      <c r="N21" s="29"/>
      <c r="O21" s="35"/>
      <c r="P21" s="29"/>
      <c r="Q21" s="29"/>
      <c r="R21" s="59"/>
    </row>
    <row r="22" spans="2:28" ht="15" customHeight="1">
      <c r="C22" s="58"/>
      <c r="D22" s="29"/>
      <c r="E22" s="29"/>
      <c r="F22" s="30"/>
      <c r="G22" s="29"/>
      <c r="H22" s="29"/>
      <c r="I22" s="29"/>
      <c r="J22" s="29"/>
      <c r="K22" s="29"/>
      <c r="L22" s="47"/>
      <c r="M22" s="52"/>
      <c r="N22" s="52"/>
      <c r="O22" s="52"/>
      <c r="P22" s="52"/>
      <c r="Q22" s="53"/>
      <c r="R22" s="36"/>
    </row>
    <row r="23" spans="2:28" ht="15" customHeight="1">
      <c r="B23" s="30"/>
      <c r="C23" s="29"/>
      <c r="D23" s="29"/>
      <c r="E23" s="29"/>
      <c r="F23" s="58"/>
      <c r="G23" s="29"/>
      <c r="H23" s="29"/>
      <c r="I23" s="42"/>
      <c r="J23" s="43"/>
      <c r="K23" s="47"/>
      <c r="L23" s="48"/>
      <c r="M23" s="48"/>
      <c r="N23" s="48"/>
      <c r="O23" s="48"/>
      <c r="P23" s="50"/>
      <c r="Q23" s="54"/>
      <c r="R23" s="37"/>
      <c r="S23" s="39"/>
    </row>
    <row r="24" spans="2:28" ht="15" customHeight="1">
      <c r="B24" s="58"/>
      <c r="C24" s="29"/>
      <c r="D24" s="29"/>
      <c r="E24" s="30"/>
      <c r="F24" s="29"/>
      <c r="G24" s="42"/>
      <c r="H24" s="43"/>
      <c r="I24" s="37"/>
      <c r="J24" s="37"/>
      <c r="K24" s="49"/>
      <c r="L24" s="50"/>
      <c r="M24" s="48"/>
      <c r="N24" s="48"/>
      <c r="O24" s="51"/>
      <c r="P24" s="37"/>
      <c r="Q24" s="37"/>
      <c r="R24" s="37"/>
      <c r="S24" s="40"/>
    </row>
    <row r="25" spans="2:28" ht="15" customHeight="1">
      <c r="B25" s="58"/>
      <c r="C25" s="29"/>
      <c r="D25" s="29"/>
      <c r="E25" s="31"/>
      <c r="F25" s="30"/>
      <c r="G25" s="37"/>
      <c r="H25" s="37"/>
      <c r="I25" s="37"/>
      <c r="J25" s="37"/>
      <c r="K25" s="37"/>
      <c r="L25" s="37"/>
      <c r="M25" s="49"/>
      <c r="N25" s="50"/>
      <c r="O25" s="50"/>
      <c r="P25" s="55"/>
      <c r="Q25" s="37"/>
      <c r="R25" s="37"/>
      <c r="S25" s="40"/>
    </row>
    <row r="26" spans="2:28" ht="15" customHeight="1">
      <c r="B26" s="31"/>
      <c r="C26" s="29"/>
      <c r="D26" s="60"/>
      <c r="E26" s="30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56"/>
      <c r="T26" s="55"/>
      <c r="U26" s="59"/>
    </row>
    <row r="27" spans="2:28" ht="15" customHeight="1">
      <c r="C27" s="60"/>
      <c r="D27" s="42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0"/>
      <c r="U27" s="29"/>
      <c r="V27" s="59"/>
    </row>
    <row r="28" spans="2:28" ht="15" customHeight="1">
      <c r="C28" s="44"/>
      <c r="D28" s="37"/>
      <c r="E28" s="37"/>
      <c r="F28" s="37"/>
      <c r="G28" s="37"/>
      <c r="H28" s="37"/>
      <c r="I28" s="37"/>
      <c r="J28" s="37"/>
      <c r="K28" s="37"/>
      <c r="L28" s="37"/>
      <c r="M28" s="45"/>
      <c r="N28" s="37"/>
      <c r="O28" s="37"/>
      <c r="P28" s="37"/>
      <c r="Q28" s="37"/>
      <c r="R28" s="37"/>
      <c r="S28" s="30"/>
      <c r="T28" s="29"/>
      <c r="U28" s="29"/>
      <c r="V28" s="29"/>
      <c r="W28" s="63"/>
    </row>
    <row r="29" spans="2:28" ht="15" customHeight="1">
      <c r="D29" s="46"/>
      <c r="E29" s="37"/>
      <c r="F29" s="37"/>
      <c r="G29" s="37"/>
      <c r="H29" s="37"/>
      <c r="I29" s="37"/>
      <c r="J29" s="57"/>
      <c r="K29" s="37"/>
      <c r="L29" s="57"/>
      <c r="M29" s="33"/>
      <c r="N29" s="33"/>
      <c r="O29" s="59"/>
      <c r="P29" s="1"/>
      <c r="Q29" s="41"/>
      <c r="R29" s="38"/>
      <c r="S29" s="31"/>
      <c r="T29" s="32"/>
      <c r="U29" s="32"/>
      <c r="V29" s="34"/>
    </row>
    <row r="30" spans="2:28" ht="15" customHeight="1">
      <c r="E30" s="46"/>
      <c r="F30" s="41"/>
      <c r="G30" s="41"/>
      <c r="H30" s="38"/>
      <c r="I30" s="47"/>
      <c r="J30" s="48"/>
      <c r="K30" s="52"/>
      <c r="L30" s="51"/>
      <c r="M30" s="29"/>
      <c r="N30" s="29"/>
      <c r="O30" s="29"/>
      <c r="P30" s="59"/>
      <c r="Q30" s="19"/>
      <c r="S30" s="17"/>
      <c r="AB30" s="19"/>
    </row>
    <row r="31" spans="2:28" ht="15" customHeight="1">
      <c r="I31" s="49"/>
      <c r="J31" s="50"/>
      <c r="K31" s="54"/>
      <c r="L31" s="32"/>
      <c r="M31" s="32"/>
      <c r="N31" s="32"/>
      <c r="O31" s="32"/>
      <c r="P31" s="34"/>
    </row>
    <row r="32" spans="2:28" ht="15" customHeight="1">
      <c r="T32" s="1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Теория</vt:lpstr>
      <vt:lpstr>З1</vt:lpstr>
      <vt:lpstr>З2</vt:lpstr>
      <vt:lpstr>З3</vt:lpstr>
      <vt:lpstr>Улыбнись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Lenovo Alesya</cp:lastModifiedBy>
  <dcterms:created xsi:type="dcterms:W3CDTF">1996-10-08T23:32:33Z</dcterms:created>
  <dcterms:modified xsi:type="dcterms:W3CDTF">2020-11-25T15:44:22Z</dcterms:modified>
</cp:coreProperties>
</file>