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24226"/>
  <mc:AlternateContent xmlns:mc="http://schemas.openxmlformats.org/markup-compatibility/2006">
    <mc:Choice Requires="x15">
      <x15ac:absPath xmlns:x15ac="http://schemas.microsoft.com/office/spreadsheetml/2010/11/ac" url="C:\Users\Алеся\Desktop\"/>
    </mc:Choice>
  </mc:AlternateContent>
  <xr:revisionPtr revIDLastSave="0" documentId="13_ncr:1_{76609CA1-64CF-4C83-8999-FE59F084CD6E}" xr6:coauthVersionLast="47" xr6:coauthVersionMax="47" xr10:uidLastSave="{00000000-0000-0000-0000-000000000000}"/>
  <bookViews>
    <workbookView xWindow="-110" yWindow="-110" windowWidth="19420" windowHeight="10300" activeTab="2" xr2:uid="{00000000-000D-0000-FFFF-FFFF00000000}"/>
  </bookViews>
  <sheets>
    <sheet name="Description" sheetId="2" r:id="rId1"/>
    <sheet name="Build Info" sheetId="11" r:id="rId2"/>
    <sheet name="Front End" sheetId="7" r:id="rId3"/>
    <sheet name="Testing Plan" sheetId="10" r:id="rId4"/>
  </sheets>
  <definedNames>
    <definedName name="_xlnm._FilterDatabase" localSheetId="2" hidden="1">'Front End'!$A$1:$H$27</definedName>
    <definedName name="B_Critical">OFFSET('Build Info'!Build_Number,49,0)</definedName>
    <definedName name="Blocker">OFFSET('Build Info'!Build_Number,48,0)</definedName>
    <definedName name="Browser_list">'Testing Plan'!$B$11:$B$20</definedName>
    <definedName name="Build_Number" localSheetId="1">OFFSET('Build Info'!$B$2,0,0,1,COUNTA('Build Info'!$2:$2)-2)</definedName>
    <definedName name="Defects_Total">OFFSET('Build Info'!Build_Number,26,0)</definedName>
    <definedName name="Environment_OS">'Testing Plan'!$B$2:$B$10</definedName>
    <definedName name="Major">OFFSET('Build Info'!Build_Number,50,0)</definedName>
    <definedName name="Minor">OFFSET('Build Info'!Build_Number,51,0)</definedName>
    <definedName name="Project_URL">'Testing Plan'!$K$2:$K$22</definedName>
    <definedName name="Quality">OFFSET('Build Info'!Build_Number,8,0)</definedName>
    <definedName name="Quality_range">Description!$A$91:$A$97</definedName>
    <definedName name="Size">OFFSET('Build Info'!Build_Number,6,0)</definedName>
    <definedName name="Test_coverage">Description!$B$10:$B$12</definedName>
    <definedName name="Test_status">Description!$A$78:$A$82</definedName>
    <definedName name="Test_Team">'Testing Plan'!$H$2:$H$22</definedName>
    <definedName name="Test_types">Description!$B$10:$B$18</definedName>
    <definedName name="Trivial">OFFSET('Build Info'!Build_Number,52,0)</definedName>
  </definedNames>
  <calcPr calcId="191028"/>
</workbook>
</file>

<file path=xl/calcChain.xml><?xml version="1.0" encoding="utf-8"?>
<calcChain xmlns="http://schemas.openxmlformats.org/spreadsheetml/2006/main">
  <c r="E12" i="7" l="1"/>
  <c r="E16" i="7"/>
  <c r="E15" i="7"/>
  <c r="E14" i="7"/>
  <c r="E13" i="7"/>
  <c r="E10" i="7"/>
  <c r="E19" i="7"/>
  <c r="E20" i="7" l="1"/>
  <c r="E17" i="7"/>
  <c r="E11" i="7"/>
  <c r="E18" i="7"/>
  <c r="J10" i="11"/>
  <c r="J55" i="11"/>
  <c r="I55" i="11"/>
  <c r="H55" i="11"/>
  <c r="G55" i="11"/>
  <c r="F55" i="11"/>
  <c r="E55" i="11"/>
  <c r="D55" i="11"/>
  <c r="C55" i="11"/>
  <c r="B55" i="11"/>
  <c r="F46" i="11"/>
  <c r="E46" i="11"/>
  <c r="C46" i="11"/>
  <c r="C39" i="11"/>
  <c r="J28" i="11"/>
  <c r="I28" i="11"/>
  <c r="H28" i="11"/>
  <c r="G28" i="11"/>
  <c r="F28" i="11"/>
  <c r="E28" i="11"/>
  <c r="D28" i="11"/>
  <c r="C28" i="11"/>
  <c r="B28" i="11"/>
  <c r="I10" i="11"/>
  <c r="H10" i="11"/>
  <c r="G10" i="11"/>
  <c r="F10" i="11"/>
  <c r="E10" i="11"/>
  <c r="D10" i="11"/>
  <c r="C10" i="11"/>
  <c r="B10" i="11"/>
  <c r="E9" i="7" l="1"/>
  <c r="G17" i="7" s="1"/>
  <c r="G15" i="7" l="1"/>
  <c r="G1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a.pechinsky</author>
    <author>Matievskaya, Marta</author>
  </authors>
  <commentList>
    <comment ref="B17" authorId="0" shapeId="0" xr:uid="{00000000-0006-0000-0000-000001000000}">
      <text>
        <r>
          <rPr>
            <sz val="9"/>
            <color indexed="81"/>
            <rFont val="Tahoma"/>
            <family val="2"/>
            <charset val="204"/>
          </rPr>
          <t>It is recommended not to merge columns with different test types.</t>
        </r>
      </text>
    </comment>
    <comment ref="B18" authorId="0" shapeId="0" xr:uid="{00000000-0006-0000-0000-000002000000}">
      <text>
        <r>
          <rPr>
            <sz val="9"/>
            <color indexed="81"/>
            <rFont val="Tahoma"/>
            <family val="2"/>
            <charset val="204"/>
          </rPr>
          <t>It is recommended not to merge columns with different test types.</t>
        </r>
      </text>
    </comment>
    <comment ref="A91" authorId="1" shapeId="0" xr:uid="{00000000-0006-0000-0000-000003000000}">
      <text>
        <r>
          <rPr>
            <sz val="9"/>
            <color indexed="81"/>
            <rFont val="Tahoma"/>
            <family val="2"/>
            <charset val="204"/>
          </rPr>
          <t>Required</t>
        </r>
      </text>
    </comment>
    <comment ref="A93" authorId="1" shapeId="0" xr:uid="{00000000-0006-0000-0000-000004000000}">
      <text>
        <r>
          <rPr>
            <sz val="9"/>
            <color indexed="81"/>
            <rFont val="Tahoma"/>
            <family val="2"/>
            <charset val="204"/>
          </rPr>
          <t>Required</t>
        </r>
      </text>
    </comment>
    <comment ref="A95" authorId="1" shapeId="0" xr:uid="{00000000-0006-0000-0000-000005000000}">
      <text>
        <r>
          <rPr>
            <sz val="9"/>
            <color indexed="81"/>
            <rFont val="Tahoma"/>
            <family val="2"/>
            <charset val="204"/>
          </rPr>
          <t>Required</t>
        </r>
      </text>
    </comment>
    <comment ref="A96" authorId="1" shapeId="0" xr:uid="{00000000-0006-0000-0000-000006000000}">
      <text>
        <r>
          <rPr>
            <sz val="9"/>
            <color indexed="81"/>
            <rFont val="Tahoma"/>
            <family val="2"/>
            <charset val="204"/>
          </rPr>
          <t>Required</t>
        </r>
      </text>
    </comment>
    <comment ref="A97" authorId="1" shapeId="0" xr:uid="{00000000-0006-0000-0000-000007000000}">
      <text>
        <r>
          <rPr>
            <sz val="9"/>
            <color indexed="81"/>
            <rFont val="Tahoma"/>
            <family val="2"/>
            <charset val="204"/>
          </rPr>
          <t>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a.burtsev</author>
    <author>Matievskaya, Marta</author>
  </authors>
  <commentList>
    <comment ref="D1" authorId="0" shapeId="0" xr:uid="{00000000-0006-0000-0200-000001000000}">
      <text>
        <r>
          <rPr>
            <sz val="9"/>
            <color indexed="8"/>
            <rFont val="Tahoma"/>
            <family val="2"/>
            <charset val="204"/>
          </rPr>
          <t>required</t>
        </r>
      </text>
    </comment>
    <comment ref="D2" authorId="0" shapeId="0" xr:uid="{00000000-0006-0000-0200-000002000000}">
      <text>
        <r>
          <rPr>
            <sz val="9"/>
            <color indexed="8"/>
            <rFont val="Tahoma"/>
            <family val="2"/>
            <charset val="204"/>
          </rPr>
          <t>required</t>
        </r>
      </text>
    </comment>
    <comment ref="D3" authorId="0" shapeId="0" xr:uid="{00000000-0006-0000-0200-000003000000}">
      <text>
        <r>
          <rPr>
            <sz val="9"/>
            <color indexed="8"/>
            <rFont val="Tahoma"/>
            <family val="2"/>
            <charset val="204"/>
          </rPr>
          <t>required</t>
        </r>
      </text>
    </comment>
    <comment ref="D4" authorId="1" shapeId="0" xr:uid="{00000000-0006-0000-0200-000004000000}">
      <text>
        <r>
          <rPr>
            <sz val="9"/>
            <color indexed="81"/>
            <rFont val="Tahoma"/>
            <family val="2"/>
            <charset val="204"/>
          </rPr>
          <t>required</t>
        </r>
      </text>
    </comment>
    <comment ref="D5" authorId="0" shapeId="0" xr:uid="{00000000-0006-0000-0200-000005000000}">
      <text>
        <r>
          <rPr>
            <sz val="9"/>
            <color indexed="8"/>
            <rFont val="Tahoma"/>
            <family val="2"/>
            <charset val="204"/>
          </rPr>
          <t>required</t>
        </r>
      </text>
    </comment>
  </commentList>
</comments>
</file>

<file path=xl/sharedStrings.xml><?xml version="1.0" encoding="utf-8"?>
<sst xmlns="http://schemas.openxmlformats.org/spreadsheetml/2006/main" count="1419" uniqueCount="381">
  <si>
    <t>"Project name" Test Survey Document</t>
  </si>
  <si>
    <t>Test Survey contains information about all tests and their results.</t>
  </si>
  <si>
    <t>Test Survey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</si>
  <si>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</si>
  <si>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</si>
  <si>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</si>
  <si>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</si>
  <si>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</si>
  <si>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</si>
  <si>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</si>
  <si>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</si>
  <si>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</si>
  <si>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b/>
        <sz val="8"/>
        <rFont val="Arial"/>
        <family val="2"/>
        <charset val="204"/>
      </rPr>
      <t>Minimal Acceptance Test</t>
    </r>
    <r>
      <rPr>
        <sz val="8"/>
        <rFont val="Arial"/>
        <family val="2"/>
        <charset val="204"/>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</si>
  <si>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</si>
  <si>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b/>
        <sz val="8"/>
        <rFont val="Arial"/>
        <family val="2"/>
        <charset val="204"/>
      </rPr>
      <t>Full Acceptance Test</t>
    </r>
    <r>
      <rPr>
        <sz val="8"/>
        <rFont val="Arial"/>
        <family val="2"/>
        <charset val="204"/>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</si>
  <si>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</si>
  <si>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b/>
        <sz val="8"/>
        <rFont val="Arial"/>
        <family val="2"/>
        <charset val="204"/>
      </rPr>
      <t>Full Acceptance Test of New Features</t>
    </r>
    <r>
      <rPr>
        <sz val="8"/>
        <rFont val="Arial"/>
        <family val="2"/>
        <charset val="204"/>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</si>
  <si>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</si>
  <si>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b/>
        <sz val="8"/>
        <rFont val="Arial"/>
        <family val="2"/>
        <charset val="204"/>
      </rPr>
      <t>Defects Validation</t>
    </r>
    <r>
      <rPr>
        <sz val="8"/>
        <rFont val="Arial"/>
        <family val="2"/>
        <charset val="204"/>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</si>
  <si>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</si>
  <si>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</si>
  <si>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</si>
  <si>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</si>
  <si>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</si>
  <si>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</si>
  <si>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</si>
  <si>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</si>
  <si>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</si>
  <si>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</si>
  <si>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</si>
  <si>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</si>
  <si>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</si>
  <si>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</si>
  <si>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</si>
  <si>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</si>
  <si>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</si>
  <si>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</si>
  <si>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</si>
  <si>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</si>
  <si>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</si>
  <si>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</si>
  <si>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</si>
  <si>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</si>
  <si>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</si>
  <si>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</si>
  <si>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</si>
  <si>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</si>
  <si>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</si>
  <si>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</si>
  <si>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</si>
  <si>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</si>
  <si>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</si>
  <si>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</si>
  <si>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</si>
  <si>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</si>
  <si>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</si>
  <si>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</si>
  <si>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</si>
  <si>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</si>
  <si>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</si>
  <si>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</si>
  <si>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</si>
  <si>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</si>
  <si>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</si>
  <si>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</si>
  <si>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</si>
  <si>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</si>
  <si>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</si>
  <si>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</si>
  <si>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</si>
  <si>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</si>
  <si>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</si>
  <si>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</si>
  <si>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</si>
  <si>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</si>
  <si>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</si>
  <si>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</si>
  <si>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</si>
  <si>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</si>
  <si>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</si>
  <si>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</si>
  <si>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</si>
  <si>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</si>
  <si>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</si>
  <si>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</si>
  <si>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</si>
  <si>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</si>
  <si>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</si>
  <si>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</si>
  <si>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</si>
  <si>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</si>
  <si>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</si>
  <si>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</si>
  <si>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</si>
  <si>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</si>
  <si>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</si>
  <si>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</si>
  <si>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The case is working correctly.</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</si>
  <si>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</si>
  <si>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</si>
  <si>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</si>
  <si>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</si>
  <si>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</si>
  <si>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</si>
  <si>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</si>
  <si>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</si>
  <si>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</si>
  <si>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</si>
  <si>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</si>
  <si>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</si>
  <si>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</si>
  <si>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</si>
  <si>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</si>
  <si>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</si>
  <si>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</si>
  <si>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</si>
  <si>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</si>
  <si>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</si>
  <si>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</si>
  <si>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</si>
  <si>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</si>
  <si>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Required</t>
  </si>
  <si>
    <t>Build number</t>
  </si>
  <si>
    <t>0.0.1</t>
  </si>
  <si>
    <t>0.0.2</t>
  </si>
  <si>
    <t>0.0.3</t>
  </si>
  <si>
    <t>0.0.4</t>
  </si>
  <si>
    <t>0.0.5</t>
  </si>
  <si>
    <t>0.0.6</t>
  </si>
  <si>
    <t>0.0.7</t>
  </si>
  <si>
    <t>0.0.8</t>
  </si>
  <si>
    <t>0.0.9</t>
  </si>
  <si>
    <t>11-12.06.2012</t>
  </si>
  <si>
    <t>A. Pechinsky</t>
  </si>
  <si>
    <t>A. Burtsev</t>
  </si>
  <si>
    <t>M. Matievskaya</t>
  </si>
  <si>
    <t>A. Sotnikov</t>
  </si>
  <si>
    <t>E. Yakimova</t>
  </si>
  <si>
    <t>Win 7</t>
  </si>
  <si>
    <t>MacOS 10.7.2</t>
  </si>
  <si>
    <t>Android 2.3</t>
  </si>
  <si>
    <t>IE 9</t>
  </si>
  <si>
    <t>Safari 6</t>
  </si>
  <si>
    <t>Firefox 17</t>
  </si>
  <si>
    <t>—</t>
  </si>
  <si>
    <t>Project size</t>
  </si>
  <si>
    <t>–</t>
  </si>
  <si>
    <t>Statistics for Defects</t>
  </si>
  <si>
    <t>New defects found:</t>
  </si>
  <si>
    <t>Jira defects status report:</t>
  </si>
  <si>
    <t>Defect validation report:</t>
  </si>
  <si>
    <t>CR validation report:</t>
  </si>
  <si>
    <t>Jira defects severity report:</t>
  </si>
  <si>
    <t>Module</t>
  </si>
  <si>
    <t>Description</t>
  </si>
  <si>
    <t>Project Environment</t>
  </si>
  <si>
    <t>http://projectx_live.com</t>
  </si>
  <si>
    <t>Operating System</t>
  </si>
  <si>
    <t>iPhone 5</t>
  </si>
  <si>
    <t>Test Cases Statistics</t>
  </si>
  <si>
    <t>Total Test Cases Run</t>
  </si>
  <si>
    <t>OK</t>
  </si>
  <si>
    <t>Partially tested</t>
  </si>
  <si>
    <t>Total Time Spent, h</t>
  </si>
  <si>
    <t>Test Type</t>
  </si>
  <si>
    <t>Functionality</t>
  </si>
  <si>
    <t>Actions</t>
  </si>
  <si>
    <t>Expected Result</t>
  </si>
  <si>
    <t>Result</t>
  </si>
  <si>
    <t>Comment</t>
  </si>
  <si>
    <t>Time Spent, min</t>
  </si>
  <si>
    <t>Smoke</t>
  </si>
  <si>
    <t>Page is loaded correctly</t>
  </si>
  <si>
    <t>Requirement</t>
  </si>
  <si>
    <t>Software</t>
  </si>
  <si>
    <t>Test Team</t>
  </si>
  <si>
    <t>URL</t>
  </si>
  <si>
    <t>Environment / Operating System</t>
  </si>
  <si>
    <t>Live</t>
  </si>
  <si>
    <t>6.8 %</t>
  </si>
  <si>
    <t>UAT</t>
  </si>
  <si>
    <t>http://projectx_uat.com</t>
  </si>
  <si>
    <t>iPad 3</t>
  </si>
  <si>
    <t>Test</t>
  </si>
  <si>
    <t>http://projectx_test.com</t>
  </si>
  <si>
    <t>Dev</t>
  </si>
  <si>
    <t>http://projectx_dev.com</t>
  </si>
  <si>
    <t>iPhone 4S</t>
  </si>
  <si>
    <t>Android 4.0</t>
  </si>
  <si>
    <t>Add environment / operating system if it's not on the list.</t>
  </si>
  <si>
    <t>Used for testing environment with built-in browser (e.g. in Android system).</t>
  </si>
  <si>
    <t>IE 8</t>
  </si>
  <si>
    <t>IE 7</t>
  </si>
  <si>
    <t>Chrome 23</t>
  </si>
  <si>
    <t>Safari 5</t>
  </si>
  <si>
    <t>Opera 12</t>
  </si>
  <si>
    <t>Add browser if it's not on the list.</t>
  </si>
  <si>
    <t>Language: English</t>
  </si>
  <si>
    <t xml:space="preserve"> </t>
  </si>
  <si>
    <t>Main Test Condition</t>
  </si>
  <si>
    <t>OS</t>
  </si>
  <si>
    <t>Additional Test Plan</t>
  </si>
  <si>
    <t>1.5.2</t>
  </si>
  <si>
    <t>04 - 05.12.2012</t>
  </si>
  <si>
    <t>The case is partially tested.</t>
  </si>
  <si>
    <t>Connect</t>
  </si>
  <si>
    <t>Connect tab contains bio &amp; press, clients, philanthropy and contact pages</t>
  </si>
  <si>
    <t>1.0</t>
  </si>
  <si>
    <t>Win 11 Pro 64-bit</t>
  </si>
  <si>
    <t>Google Chrome 109.0.5414.75</t>
  </si>
  <si>
    <t>Alesya4 Kashkan</t>
  </si>
  <si>
    <t>https://photostudio.demohoster.com/</t>
  </si>
  <si>
    <t>Bio &amp; Press</t>
  </si>
  <si>
    <t>General</t>
  </si>
  <si>
    <t>Perform check the link "Fast Company"</t>
  </si>
  <si>
    <t>Perform check the link "Huffington Post"</t>
  </si>
  <si>
    <t>Perform check the formating of the text</t>
  </si>
  <si>
    <t>The link is opened</t>
  </si>
  <si>
    <t>Perform check the text content</t>
  </si>
  <si>
    <t>Perform check the photo</t>
  </si>
  <si>
    <t>Сheck the text for grammatical errors</t>
  </si>
  <si>
    <t>Сheck the text for punctuation errors</t>
  </si>
  <si>
    <t>Clients</t>
  </si>
  <si>
    <t>Perform check the picture "Devienna Anggraini" has link http://www.dametals.com/</t>
  </si>
  <si>
    <t>Perform check the picture "BFYTBODY" has link https://www.facebook.com/BFYTBODY/</t>
  </si>
  <si>
    <t>Perform check the picture "Laura Blanc" has link http://lblanc.com</t>
  </si>
  <si>
    <t>Perform check the picture "Gwen Oulman Brennan" has http://www.larutanstudio.com/</t>
  </si>
  <si>
    <t>Perform check the picture "Madeline Cann" has link https://risd.digication.com/madeline_cann/Welcome/published</t>
  </si>
  <si>
    <t>Perform check the picture "Kate Cleaves" has link http://www.katecleaves.com</t>
  </si>
  <si>
    <t>Perform check the picture "Caleb Colpitts" has link http://calebcolpitts.com/</t>
  </si>
  <si>
    <t>Perform check the picture "Jennaca Davies" has link http://jennaca.com</t>
  </si>
  <si>
    <t>Perform check the picture "Emcor" has link http://www.emcorgroup.com</t>
  </si>
  <si>
    <t xml:space="preserve">Perform check the picture "Emily Habansky" has link http://emilyhabansky.blogspot.com/
</t>
  </si>
  <si>
    <t>Perform check the picture "Kong Crossfit" has link http://kongcrossfit.com/</t>
  </si>
  <si>
    <t>Perform check the picture "Laser Performance" has link http://laserperformance.com</t>
  </si>
  <si>
    <t>Perform check the picture "Leblon" has link http://www.leblon.com/</t>
  </si>
  <si>
    <t>Perform check the picture "Lilo Studio" has link http://www.lilostudio.com</t>
  </si>
  <si>
    <t>Perform check the picture "Lauren Lucia" has link https://www.facebook.com/LaurenLuciaDesigns</t>
  </si>
  <si>
    <t>Perform check the picture "Ema Ishii" has link http://www.saatchiart.com/ema024</t>
  </si>
  <si>
    <t>Perform check the picture "Maclaren" has link http://www.maclarenbaby.com/</t>
  </si>
  <si>
    <t>Perform check the picture "MAM" has link http://www.mambaby.com</t>
  </si>
  <si>
    <t>Perform check the picture "Marta Mattsson" has link http://www.martamattsson.com</t>
  </si>
  <si>
    <t>User should be redirected to the appropriate page</t>
  </si>
  <si>
    <t>Check the possibility to resize the browser window</t>
  </si>
  <si>
    <t>All window elements will be resized</t>
  </si>
  <si>
    <t>Philanthropy</t>
  </si>
  <si>
    <t>Perform check that Philanthropy page is opened</t>
  </si>
  <si>
    <t>The photo is according to the specification and loaded correctly</t>
  </si>
  <si>
    <t>Сheck the tabulation</t>
  </si>
  <si>
    <t>Check the page for redundant elements by highlighting all</t>
  </si>
  <si>
    <t>Сontact</t>
  </si>
  <si>
    <t>Perform check that Сontact page is opened</t>
  </si>
  <si>
    <t>The Field "Firstname"</t>
  </si>
  <si>
    <t>Check the field allows to enter characters</t>
  </si>
  <si>
    <t>Сheck that the field accepts max 48 characters</t>
  </si>
  <si>
    <t>Сheck that the field accepts only latin letters</t>
  </si>
  <si>
    <t>Сheck that the field accepts numbers</t>
  </si>
  <si>
    <t>Сheck that the field accepts punctuation marks</t>
  </si>
  <si>
    <t>Сheck that the field accepts special characters</t>
  </si>
  <si>
    <t>Check spaces at the beginning and at the end of the line should be truncated after saving</t>
  </si>
  <si>
    <t>Saved text is displayed without spaces</t>
  </si>
  <si>
    <t>Check spaces within a text fragment should not be truncated</t>
  </si>
  <si>
    <t>Check using the Tab key to move between field</t>
  </si>
  <si>
    <t>Check the field has a name</t>
  </si>
  <si>
    <t>Check of tags</t>
  </si>
  <si>
    <t>Check fields and their names are aligned</t>
  </si>
  <si>
    <t>Check the text inside the field is located within the field borders</t>
  </si>
  <si>
    <t>Check field design is unified</t>
  </si>
  <si>
    <t>Check required fields are marked with an appropriate symbol</t>
  </si>
  <si>
    <t>Check placeholder</t>
  </si>
  <si>
    <t>Check error message</t>
  </si>
  <si>
    <t>The Field "Lastname"</t>
  </si>
  <si>
    <t>Placeholder here - Please enter your lastname</t>
  </si>
  <si>
    <t>Error message - Lastname is required.</t>
  </si>
  <si>
    <t>The Field "Email"</t>
  </si>
  <si>
    <t>Placeholder here - Please enter your email</t>
  </si>
  <si>
    <t>Error message - Valid email is required</t>
  </si>
  <si>
    <t>Сheck that the field accepts max 100 characters</t>
  </si>
  <si>
    <t>Сheck that the field accepts (max -1) 99 characters</t>
  </si>
  <si>
    <t>Сheck that the field accepts 50 characters</t>
  </si>
  <si>
    <t>Сheck that the field accepts min 1 character</t>
  </si>
  <si>
    <t>Сheck that the field accepts (min + 1) 2 characters</t>
  </si>
  <si>
    <t>Сheck that the field accepts (min - 1) empty field</t>
  </si>
  <si>
    <t>Сheck that the field accepts (max + 1) 101 characters</t>
  </si>
  <si>
    <t>Check field and his name are aligned</t>
  </si>
  <si>
    <t>Check required field are marked with an appropriate symbol</t>
  </si>
  <si>
    <t>Сheck domain part is not inserted</t>
  </si>
  <si>
    <t>Сheck that domain part is inserted</t>
  </si>
  <si>
    <t>Сheck "@" character is inserted</t>
  </si>
  <si>
    <t>Сheck "@" character is not inserted</t>
  </si>
  <si>
    <t>Check 2+ "@" characters are inserted</t>
  </si>
  <si>
    <t>Check emаil is NOT case-sensitive</t>
  </si>
  <si>
    <t>Error message is displayed</t>
  </si>
  <si>
    <t>Placeholder "Please enter your firstname"</t>
  </si>
  <si>
    <t>Error message "Firstname is required"</t>
  </si>
  <si>
    <t>Сheck that the field accepts (max - 1) 47 characters</t>
  </si>
  <si>
    <t>Сheck that the field accepts (min +1) 2 characters</t>
  </si>
  <si>
    <t>Validation message appears</t>
  </si>
  <si>
    <t>Сheck that the field doesn't accept (max +1) 49 characters</t>
  </si>
  <si>
    <t>Сheck that the field doesn't accept (min - 1) characters - empty field</t>
  </si>
  <si>
    <t>The Field "Subject"</t>
  </si>
  <si>
    <t>Error message - Subject is required</t>
  </si>
  <si>
    <t>Placeholder here - Please enter letter subject</t>
  </si>
  <si>
    <t>The Field "Message"</t>
  </si>
  <si>
    <t>Placeholder here - Message for me</t>
  </si>
  <si>
    <t>Error message - Please leave me a message</t>
  </si>
  <si>
    <t>Сheck that the field accepts max 2048 characters</t>
  </si>
  <si>
    <t>Сheck that the field accepts (max - 1) 2047 characters</t>
  </si>
  <si>
    <t>Сheck that the field doesn't accept (max +1) 2049 characters</t>
  </si>
  <si>
    <t>Perform check that Clients page is opened</t>
  </si>
  <si>
    <t>Perform check that "Bio &amp; Press" page is loaded</t>
  </si>
  <si>
    <t>Page is opened</t>
  </si>
  <si>
    <t>QATC-751709</t>
  </si>
  <si>
    <t>QATC-751713</t>
  </si>
  <si>
    <t>QATC-752514</t>
  </si>
  <si>
    <t>Check that the text from the specification is on the page</t>
  </si>
  <si>
    <t>Perform check the photo is on the page</t>
  </si>
  <si>
    <t>QATC-751744</t>
  </si>
  <si>
    <t xml:space="preserve">Perform сheck if the picture corresponds to the title "Devienna Anggraini" </t>
  </si>
  <si>
    <t xml:space="preserve">Perform сheck if the picture corresponds to the title  "BFYTBODY" </t>
  </si>
  <si>
    <t xml:space="preserve">Perform сheck if the picture corresponds to the title  "Laura Blanc" </t>
  </si>
  <si>
    <t xml:space="preserve">Perform сheck if the picture corresponds to the title  "Gwen Oulman Brennan" </t>
  </si>
  <si>
    <t>Perform сheck if the picture corresponds to the title  "Madeline Cann"</t>
  </si>
  <si>
    <t xml:space="preserve">Perform сheck if the picture corresponds to the title  "Kate Cleaves" </t>
  </si>
  <si>
    <t xml:space="preserve">Perform сheck if the picture corresponds to the title  "Caleb Colpitts" </t>
  </si>
  <si>
    <t>Perform сheck if the picture corresponds to the title  "Jennaca Davies"</t>
  </si>
  <si>
    <t xml:space="preserve">Perform сheck if the picture corresponds to the title  "Emcor" </t>
  </si>
  <si>
    <t xml:space="preserve">Perform сheck if the picture corresponds to the title  "Emily Habansky" 
</t>
  </si>
  <si>
    <t xml:space="preserve">Perform сheck if the picture corresponds to the title  "Kong Crossfit" </t>
  </si>
  <si>
    <t xml:space="preserve">Perform сheck if the picture corresponds to the title  "Leblon" </t>
  </si>
  <si>
    <t xml:space="preserve">Perform сheck if the picture corresponds to the title  "Lilo Studio" Perform сheck if the picture corresponds to the title </t>
  </si>
  <si>
    <t xml:space="preserve">Perform сheck if the picture corresponds to the title  "Lauren Lucia" </t>
  </si>
  <si>
    <t xml:space="preserve">Perform сheck if the picture corresponds to the title  "Ema Ishii" </t>
  </si>
  <si>
    <t xml:space="preserve">Perform сheck if the picture corresponds to the title  "Maclaren" </t>
  </si>
  <si>
    <t xml:space="preserve">Perform сheck if the picture corresponds to the title  "Marta Mattsson" </t>
  </si>
  <si>
    <t xml:space="preserve">Perform сheck if the picture corresponds to the title "Elizabeth Auffenberg" </t>
  </si>
  <si>
    <t>Perform сheck if the picture corresponds to the title "Max &amp; Tara Axler"</t>
  </si>
  <si>
    <t>Perform сheck if the picture corresponds to the title "Ashley &amp; Rich Baccari"</t>
  </si>
  <si>
    <t>Perform сheck if the picture corresponds to the title "Pedro Castillo"</t>
  </si>
  <si>
    <t>Perform сheck if the picture corresponds to the title "Alex Ching"</t>
  </si>
  <si>
    <t>Perform сheck if the picture corresponds to the title "Yasmine Ghaemi"</t>
  </si>
  <si>
    <t>Perform сheck if the picture corresponds to the title"Yaungeun Han"</t>
  </si>
  <si>
    <t>Perform сheck if the picture corresponds to the title "Jennifer Harris"</t>
  </si>
  <si>
    <t>Perform сheck if the picture corresponds to the title "Nikki Thiess-Kusiak"</t>
  </si>
  <si>
    <t>Perform сheck if the picture corresponds to the title "Patricia Leunis"</t>
  </si>
  <si>
    <t>Perform сheck if the picture corresponds to the title "Lucienne Von Doz"</t>
  </si>
  <si>
    <t>Perform check the picture order of location</t>
  </si>
  <si>
    <t>QATC-751756</t>
  </si>
  <si>
    <t>QATC-751749</t>
  </si>
  <si>
    <t>QATC-751723</t>
  </si>
  <si>
    <t>Perform check the picture without links</t>
  </si>
  <si>
    <t>The page doesn't refresh when you click on the client without a link</t>
  </si>
  <si>
    <t>QATC-752047</t>
  </si>
  <si>
    <t>Check the refresh of the page</t>
  </si>
  <si>
    <t>Сheck that when put the cursor on the picture, it turns into a hand</t>
  </si>
  <si>
    <t>Check each peacture should have grey frame</t>
  </si>
  <si>
    <t>Check grey frame should become white if cursor over</t>
  </si>
  <si>
    <t>QATC-751764</t>
  </si>
  <si>
    <t>QATC-751775</t>
  </si>
  <si>
    <t>Check footer on the page</t>
  </si>
  <si>
    <t>Check header on the page</t>
  </si>
  <si>
    <t>QATC-752724</t>
  </si>
  <si>
    <t>QATC-752729</t>
  </si>
  <si>
    <t>Check the required field is not highlighted with "*"</t>
  </si>
  <si>
    <t>QATC-752750</t>
  </si>
  <si>
    <t>QATC-752737</t>
  </si>
  <si>
    <t>Check the field doesn't accept HTML tags</t>
  </si>
  <si>
    <t>Check the field doesn't accept Java script</t>
  </si>
  <si>
    <t>Check the field doesn't accept SQL injection</t>
  </si>
  <si>
    <t>QATC-752770</t>
  </si>
  <si>
    <t>QATC-752764</t>
  </si>
  <si>
    <t>QATC-752782</t>
  </si>
  <si>
    <t>Сheck that the field accepts latin letters</t>
  </si>
  <si>
    <t xml:space="preserve">Сheck the field doesn't accept cyrillic letters </t>
  </si>
  <si>
    <t>QATC-752797</t>
  </si>
  <si>
    <t>QATC-752790</t>
  </si>
  <si>
    <t>QATC-752825</t>
  </si>
  <si>
    <t>QATC-752820</t>
  </si>
  <si>
    <t>A4.Kashkan</t>
  </si>
  <si>
    <t>Check the button "Send message" with valid data in fields</t>
  </si>
  <si>
    <t>QATC-752885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</si>
</sst>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41" x14ac:knownFonts="1">
    <font>
      <sz val="10"/>
      <name val="Arial"/>
      <charset val="204"/>
    </font>
    <font>
      <sz val="8"/>
      <name val="Arial"/>
      <family val="2"/>
      <charset val="204"/>
    </font>
    <font>
      <sz val="10"/>
      <name val="Arial Cyr"/>
      <charset val="204"/>
    </font>
    <font>
      <b/>
      <sz val="8"/>
      <color indexed="12"/>
      <name val="Arial"/>
      <family val="2"/>
      <charset val="204"/>
    </font>
    <font>
      <b/>
      <sz val="8"/>
      <name val="Arial"/>
      <family val="2"/>
      <charset val="204"/>
    </font>
    <font>
      <i/>
      <sz val="8"/>
      <name val="Arial"/>
      <family val="2"/>
      <charset val="204"/>
    </font>
    <font>
      <sz val="10"/>
      <name val="Arial"/>
      <family val="2"/>
      <charset val="204"/>
    </font>
    <font>
      <sz val="10"/>
      <name val="Arial"/>
      <family val="2"/>
      <charset val="204"/>
    </font>
    <font>
      <sz val="9"/>
      <name val="Arial"/>
      <family val="2"/>
      <charset val="204"/>
    </font>
    <font>
      <sz val="9"/>
      <color indexed="81"/>
      <name val="Tahoma"/>
      <family val="2"/>
      <charset val="204"/>
    </font>
    <font>
      <b/>
      <sz val="9"/>
      <color indexed="9"/>
      <name val="Arial"/>
      <family val="2"/>
      <charset val="204"/>
    </font>
    <font>
      <sz val="9"/>
      <color indexed="8"/>
      <name val="Tahoma"/>
      <family val="2"/>
      <charset val="204"/>
    </font>
    <font>
      <sz val="8"/>
      <color indexed="8"/>
      <name val="Arial"/>
      <family val="2"/>
      <charset val="204"/>
    </font>
    <font>
      <b/>
      <sz val="8"/>
      <color indexed="8"/>
      <name val="Arial"/>
      <family val="2"/>
      <charset val="204"/>
    </font>
    <font>
      <b/>
      <sz val="8"/>
      <color indexed="8"/>
      <name val="Calibri"/>
      <family val="2"/>
      <charset val="204"/>
    </font>
    <font>
      <sz val="8"/>
      <color indexed="8"/>
      <name val="Calibri"/>
      <family val="2"/>
      <charset val="204"/>
    </font>
    <font>
      <sz val="8"/>
      <name val="Calibri"/>
      <family val="2"/>
      <charset val="204"/>
    </font>
    <font>
      <sz val="11"/>
      <color theme="1"/>
      <name val="Calibri"/>
      <family val="2"/>
      <scheme val="minor"/>
    </font>
    <font>
      <sz val="11"/>
      <color theme="1"/>
      <name val="Calibri"/>
      <family val="2"/>
      <charset val="204"/>
      <scheme val="minor"/>
    </font>
    <font>
      <sz val="11"/>
      <color theme="0"/>
      <name val="Calibri"/>
      <family val="2"/>
      <scheme val="minor"/>
    </font>
    <font>
      <sz val="11"/>
      <color rgb="FF9C0006"/>
      <name val="Calibri"/>
      <family val="2"/>
      <scheme val="minor"/>
    </font>
    <font>
      <sz val="11"/>
      <color rgb="FF006100"/>
      <name val="Calibri"/>
      <family val="2"/>
      <scheme val="minor"/>
    </font>
    <font>
      <u/>
      <sz val="10"/>
      <color theme="10"/>
      <name val="Arial"/>
      <family val="2"/>
      <charset val="204"/>
    </font>
    <font>
      <sz val="11"/>
      <color rgb="FF9C6500"/>
      <name val="Calibri"/>
      <family val="2"/>
      <scheme val="minor"/>
    </font>
    <font>
      <sz val="8"/>
      <color theme="1"/>
      <name val="Arial"/>
      <family val="2"/>
      <charset val="204"/>
    </font>
    <font>
      <b/>
      <sz val="9"/>
      <color theme="0"/>
      <name val="Arial"/>
      <family val="2"/>
      <charset val="204"/>
    </font>
    <font>
      <b/>
      <sz val="9"/>
      <color rgb="FFFFFFFF"/>
      <name val="Arial"/>
      <family val="2"/>
      <charset val="204"/>
    </font>
    <font>
      <b/>
      <sz val="8"/>
      <color rgb="FFC00000"/>
      <name val="Arial"/>
      <family val="2"/>
      <charset val="204"/>
    </font>
    <font>
      <b/>
      <sz val="8"/>
      <color theme="1" tint="0.249977111117893"/>
      <name val="Arial"/>
      <family val="2"/>
      <charset val="204"/>
    </font>
    <font>
      <sz val="8"/>
      <color rgb="FF006100"/>
      <name val="Arial"/>
      <family val="2"/>
      <charset val="204"/>
    </font>
    <font>
      <sz val="8"/>
      <color rgb="FF865600"/>
      <name val="Arial"/>
      <family val="2"/>
      <charset val="204"/>
    </font>
    <font>
      <sz val="8"/>
      <color theme="9" tint="-0.499984740745262"/>
      <name val="Arial"/>
      <family val="2"/>
      <charset val="204"/>
    </font>
    <font>
      <sz val="8"/>
      <color rgb="FF9C0006"/>
      <name val="Arial"/>
      <family val="2"/>
      <charset val="204"/>
    </font>
    <font>
      <b/>
      <sz val="8"/>
      <color theme="0"/>
      <name val="Arial"/>
      <family val="2"/>
      <charset val="204"/>
    </font>
    <font>
      <sz val="8"/>
      <color theme="1"/>
      <name val="Calibri"/>
      <family val="2"/>
      <charset val="204"/>
      <scheme val="minor"/>
    </font>
    <font>
      <b/>
      <sz val="8"/>
      <color rgb="FF000000"/>
      <name val="Arial"/>
      <family val="2"/>
      <charset val="204"/>
    </font>
    <font>
      <b/>
      <sz val="8"/>
      <color rgb="FF4D5361"/>
      <name val="Arial"/>
      <family val="2"/>
      <charset val="204"/>
    </font>
    <font>
      <u/>
      <sz val="8"/>
      <color theme="10"/>
      <name val="Arial"/>
      <family val="2"/>
      <charset val="204"/>
    </font>
    <font>
      <b/>
      <sz val="8"/>
      <color theme="1"/>
      <name val="Arial"/>
      <family val="2"/>
      <charset val="204"/>
    </font>
    <font>
      <sz val="9"/>
      <color rgb="FFFFFFFF"/>
      <name val="Arial"/>
      <family val="2"/>
      <charset val="204"/>
    </font>
    <font>
      <sz val="8"/>
      <color rgb="FF172B4D"/>
      <name val="Arial"/>
      <family val="2"/>
      <charset val="204"/>
    </font>
  </fonts>
  <fills count="18">
    <fill>
      <patternFill patternType="none"/>
    </fill>
    <fill>
      <patternFill patternType="gray125"/>
    </fill>
    <fill>
      <patternFill patternType="solid">
        <fgColor indexed="9"/>
        <bgColor indexed="64"/>
      </patternFill>
    </fill>
    <fill>
      <patternFill patternType="solid">
        <fgColor theme="7" tint="0.79998168889431442"/>
        <bgColor indexed="65"/>
      </patternFill>
    </fill>
    <fill>
      <patternFill patternType="solid">
        <fgColor theme="6"/>
      </patternFill>
    </fill>
    <fill>
      <patternFill patternType="solid">
        <fgColor theme="7"/>
      </patternFill>
    </fill>
    <fill>
      <patternFill patternType="solid">
        <fgColor theme="9"/>
      </patternFill>
    </fill>
    <fill>
      <patternFill patternType="solid">
        <fgColor rgb="FFFFC7CE"/>
      </patternFill>
    </fill>
    <fill>
      <patternFill patternType="solid">
        <fgColor rgb="FFC6EFCE"/>
      </patternFill>
    </fill>
    <fill>
      <patternFill patternType="solid">
        <fgColor rgb="FFFFEB9C"/>
      </patternFill>
    </fill>
    <fill>
      <patternFill patternType="solid">
        <fgColor rgb="FF437381"/>
        <bgColor indexed="64"/>
      </patternFill>
    </fill>
    <fill>
      <patternFill patternType="solid">
        <fgColor rgb="FF437381"/>
        <bgColor rgb="FF000000"/>
      </patternFill>
    </fill>
    <fill>
      <patternFill patternType="solid">
        <fgColor rgb="FF7CACBC"/>
        <bgColor indexed="64"/>
      </patternFill>
    </fill>
    <fill>
      <patternFill patternType="solid">
        <fgColor theme="0"/>
        <bgColor indexed="64"/>
      </patternFill>
    </fill>
    <fill>
      <patternFill patternType="solid">
        <fgColor rgb="FF7CACBC"/>
        <bgColor rgb="FF000000"/>
      </patternFill>
    </fill>
    <fill>
      <patternFill patternType="solid">
        <fgColor rgb="FF33C533"/>
        <bgColor indexed="64"/>
      </patternFill>
    </fill>
    <fill>
      <patternFill patternType="solid">
        <fgColor rgb="FFFFFFFF"/>
        <bgColor rgb="FF000000"/>
      </patternFill>
    </fill>
    <fill>
      <patternFill patternType="solid">
        <fgColor theme="0"/>
        <bgColor rgb="FF000000"/>
      </patternFill>
    </fill>
  </fills>
  <borders count="35">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1" tint="0.34998626667073579"/>
      </left>
      <right/>
      <top/>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1" tint="0.34998626667073579"/>
      </top>
      <bottom/>
      <diagonal/>
    </border>
    <border>
      <left style="thin">
        <color theme="1" tint="0.34998626667073579"/>
      </left>
      <right style="thin">
        <color theme="1" tint="0.34998626667073579"/>
      </right>
      <top style="thin">
        <color theme="0" tint="-0.499984740745262"/>
      </top>
      <bottom style="thin">
        <color theme="1" tint="0.34998626667073579"/>
      </bottom>
      <diagonal/>
    </border>
    <border>
      <left style="thin">
        <color theme="1" tint="0.34998626667073579"/>
      </left>
      <right style="thin">
        <color theme="0" tint="-0.499984740745262"/>
      </right>
      <top style="thin">
        <color theme="0" tint="-0.499984740745262"/>
      </top>
      <bottom style="thin">
        <color theme="1" tint="0.34998626667073579"/>
      </bottom>
      <diagonal/>
    </border>
    <border>
      <left style="thin">
        <color theme="0" tint="-0.499984740745262"/>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0" tint="-0.499984740745262"/>
      </right>
      <top style="thin">
        <color theme="1" tint="0.34998626667073579"/>
      </top>
      <bottom style="thin">
        <color theme="1" tint="0.34998626667073579"/>
      </bottom>
      <diagonal/>
    </border>
    <border>
      <left style="thin">
        <color theme="0" tint="-0.499984740745262"/>
      </left>
      <right style="thin">
        <color theme="1" tint="0.34998626667073579"/>
      </right>
      <top style="thin">
        <color theme="1" tint="0.34998626667073579"/>
      </top>
      <bottom style="thin">
        <color theme="0" tint="-0.499984740745262"/>
      </bottom>
      <diagonal/>
    </border>
    <border>
      <left style="thin">
        <color theme="1" tint="0.34998626667073579"/>
      </left>
      <right style="thin">
        <color theme="1" tint="0.34998626667073579"/>
      </right>
      <top style="thin">
        <color theme="1" tint="0.34998626667073579"/>
      </top>
      <bottom style="thin">
        <color theme="0" tint="-0.499984740745262"/>
      </bottom>
      <diagonal/>
    </border>
    <border>
      <left style="thin">
        <color theme="1" tint="0.34998626667073579"/>
      </left>
      <right style="thin">
        <color theme="0" tint="-0.499984740745262"/>
      </right>
      <top style="thin">
        <color theme="1" tint="0.34998626667073579"/>
      </top>
      <bottom style="thin">
        <color theme="0" tint="-0.499984740745262"/>
      </bottom>
      <diagonal/>
    </border>
    <border>
      <left/>
      <right style="thin">
        <color theme="1" tint="0.34998626667073579"/>
      </right>
      <top style="thin">
        <color indexed="64"/>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1" tint="0.34998626667073579"/>
      </right>
      <top style="thin">
        <color theme="0" tint="-0.499984740745262"/>
      </top>
      <bottom style="thin">
        <color theme="1" tint="0.3499862666707357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7">
    <xf numFmtId="0" fontId="0" fillId="0" borderId="0"/>
    <xf numFmtId="0" fontId="17" fillId="3"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0" borderId="0" applyNumberFormat="0" applyFill="0" applyBorder="0" applyAlignment="0" applyProtection="0"/>
    <xf numFmtId="0" fontId="23" fillId="9" borderId="0" applyNumberFormat="0" applyBorder="0" applyAlignment="0" applyProtection="0"/>
    <xf numFmtId="0" fontId="6" fillId="0" borderId="0"/>
    <xf numFmtId="0" fontId="6" fillId="0" borderId="0"/>
    <xf numFmtId="0" fontId="2" fillId="0" borderId="0"/>
    <xf numFmtId="0" fontId="2" fillId="0" borderId="0"/>
    <xf numFmtId="0" fontId="6" fillId="0" borderId="0"/>
    <xf numFmtId="0" fontId="2" fillId="0" borderId="0"/>
    <xf numFmtId="9" fontId="7" fillId="0" borderId="0" applyFont="0" applyFill="0" applyBorder="0" applyAlignment="0" applyProtection="0"/>
  </cellStyleXfs>
  <cellXfs count="174">
    <xf numFmtId="0" fontId="0" fillId="0" borderId="0" xfId="0"/>
    <xf numFmtId="0" fontId="1" fillId="0" borderId="0" xfId="13" applyFont="1" applyAlignment="1">
      <alignment horizontal="center" vertical="center" wrapText="1" shrinkToFit="1"/>
    </xf>
    <xf numFmtId="0" fontId="24" fillId="0" borderId="0" xfId="0" applyFont="1" applyAlignment="1">
      <alignment horizontal="center" vertical="center" wrapText="1" shrinkToFit="1"/>
    </xf>
    <xf numFmtId="0" fontId="8" fillId="0" borderId="0" xfId="0" applyFont="1" applyAlignment="1">
      <alignment vertical="center"/>
    </xf>
    <xf numFmtId="0" fontId="1" fillId="0" borderId="0" xfId="0" applyFont="1" applyAlignment="1">
      <alignment vertical="center"/>
    </xf>
    <xf numFmtId="0" fontId="4" fillId="0" borderId="0" xfId="0" applyFont="1" applyAlignment="1">
      <alignment vertical="center"/>
    </xf>
    <xf numFmtId="0" fontId="5" fillId="0" borderId="0" xfId="12" applyFont="1" applyAlignment="1">
      <alignment vertical="center"/>
    </xf>
    <xf numFmtId="0" fontId="4" fillId="0" borderId="0" xfId="12" applyFont="1" applyAlignment="1">
      <alignment vertical="center"/>
    </xf>
    <xf numFmtId="0" fontId="3" fillId="0" borderId="0" xfId="12" applyFont="1" applyAlignment="1">
      <alignment vertical="center"/>
    </xf>
    <xf numFmtId="0" fontId="1" fillId="0" borderId="0" xfId="12" applyFont="1" applyAlignment="1">
      <alignment vertical="center"/>
    </xf>
    <xf numFmtId="0" fontId="25" fillId="10" borderId="4" xfId="11" applyFont="1" applyFill="1" applyBorder="1" applyAlignment="1">
      <alignment vertical="center" wrapText="1" shrinkToFit="1"/>
    </xf>
    <xf numFmtId="0" fontId="25" fillId="10" borderId="4" xfId="11" applyFont="1" applyFill="1" applyBorder="1" applyAlignment="1">
      <alignment horizontal="center" vertical="center" wrapText="1" shrinkToFit="1"/>
    </xf>
    <xf numFmtId="0" fontId="26" fillId="11" borderId="4" xfId="4" applyFont="1" applyFill="1" applyBorder="1" applyAlignment="1">
      <alignment horizontal="center" vertical="center" wrapText="1"/>
    </xf>
    <xf numFmtId="0" fontId="1" fillId="0" borderId="0" xfId="2" applyFont="1" applyFill="1" applyBorder="1" applyAlignment="1">
      <alignment vertical="center" wrapText="1"/>
    </xf>
    <xf numFmtId="0" fontId="27" fillId="0" borderId="0" xfId="0" applyFont="1" applyAlignment="1">
      <alignment vertical="center"/>
    </xf>
    <xf numFmtId="0" fontId="28" fillId="12" borderId="4" xfId="2" applyFont="1" applyFill="1" applyBorder="1" applyAlignment="1">
      <alignment horizontal="left" vertical="center" wrapText="1" shrinkToFit="1"/>
    </xf>
    <xf numFmtId="0" fontId="1" fillId="0" borderId="5" xfId="0" applyFont="1" applyBorder="1" applyAlignment="1">
      <alignment horizontal="center" vertical="center"/>
    </xf>
    <xf numFmtId="0" fontId="1" fillId="0" borderId="5" xfId="2" applyFont="1" applyFill="1" applyBorder="1" applyAlignment="1">
      <alignment vertical="center" wrapText="1"/>
    </xf>
    <xf numFmtId="49" fontId="1" fillId="0" borderId="6" xfId="15" applyNumberFormat="1" applyFont="1" applyBorder="1" applyAlignment="1">
      <alignment horizontal="center" vertical="center"/>
    </xf>
    <xf numFmtId="0" fontId="1" fillId="0" borderId="6" xfId="2" applyFont="1" applyFill="1" applyBorder="1" applyAlignment="1">
      <alignment vertical="center" wrapText="1"/>
    </xf>
    <xf numFmtId="0" fontId="1" fillId="0" borderId="6" xfId="12" applyFont="1" applyBorder="1" applyAlignment="1">
      <alignment horizontal="center" vertical="center"/>
    </xf>
    <xf numFmtId="0" fontId="5" fillId="0" borderId="6" xfId="0" applyFont="1" applyBorder="1" applyAlignment="1">
      <alignment vertical="center"/>
    </xf>
    <xf numFmtId="0" fontId="1" fillId="0" borderId="7" xfId="12" applyFont="1" applyBorder="1" applyAlignment="1">
      <alignment horizontal="center" vertical="center"/>
    </xf>
    <xf numFmtId="0" fontId="5" fillId="0" borderId="7" xfId="0" applyFont="1" applyBorder="1" applyAlignment="1">
      <alignment vertical="center"/>
    </xf>
    <xf numFmtId="49" fontId="1" fillId="0" borderId="0" xfId="15" applyNumberFormat="1" applyFont="1" applyAlignment="1">
      <alignment horizontal="left" vertical="center"/>
    </xf>
    <xf numFmtId="14" fontId="1" fillId="0" borderId="0" xfId="12" applyNumberFormat="1" applyFont="1" applyAlignment="1">
      <alignment horizontal="left" vertical="center"/>
    </xf>
    <xf numFmtId="0" fontId="29" fillId="8" borderId="4" xfId="7" applyFont="1" applyBorder="1" applyAlignment="1">
      <alignment horizontal="center" vertical="center"/>
    </xf>
    <xf numFmtId="0" fontId="29" fillId="4" borderId="4" xfId="3" applyFont="1" applyBorder="1" applyAlignment="1">
      <alignment horizontal="center" vertical="center"/>
    </xf>
    <xf numFmtId="0" fontId="30" fillId="9" borderId="4" xfId="9" applyFont="1" applyBorder="1" applyAlignment="1">
      <alignment horizontal="center" vertical="center"/>
    </xf>
    <xf numFmtId="0" fontId="31" fillId="6" borderId="4" xfId="5" applyFont="1" applyBorder="1" applyAlignment="1">
      <alignment horizontal="center" vertical="center"/>
    </xf>
    <xf numFmtId="0" fontId="32" fillId="7" borderId="5" xfId="6" applyFont="1" applyBorder="1" applyAlignment="1">
      <alignment horizontal="center" vertical="center"/>
    </xf>
    <xf numFmtId="0" fontId="29" fillId="8" borderId="5" xfId="7" applyFont="1" applyBorder="1" applyAlignment="1">
      <alignment horizontal="center" vertical="center"/>
    </xf>
    <xf numFmtId="0" fontId="32" fillId="7" borderId="4" xfId="6" applyFont="1" applyBorder="1" applyAlignment="1">
      <alignment horizontal="center" vertical="center"/>
    </xf>
    <xf numFmtId="0" fontId="33" fillId="10" borderId="4" xfId="11" applyFont="1" applyFill="1" applyBorder="1" applyAlignment="1">
      <alignment horizontal="center" vertical="center" wrapText="1" shrinkToFit="1"/>
    </xf>
    <xf numFmtId="0" fontId="4" fillId="10" borderId="4" xfId="11" applyFont="1" applyFill="1" applyBorder="1" applyAlignment="1">
      <alignment vertical="center" wrapText="1" shrinkToFit="1"/>
    </xf>
    <xf numFmtId="0" fontId="1" fillId="0" borderId="0" xfId="0" applyFont="1" applyAlignment="1">
      <alignment vertical="center" wrapText="1"/>
    </xf>
    <xf numFmtId="0" fontId="4" fillId="0" borderId="4" xfId="11" applyFont="1" applyBorder="1" applyAlignment="1">
      <alignment vertical="center" wrapText="1" shrinkToFit="1"/>
    </xf>
    <xf numFmtId="0" fontId="12" fillId="0" borderId="4" xfId="11" applyFont="1" applyBorder="1" applyAlignment="1">
      <alignment horizontal="center" vertical="center" wrapText="1" shrinkToFit="1"/>
    </xf>
    <xf numFmtId="0" fontId="1" fillId="0" borderId="0" xfId="0" applyFont="1"/>
    <xf numFmtId="0" fontId="34" fillId="0" borderId="4" xfId="0" applyFont="1" applyBorder="1" applyAlignment="1">
      <alignment horizontal="center" vertical="center"/>
    </xf>
    <xf numFmtId="14" fontId="12" fillId="0" borderId="4" xfId="11" applyNumberFormat="1" applyFont="1" applyBorder="1" applyAlignment="1">
      <alignment horizontal="center" vertical="center" wrapText="1" shrinkToFit="1"/>
    </xf>
    <xf numFmtId="0" fontId="1" fillId="0" borderId="4" xfId="0" applyFont="1" applyBorder="1" applyAlignment="1">
      <alignment horizontal="center" vertical="center"/>
    </xf>
    <xf numFmtId="0" fontId="34" fillId="0" borderId="0" xfId="0" applyFont="1" applyAlignment="1">
      <alignment vertical="center"/>
    </xf>
    <xf numFmtId="0" fontId="4" fillId="0" borderId="4" xfId="11" applyFont="1" applyBorder="1" applyAlignment="1">
      <alignment horizontal="left" vertical="center" wrapText="1" shrinkToFit="1"/>
    </xf>
    <xf numFmtId="0" fontId="13" fillId="0" borderId="4" xfId="14" applyFont="1" applyBorder="1" applyAlignment="1">
      <alignment horizontal="center" vertical="center" wrapText="1" shrinkToFit="1"/>
    </xf>
    <xf numFmtId="0" fontId="13" fillId="0" borderId="4" xfId="11" applyFont="1" applyBorder="1" applyAlignment="1">
      <alignment horizontal="center" vertical="center" wrapText="1" shrinkToFit="1"/>
    </xf>
    <xf numFmtId="0" fontId="14" fillId="0" borderId="4" xfId="11" applyFont="1" applyBorder="1" applyAlignment="1">
      <alignment horizontal="center" vertical="center" wrapText="1" shrinkToFit="1"/>
    </xf>
    <xf numFmtId="0" fontId="15" fillId="0" borderId="4" xfId="11" applyFont="1" applyBorder="1" applyAlignment="1">
      <alignment horizontal="center" vertical="center" wrapText="1" shrinkToFit="1"/>
    </xf>
    <xf numFmtId="0" fontId="12" fillId="2" borderId="4" xfId="11" applyFont="1" applyFill="1" applyBorder="1" applyAlignment="1">
      <alignment horizontal="center" vertical="center" wrapText="1" shrinkToFit="1"/>
    </xf>
    <xf numFmtId="0" fontId="4" fillId="0" borderId="8" xfId="11" applyFont="1" applyBorder="1" applyAlignment="1">
      <alignment vertical="center" wrapText="1" shrinkToFit="1"/>
    </xf>
    <xf numFmtId="0" fontId="12" fillId="0" borderId="0" xfId="11" applyFont="1" applyAlignment="1">
      <alignment horizontal="center" vertical="center" wrapText="1" shrinkToFit="1"/>
    </xf>
    <xf numFmtId="0" fontId="4" fillId="10" borderId="9" xfId="11" applyFont="1" applyFill="1" applyBorder="1" applyAlignment="1">
      <alignment vertical="center" wrapText="1" shrinkToFit="1"/>
    </xf>
    <xf numFmtId="0" fontId="4" fillId="10" borderId="10" xfId="11" applyFont="1" applyFill="1" applyBorder="1" applyAlignment="1">
      <alignment vertical="center" wrapText="1" shrinkToFit="1"/>
    </xf>
    <xf numFmtId="0" fontId="4" fillId="0" borderId="4" xfId="15" applyFont="1" applyBorder="1" applyAlignment="1">
      <alignment vertical="center"/>
    </xf>
    <xf numFmtId="9" fontId="13" fillId="0" borderId="4" xfId="16" applyFont="1" applyBorder="1" applyAlignment="1">
      <alignment horizontal="center" vertical="center" wrapText="1" shrinkToFit="1"/>
    </xf>
    <xf numFmtId="0" fontId="1" fillId="13" borderId="0" xfId="0" applyFont="1" applyFill="1" applyAlignment="1">
      <alignment vertical="center"/>
    </xf>
    <xf numFmtId="0" fontId="25" fillId="10" borderId="11" xfId="11" applyFont="1" applyFill="1" applyBorder="1" applyAlignment="1">
      <alignment horizontal="center" vertical="center" wrapText="1" shrinkToFit="1"/>
    </xf>
    <xf numFmtId="0" fontId="1" fillId="0" borderId="4" xfId="0" applyFont="1" applyBorder="1" applyAlignment="1">
      <alignment horizontal="center" vertical="center" wrapText="1"/>
    </xf>
    <xf numFmtId="0" fontId="1" fillId="0" borderId="0" xfId="0" applyFont="1" applyAlignment="1">
      <alignment wrapText="1"/>
    </xf>
    <xf numFmtId="0" fontId="26" fillId="11" borderId="4" xfId="4" applyFont="1" applyFill="1" applyBorder="1" applyAlignment="1">
      <alignment horizontal="right" vertical="center" wrapText="1"/>
    </xf>
    <xf numFmtId="0" fontId="26" fillId="11" borderId="4" xfId="1" applyFont="1" applyFill="1" applyBorder="1" applyAlignment="1">
      <alignment horizontal="center" vertical="center" wrapText="1"/>
    </xf>
    <xf numFmtId="0" fontId="8" fillId="0" borderId="0" xfId="0" applyFont="1"/>
    <xf numFmtId="0" fontId="1" fillId="0" borderId="5" xfId="13" applyFont="1" applyBorder="1" applyAlignment="1">
      <alignment horizontal="center" vertical="center" wrapText="1" shrinkToFit="1"/>
    </xf>
    <xf numFmtId="0" fontId="1" fillId="0" borderId="12" xfId="0" applyFont="1" applyBorder="1" applyAlignment="1">
      <alignment horizontal="center" vertical="center"/>
    </xf>
    <xf numFmtId="0" fontId="37" fillId="0" borderId="12" xfId="8" applyFont="1" applyBorder="1" applyAlignment="1">
      <alignment horizontal="center" vertical="center"/>
    </xf>
    <xf numFmtId="0" fontId="1" fillId="0" borderId="6" xfId="13" applyFont="1" applyBorder="1" applyAlignment="1">
      <alignment horizontal="center" vertical="center" wrapText="1" shrinkToFit="1"/>
    </xf>
    <xf numFmtId="0" fontId="1" fillId="0" borderId="6" xfId="0" applyFont="1" applyBorder="1" applyAlignment="1">
      <alignment horizontal="center" vertical="center"/>
    </xf>
    <xf numFmtId="0" fontId="37" fillId="0" borderId="6" xfId="8" applyFont="1" applyBorder="1" applyAlignment="1">
      <alignment horizontal="center" vertical="center"/>
    </xf>
    <xf numFmtId="0" fontId="1" fillId="0" borderId="6" xfId="13" applyFont="1" applyBorder="1" applyAlignment="1">
      <alignment horizontal="center" vertical="center" wrapText="1"/>
    </xf>
    <xf numFmtId="0" fontId="16" fillId="0" borderId="5" xfId="13" applyFont="1" applyBorder="1" applyAlignment="1">
      <alignment horizontal="center" vertical="center" wrapText="1"/>
    </xf>
    <xf numFmtId="0" fontId="1" fillId="0" borderId="6" xfId="0" applyFont="1" applyBorder="1" applyAlignment="1">
      <alignment vertical="center"/>
    </xf>
    <xf numFmtId="0" fontId="1" fillId="0" borderId="7" xfId="13" applyFont="1" applyBorder="1" applyAlignment="1">
      <alignment horizontal="center" vertical="center" wrapText="1" shrinkToFit="1"/>
    </xf>
    <xf numFmtId="0" fontId="1" fillId="0" borderId="7" xfId="0" applyFont="1" applyBorder="1" applyAlignment="1">
      <alignment horizontal="center" vertical="center"/>
    </xf>
    <xf numFmtId="0" fontId="38" fillId="10" borderId="13" xfId="0" applyFont="1" applyFill="1" applyBorder="1" applyAlignment="1">
      <alignment horizontal="center" vertical="center"/>
    </xf>
    <xf numFmtId="0" fontId="38" fillId="10" borderId="14" xfId="0" applyFont="1" applyFill="1" applyBorder="1" applyAlignment="1">
      <alignment horizontal="center" vertical="center"/>
    </xf>
    <xf numFmtId="0" fontId="1" fillId="0" borderId="15" xfId="13" applyFont="1" applyBorder="1" applyAlignment="1">
      <alignment horizontal="center" vertical="center" wrapText="1" shrinkToFit="1"/>
    </xf>
    <xf numFmtId="0" fontId="1" fillId="0" borderId="16" xfId="13" applyFont="1" applyBorder="1" applyAlignment="1">
      <alignment horizontal="center" vertical="center" wrapText="1" shrinkToFit="1"/>
    </xf>
    <xf numFmtId="0" fontId="1" fillId="0" borderId="17" xfId="13" applyFont="1" applyBorder="1" applyAlignment="1">
      <alignment horizontal="center" vertical="center" wrapText="1" shrinkToFit="1"/>
    </xf>
    <xf numFmtId="0" fontId="38" fillId="10" borderId="16" xfId="0" applyFont="1" applyFill="1" applyBorder="1" applyAlignment="1">
      <alignment horizontal="center" vertical="center"/>
    </xf>
    <xf numFmtId="0" fontId="38" fillId="10" borderId="17" xfId="0" applyFont="1" applyFill="1" applyBorder="1" applyAlignment="1">
      <alignment horizontal="center" vertical="center"/>
    </xf>
    <xf numFmtId="0" fontId="28" fillId="12" borderId="15" xfId="0" applyFont="1" applyFill="1" applyBorder="1" applyAlignment="1">
      <alignment horizontal="center" vertical="center"/>
    </xf>
    <xf numFmtId="0" fontId="28" fillId="12" borderId="16" xfId="0" applyFont="1" applyFill="1" applyBorder="1" applyAlignment="1">
      <alignment horizontal="center" vertical="center"/>
    </xf>
    <xf numFmtId="0" fontId="28" fillId="12" borderId="17" xfId="0" applyFont="1" applyFill="1" applyBorder="1" applyAlignment="1">
      <alignment horizontal="center" vertical="center"/>
    </xf>
    <xf numFmtId="0" fontId="24" fillId="0" borderId="15" xfId="0" applyFont="1" applyBorder="1" applyAlignment="1">
      <alignment horizontal="center" vertical="center" wrapText="1" shrinkToFit="1"/>
    </xf>
    <xf numFmtId="0" fontId="24" fillId="0" borderId="16" xfId="0" applyFont="1" applyBorder="1" applyAlignment="1">
      <alignment horizontal="center" vertical="center" wrapText="1" shrinkToFit="1"/>
    </xf>
    <xf numFmtId="14" fontId="24" fillId="0" borderId="16" xfId="0" quotePrefix="1" applyNumberFormat="1" applyFont="1" applyBorder="1" applyAlignment="1">
      <alignment horizontal="center" vertical="center" wrapText="1" shrinkToFit="1"/>
    </xf>
    <xf numFmtId="0" fontId="24" fillId="0" borderId="18" xfId="0" applyFont="1" applyBorder="1" applyAlignment="1">
      <alignment horizontal="center" vertical="center" wrapText="1" shrinkToFit="1"/>
    </xf>
    <xf numFmtId="0" fontId="24" fillId="0" borderId="19" xfId="0" applyFont="1" applyBorder="1" applyAlignment="1">
      <alignment horizontal="center" vertical="center" wrapText="1" shrinkToFit="1"/>
    </xf>
    <xf numFmtId="14" fontId="24" fillId="0" borderId="19" xfId="0" quotePrefix="1" applyNumberFormat="1" applyFont="1" applyBorder="1" applyAlignment="1">
      <alignment horizontal="center" vertical="center" wrapText="1" shrinkToFit="1"/>
    </xf>
    <xf numFmtId="14" fontId="24" fillId="0" borderId="19" xfId="0" applyNumberFormat="1" applyFont="1" applyBorder="1" applyAlignment="1">
      <alignment horizontal="center" vertical="center" wrapText="1" shrinkToFit="1"/>
    </xf>
    <xf numFmtId="0" fontId="25" fillId="10" borderId="4" xfId="0" applyFont="1" applyFill="1" applyBorder="1" applyAlignment="1">
      <alignment horizontal="center" vertical="center"/>
    </xf>
    <xf numFmtId="0" fontId="25" fillId="10" borderId="4" xfId="13" applyFont="1" applyFill="1" applyBorder="1" applyAlignment="1">
      <alignment horizontal="center" vertical="center" wrapText="1" shrinkToFit="1"/>
    </xf>
    <xf numFmtId="0" fontId="25" fillId="10" borderId="5" xfId="13" applyFont="1" applyFill="1" applyBorder="1" applyAlignment="1">
      <alignment horizontal="center" vertical="center" wrapText="1" shrinkToFit="1"/>
    </xf>
    <xf numFmtId="0" fontId="12" fillId="15" borderId="4" xfId="14" applyFont="1" applyFill="1" applyBorder="1" applyAlignment="1">
      <alignment horizontal="center" vertical="center" wrapText="1" shrinkToFit="1"/>
    </xf>
    <xf numFmtId="0" fontId="12" fillId="15" borderId="17" xfId="14" applyFont="1" applyFill="1" applyBorder="1" applyAlignment="1">
      <alignment horizontal="center" vertical="center" wrapText="1" shrinkToFit="1"/>
    </xf>
    <xf numFmtId="0" fontId="12" fillId="15" borderId="20" xfId="14" applyFont="1" applyFill="1" applyBorder="1" applyAlignment="1">
      <alignment horizontal="center" vertical="center" wrapText="1" shrinkToFit="1"/>
    </xf>
    <xf numFmtId="10" fontId="4" fillId="16" borderId="4" xfId="4" applyNumberFormat="1" applyFont="1" applyFill="1" applyBorder="1" applyAlignment="1">
      <alignment horizontal="center" vertical="center" wrapText="1"/>
    </xf>
    <xf numFmtId="0" fontId="35" fillId="14" borderId="7" xfId="1" applyFont="1" applyFill="1" applyBorder="1" applyAlignment="1">
      <alignment horizontal="right" vertical="center" wrapText="1" shrinkToFit="1"/>
    </xf>
    <xf numFmtId="0" fontId="35" fillId="14" borderId="5" xfId="1" applyFont="1" applyFill="1" applyBorder="1" applyAlignment="1">
      <alignment horizontal="right" vertical="center" wrapText="1" shrinkToFit="1"/>
    </xf>
    <xf numFmtId="0" fontId="1" fillId="0" borderId="4" xfId="12" applyFont="1" applyBorder="1" applyAlignment="1" applyProtection="1">
      <alignment horizontal="center" vertical="center"/>
      <protection locked="0"/>
    </xf>
    <xf numFmtId="0" fontId="36" fillId="12" borderId="5" xfId="0" applyFont="1" applyFill="1" applyBorder="1" applyAlignment="1">
      <alignment horizontal="left" vertical="center"/>
    </xf>
    <xf numFmtId="0" fontId="1" fillId="0" borderId="31" xfId="0" applyFont="1" applyBorder="1" applyAlignment="1">
      <alignment vertical="center" wrapText="1"/>
    </xf>
    <xf numFmtId="0" fontId="40" fillId="0" borderId="31" xfId="0" applyFont="1" applyBorder="1"/>
    <xf numFmtId="0" fontId="1" fillId="0" borderId="31" xfId="0" applyFont="1" applyBorder="1" applyAlignment="1">
      <alignment horizontal="center" vertical="center"/>
    </xf>
    <xf numFmtId="0" fontId="1" fillId="0" borderId="31" xfId="12" applyFont="1" applyBorder="1" applyAlignment="1" applyProtection="1">
      <alignment horizontal="center" vertical="center"/>
      <protection locked="0"/>
    </xf>
    <xf numFmtId="0" fontId="37" fillId="0" borderId="31" xfId="8" applyFont="1" applyFill="1" applyBorder="1" applyAlignment="1">
      <alignment horizontal="left" vertical="center" wrapText="1"/>
    </xf>
    <xf numFmtId="0" fontId="1" fillId="0" borderId="31" xfId="12" applyFont="1" applyBorder="1" applyAlignment="1">
      <alignment horizontal="left" vertical="top" wrapText="1"/>
    </xf>
    <xf numFmtId="0" fontId="37" fillId="0" borderId="31" xfId="8" applyFont="1" applyBorder="1" applyAlignment="1">
      <alignment vertical="center" wrapText="1"/>
    </xf>
    <xf numFmtId="0" fontId="36" fillId="12" borderId="31" xfId="0" applyFont="1" applyFill="1" applyBorder="1" applyAlignment="1">
      <alignment horizontal="left" vertical="center"/>
    </xf>
    <xf numFmtId="49" fontId="1" fillId="0" borderId="4" xfId="15" applyNumberFormat="1" applyFont="1" applyBorder="1" applyAlignment="1">
      <alignment horizontal="left" vertical="center"/>
    </xf>
    <xf numFmtId="0" fontId="10" fillId="10" borderId="11" xfId="4" applyFont="1" applyFill="1" applyBorder="1" applyAlignment="1">
      <alignment horizontal="center" vertical="center" wrapText="1"/>
    </xf>
    <xf numFmtId="0" fontId="10" fillId="10" borderId="9" xfId="4" applyFont="1" applyFill="1" applyBorder="1" applyAlignment="1">
      <alignment horizontal="center" vertical="center" wrapText="1"/>
    </xf>
    <xf numFmtId="0" fontId="10" fillId="10" borderId="10" xfId="4" applyFont="1" applyFill="1" applyBorder="1" applyAlignment="1">
      <alignment horizontal="center" vertical="center" wrapText="1"/>
    </xf>
    <xf numFmtId="0" fontId="10" fillId="10" borderId="4" xfId="4" applyFont="1" applyFill="1" applyBorder="1" applyAlignment="1">
      <alignment horizontal="center" vertical="center" wrapText="1"/>
    </xf>
    <xf numFmtId="0" fontId="28" fillId="12" borderId="3" xfId="2" applyFont="1" applyFill="1" applyBorder="1" applyAlignment="1">
      <alignment horizontal="left" vertical="center" wrapText="1" shrinkToFit="1"/>
    </xf>
    <xf numFmtId="0" fontId="10" fillId="10" borderId="1" xfId="4" applyFont="1" applyFill="1" applyBorder="1" applyAlignment="1">
      <alignment horizontal="center" vertical="center" wrapText="1"/>
    </xf>
    <xf numFmtId="0" fontId="10" fillId="10" borderId="2" xfId="4" applyFont="1" applyFill="1" applyBorder="1" applyAlignment="1">
      <alignment horizontal="center" vertical="center" wrapText="1"/>
    </xf>
    <xf numFmtId="0" fontId="10" fillId="10" borderId="21" xfId="4" applyFont="1" applyFill="1" applyBorder="1" applyAlignment="1">
      <alignment horizontal="center" vertical="center" wrapText="1"/>
    </xf>
    <xf numFmtId="0" fontId="1" fillId="0" borderId="22" xfId="12" applyFont="1" applyBorder="1" applyAlignment="1">
      <alignment horizontal="center" vertical="center"/>
    </xf>
    <xf numFmtId="0" fontId="1" fillId="0" borderId="23" xfId="12" applyFont="1" applyBorder="1" applyAlignment="1">
      <alignment horizontal="center" vertical="center"/>
    </xf>
    <xf numFmtId="0" fontId="1" fillId="0" borderId="24" xfId="12" applyFont="1" applyBorder="1" applyAlignment="1">
      <alignment horizontal="center" vertical="center"/>
    </xf>
    <xf numFmtId="0" fontId="1" fillId="0" borderId="25" xfId="12" applyFont="1" applyBorder="1" applyAlignment="1">
      <alignment horizontal="center" vertical="center"/>
    </xf>
    <xf numFmtId="0" fontId="1" fillId="0" borderId="0" xfId="12" applyFont="1" applyAlignment="1">
      <alignment horizontal="center" vertical="center"/>
    </xf>
    <xf numFmtId="0" fontId="1" fillId="0" borderId="26" xfId="12" applyFont="1" applyBorder="1" applyAlignment="1">
      <alignment horizontal="center" vertical="center"/>
    </xf>
    <xf numFmtId="0" fontId="1" fillId="0" borderId="27" xfId="12" applyFont="1" applyBorder="1" applyAlignment="1">
      <alignment horizontal="center" vertical="center"/>
    </xf>
    <xf numFmtId="0" fontId="1" fillId="0" borderId="28" xfId="12" applyFont="1" applyBorder="1" applyAlignment="1">
      <alignment horizontal="center" vertical="center"/>
    </xf>
    <xf numFmtId="0" fontId="1" fillId="0" borderId="29" xfId="12" applyFont="1" applyBorder="1" applyAlignment="1">
      <alignment horizontal="center" vertical="center"/>
    </xf>
    <xf numFmtId="49" fontId="1" fillId="0" borderId="4" xfId="15" applyNumberFormat="1" applyFont="1" applyBorder="1" applyAlignment="1">
      <alignment horizontal="left" vertical="center" wrapText="1"/>
    </xf>
    <xf numFmtId="0" fontId="1" fillId="0" borderId="4" xfId="12" applyFont="1" applyBorder="1" applyAlignment="1">
      <alignment horizontal="center" vertical="center"/>
    </xf>
    <xf numFmtId="0" fontId="4" fillId="0" borderId="31"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4" fillId="16" borderId="10" xfId="4" applyFont="1" applyFill="1" applyBorder="1" applyAlignment="1">
      <alignment horizontal="center" vertical="center" wrapText="1"/>
    </xf>
    <xf numFmtId="0" fontId="1" fillId="0" borderId="4" xfId="0" applyFont="1" applyBorder="1" applyAlignment="1">
      <alignment horizontal="center" vertical="center" wrapText="1"/>
    </xf>
    <xf numFmtId="17" fontId="39" fillId="11" borderId="4" xfId="4" applyNumberFormat="1" applyFont="1" applyFill="1" applyBorder="1" applyAlignment="1">
      <alignment horizontal="center" vertical="center" wrapText="1"/>
    </xf>
    <xf numFmtId="17" fontId="22" fillId="11" borderId="4" xfId="8" applyNumberFormat="1" applyFill="1" applyBorder="1" applyAlignment="1">
      <alignment horizontal="center" vertical="center" wrapText="1"/>
    </xf>
    <xf numFmtId="0" fontId="8" fillId="10" borderId="4" xfId="0" applyFont="1" applyFill="1" applyBorder="1" applyAlignment="1">
      <alignment vertical="center" wrapText="1"/>
    </xf>
    <xf numFmtId="10" fontId="4" fillId="16" borderId="4" xfId="4" applyNumberFormat="1" applyFont="1" applyFill="1" applyBorder="1" applyAlignment="1">
      <alignment horizontal="center" vertical="center" wrapText="1"/>
    </xf>
    <xf numFmtId="0" fontId="39" fillId="11" borderId="4" xfId="4" applyFont="1" applyFill="1" applyBorder="1" applyAlignment="1">
      <alignment horizontal="center" vertical="center" wrapText="1"/>
    </xf>
    <xf numFmtId="0" fontId="8" fillId="10" borderId="4" xfId="0" applyFont="1" applyFill="1" applyBorder="1" applyAlignment="1">
      <alignment horizontal="center" vertical="center" wrapText="1"/>
    </xf>
    <xf numFmtId="0" fontId="26" fillId="11" borderId="4" xfId="4" applyFont="1" applyFill="1" applyBorder="1" applyAlignment="1">
      <alignment horizontal="center" vertical="center" wrapText="1"/>
    </xf>
    <xf numFmtId="0" fontId="4" fillId="16" borderId="4" xfId="4" applyFont="1" applyFill="1" applyBorder="1" applyAlignment="1">
      <alignment horizontal="center" vertical="center" wrapText="1"/>
    </xf>
    <xf numFmtId="164" fontId="39" fillId="11" borderId="4" xfId="4" applyNumberFormat="1" applyFont="1" applyFill="1" applyBorder="1" applyAlignment="1">
      <alignment horizontal="center" vertical="center" wrapText="1"/>
    </xf>
    <xf numFmtId="0" fontId="1" fillId="17" borderId="22" xfId="4" applyFont="1" applyFill="1" applyBorder="1" applyAlignment="1">
      <alignment horizontal="center" vertical="center" wrapText="1"/>
    </xf>
    <xf numFmtId="0" fontId="1" fillId="17" borderId="24" xfId="4" applyFont="1" applyFill="1" applyBorder="1" applyAlignment="1">
      <alignment horizontal="center" vertical="center" wrapText="1"/>
    </xf>
    <xf numFmtId="0" fontId="1" fillId="17" borderId="25" xfId="4" applyFont="1" applyFill="1" applyBorder="1" applyAlignment="1">
      <alignment horizontal="center" vertical="center" wrapText="1"/>
    </xf>
    <xf numFmtId="0" fontId="1" fillId="17" borderId="26" xfId="4" applyFont="1" applyFill="1" applyBorder="1" applyAlignment="1">
      <alignment horizontal="center" vertical="center" wrapText="1"/>
    </xf>
    <xf numFmtId="0" fontId="1" fillId="17" borderId="27" xfId="4" applyFont="1" applyFill="1" applyBorder="1" applyAlignment="1">
      <alignment horizontal="center" vertical="center" wrapText="1"/>
    </xf>
    <xf numFmtId="0" fontId="1" fillId="17" borderId="29" xfId="4" applyFont="1" applyFill="1" applyBorder="1" applyAlignment="1">
      <alignment horizontal="center" vertical="center" wrapText="1"/>
    </xf>
    <xf numFmtId="0" fontId="5" fillId="0" borderId="25" xfId="13" applyFont="1" applyBorder="1" applyAlignment="1">
      <alignment horizontal="left" vertical="center" wrapText="1"/>
    </xf>
    <xf numFmtId="0" fontId="5" fillId="0" borderId="0" xfId="13" applyFont="1" applyAlignment="1">
      <alignment horizontal="left" vertical="center" wrapText="1"/>
    </xf>
    <xf numFmtId="0" fontId="5" fillId="0" borderId="26" xfId="13" applyFont="1" applyBorder="1" applyAlignment="1">
      <alignment horizontal="left" vertical="center" wrapText="1"/>
    </xf>
    <xf numFmtId="0" fontId="25" fillId="10" borderId="4" xfId="13" applyFont="1" applyFill="1" applyBorder="1" applyAlignment="1">
      <alignment horizontal="center" vertical="center" wrapText="1" shrinkToFit="1"/>
    </xf>
    <xf numFmtId="0" fontId="5" fillId="0" borderId="23" xfId="13" applyFont="1" applyBorder="1" applyAlignment="1">
      <alignment horizontal="left" vertical="center" wrapText="1"/>
    </xf>
    <xf numFmtId="0" fontId="5" fillId="0" borderId="24" xfId="13" applyFont="1" applyBorder="1" applyAlignment="1">
      <alignment horizontal="left" vertical="center" wrapText="1"/>
    </xf>
    <xf numFmtId="0" fontId="5" fillId="0" borderId="0" xfId="13" applyFont="1" applyAlignment="1">
      <alignment horizontal="center" vertical="center" wrapText="1"/>
    </xf>
    <xf numFmtId="0" fontId="5" fillId="0" borderId="26" xfId="13" applyFont="1" applyBorder="1" applyAlignment="1">
      <alignment horizontal="center" vertical="center" wrapText="1"/>
    </xf>
    <xf numFmtId="0" fontId="25" fillId="10" borderId="15" xfId="0" applyFont="1" applyFill="1" applyBorder="1" applyAlignment="1">
      <alignment horizontal="center" vertical="center"/>
    </xf>
    <xf numFmtId="0" fontId="25" fillId="10" borderId="16" xfId="0" applyFont="1" applyFill="1" applyBorder="1" applyAlignment="1">
      <alignment horizontal="center" vertical="center"/>
    </xf>
    <xf numFmtId="0" fontId="4" fillId="0" borderId="11" xfId="13" applyFont="1" applyBorder="1" applyAlignment="1">
      <alignment horizontal="center" vertical="center" wrapText="1" shrinkToFit="1"/>
    </xf>
    <xf numFmtId="0" fontId="5" fillId="0" borderId="28" xfId="13" applyFont="1" applyBorder="1" applyAlignment="1">
      <alignment horizontal="left" vertical="center" wrapText="1"/>
    </xf>
    <xf numFmtId="0" fontId="5" fillId="0" borderId="29" xfId="13" applyFont="1" applyBorder="1" applyAlignment="1">
      <alignment horizontal="left" vertical="center" wrapText="1"/>
    </xf>
    <xf numFmtId="0" fontId="1" fillId="0" borderId="22" xfId="13" applyFont="1" applyBorder="1" applyAlignment="1">
      <alignment horizontal="center" vertical="center" wrapText="1"/>
    </xf>
    <xf numFmtId="0" fontId="1" fillId="0" borderId="0" xfId="13" applyFont="1" applyAlignment="1">
      <alignment horizontal="center" vertical="center" wrapText="1"/>
    </xf>
    <xf numFmtId="0" fontId="1" fillId="0" borderId="23" xfId="13" applyFont="1" applyBorder="1" applyAlignment="1">
      <alignment horizontal="center" vertical="center" wrapText="1"/>
    </xf>
    <xf numFmtId="0" fontId="1" fillId="0" borderId="24" xfId="13" applyFont="1" applyBorder="1" applyAlignment="1">
      <alignment horizontal="center" vertical="center" wrapText="1"/>
    </xf>
    <xf numFmtId="0" fontId="4" fillId="0" borderId="27" xfId="13" applyFont="1" applyBorder="1" applyAlignment="1">
      <alignment horizontal="center" vertical="center" wrapText="1" shrinkToFit="1"/>
    </xf>
    <xf numFmtId="0" fontId="4" fillId="0" borderId="28" xfId="13" applyFont="1" applyBorder="1" applyAlignment="1">
      <alignment horizontal="center" vertical="center" wrapText="1" shrinkToFit="1"/>
    </xf>
    <xf numFmtId="0" fontId="4" fillId="0" borderId="29" xfId="13" applyFont="1" applyBorder="1" applyAlignment="1">
      <alignment horizontal="center" vertical="center" wrapText="1" shrinkToFit="1"/>
    </xf>
    <xf numFmtId="0" fontId="25" fillId="10" borderId="30" xfId="0" applyFont="1" applyFill="1" applyBorder="1" applyAlignment="1">
      <alignment horizontal="center" vertical="center"/>
    </xf>
    <xf numFmtId="0" fontId="25" fillId="10" borderId="13" xfId="0" applyFont="1" applyFill="1" applyBorder="1" applyAlignment="1">
      <alignment horizontal="center" vertical="center"/>
    </xf>
    <xf numFmtId="0" fontId="4" fillId="0" borderId="4" xfId="13" applyFont="1" applyBorder="1" applyAlignment="1">
      <alignment horizontal="center" vertical="center" wrapText="1" shrinkToFit="1"/>
    </xf>
    <xf numFmtId="0" fontId="22" fillId="0" borderId="0" xfId="8" applyAlignment="1">
      <alignment horizontal="left" vertical="center" wrapText="1" indent="1"/>
    </xf>
  </cellXfs>
  <cellStyles count="17">
    <cellStyle name="20% - Accent4 2" xfId="2" xr:uid="{00000000-0005-0000-0000-000001000000}"/>
    <cellStyle name="20% — акцент4" xfId="1" builtinId="42"/>
    <cellStyle name="Normal 2" xfId="10" xr:uid="{00000000-0005-0000-0000-00000B000000}"/>
    <cellStyle name="Normal 3 2" xfId="11" xr:uid="{00000000-0005-0000-0000-00000C000000}"/>
    <cellStyle name="Normal_NRA_Acceptance Sheet" xfId="12" xr:uid="{00000000-0005-0000-0000-00000D000000}"/>
    <cellStyle name="Normal_QA Example - Acceptance Sheet" xfId="13" xr:uid="{00000000-0005-0000-0000-00000E000000}"/>
    <cellStyle name="Normal_Sheet1 4" xfId="14" xr:uid="{00000000-0005-0000-0000-00000F000000}"/>
    <cellStyle name="Normal_Sheet2" xfId="15" xr:uid="{00000000-0005-0000-0000-000010000000}"/>
    <cellStyle name="Акцент3" xfId="3" builtinId="37"/>
    <cellStyle name="Акцент4" xfId="4" builtinId="41"/>
    <cellStyle name="Акцент6" xfId="5" builtinId="49"/>
    <cellStyle name="Гиперссылка" xfId="8" builtinId="8"/>
    <cellStyle name="Нейтральный" xfId="9" builtinId="28"/>
    <cellStyle name="Обычный" xfId="0" builtinId="0"/>
    <cellStyle name="Плохой" xfId="6" builtinId="27"/>
    <cellStyle name="Процентный" xfId="16" builtinId="5"/>
    <cellStyle name="Хороший" xfId="7" builtinId="26"/>
  </cellStyles>
  <dxfs count="264">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865600"/>
      </font>
      <fill>
        <patternFill>
          <bgColor rgb="FFFFEB9C"/>
        </patternFill>
      </fill>
      <border>
        <left style="thin">
          <color theme="0" tint="-0.499984740745262"/>
        </left>
        <right style="thin">
          <color theme="0" tint="-0.499984740745262"/>
        </right>
        <top style="thin">
          <color theme="0" tint="-0.499984740745262"/>
        </top>
        <bottom style="thin">
          <color theme="0" tint="-0.499984740745262"/>
        </bottom>
      </border>
    </dxf>
    <dxf>
      <font>
        <color rgb="FF974706"/>
      </font>
      <fill>
        <patternFill>
          <bgColor rgb="FFF79646"/>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865600"/>
      </font>
      <fill>
        <patternFill>
          <bgColor rgb="FFFFEB9C"/>
        </patternFill>
      </fill>
      <border>
        <left style="thin">
          <color theme="0" tint="-0.499984740745262"/>
        </left>
        <right style="thin">
          <color theme="0" tint="-0.499984740745262"/>
        </right>
        <top style="thin">
          <color theme="0" tint="-0.499984740745262"/>
        </top>
        <bottom style="thin">
          <color theme="0" tint="-0.499984740745262"/>
        </bottom>
      </border>
    </dxf>
    <dxf>
      <font>
        <color rgb="FF974706"/>
      </font>
      <fill>
        <patternFill>
          <bgColor rgb="FFF79646"/>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pitchFamily="34" charset="0"/>
                <a:ea typeface="Calibri"/>
                <a:cs typeface="Arial" pitchFamily="34" charset="0"/>
              </a:defRPr>
            </a:pPr>
            <a:r>
              <a:rPr lang="en-GB" sz="1000">
                <a:latin typeface="Arial" pitchFamily="34" charset="0"/>
                <a:cs typeface="Arial" pitchFamily="34" charset="0"/>
              </a:rPr>
              <a:t>Project Quality Dynamics</a:t>
            </a:r>
          </a:p>
        </c:rich>
      </c:tx>
      <c:layout>
        <c:manualLayout>
          <c:xMode val="edge"/>
          <c:yMode val="edge"/>
          <c:x val="0.79509170682022956"/>
          <c:y val="3.3897980143786373E-2"/>
        </c:manualLayout>
      </c:layout>
      <c:overlay val="0"/>
    </c:title>
    <c:autoTitleDeleted val="0"/>
    <c:plotArea>
      <c:layout>
        <c:manualLayout>
          <c:layoutTarget val="inner"/>
          <c:xMode val="edge"/>
          <c:yMode val="edge"/>
          <c:x val="0.13425777680556092"/>
          <c:y val="0.19715879629629629"/>
          <c:w val="0.78588192337424645"/>
          <c:h val="0.73756250000000001"/>
        </c:manualLayout>
      </c:layout>
      <c:lineChart>
        <c:grouping val="standard"/>
        <c:varyColors val="0"/>
        <c:ser>
          <c:idx val="0"/>
          <c:order val="0"/>
          <c:tx>
            <c:v>Defects Number</c:v>
          </c:tx>
          <c:spPr>
            <a:ln>
              <a:solidFill>
                <a:schemeClr val="accent1"/>
              </a:solidFill>
            </a:ln>
          </c:spPr>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[0]!Defects_Total</c:f>
              <c:numCache>
                <c:formatCode>General</c:formatCode>
                <c:ptCount val="9"/>
                <c:pt idx="0">
                  <c:v>52</c:v>
                </c:pt>
                <c:pt idx="1">
                  <c:v>8</c:v>
                </c:pt>
                <c:pt idx="2">
                  <c:v>27</c:v>
                </c:pt>
                <c:pt idx="3">
                  <c:v>19</c:v>
                </c:pt>
                <c:pt idx="4">
                  <c:v>22</c:v>
                </c:pt>
                <c:pt idx="5">
                  <c:v>16</c:v>
                </c:pt>
                <c:pt idx="6">
                  <c:v>23</c:v>
                </c:pt>
                <c:pt idx="7">
                  <c:v>13</c:v>
                </c:pt>
                <c:pt idx="8">
                  <c:v>62</c:v>
                </c:pt>
              </c:numCache>
            </c:numRef>
          </c:val>
          <c:smooth val="1"/>
          <c:extLst>
            <c:ext xmlns:c16="http://schemas.microsoft.com/office/drawing/2014/chart" uri="{C3380CC4-5D6E-409C-BE32-E72D297353CC}">
              <c16:uniqueId val="{00000000-E2C7-46AC-A241-20011A18582F}"/>
            </c:ext>
          </c:extLst>
        </c:ser>
        <c:dLbls>
          <c:showLegendKey val="0"/>
          <c:showVal val="0"/>
          <c:showCatName val="0"/>
          <c:showSerName val="0"/>
          <c:showPercent val="0"/>
          <c:showBubbleSize val="0"/>
        </c:dLbls>
        <c:marker val="1"/>
        <c:smooth val="0"/>
        <c:axId val="646344800"/>
        <c:axId val="1"/>
      </c:lineChart>
      <c:lineChart>
        <c:grouping val="standard"/>
        <c:varyColors val="0"/>
        <c:ser>
          <c:idx val="1"/>
          <c:order val="1"/>
          <c:tx>
            <c:v>Numerical Quality Evaluation</c:v>
          </c:tx>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[0]!Quality</c:f>
              <c:numCache>
                <c:formatCode>General</c:formatCode>
                <c:ptCount val="9"/>
                <c:pt idx="0">
                  <c:v>6.8000000000000005E-2</c:v>
                </c:pt>
                <c:pt idx="1">
                  <c:v>0.92300000000000004</c:v>
                </c:pt>
                <c:pt idx="2">
                  <c:v>0.14399999999999999</c:v>
                </c:pt>
                <c:pt idx="3">
                  <c:v>0.20200000000000001</c:v>
                </c:pt>
                <c:pt idx="4">
                  <c:v>2.5999999999999999E-2</c:v>
                </c:pt>
                <c:pt idx="5">
                  <c:v>0.55200000000000005</c:v>
                </c:pt>
                <c:pt idx="6">
                  <c:v>0.64</c:v>
                </c:pt>
                <c:pt idx="7">
                  <c:v>0.76100000000000001</c:v>
                </c:pt>
                <c:pt idx="8">
                  <c:v>4.4999999999999998E-2</c:v>
                </c:pt>
              </c:numCache>
            </c:numRef>
          </c:val>
          <c:smooth val="1"/>
          <c:extLst>
            <c:ext xmlns:c16="http://schemas.microsoft.com/office/drawing/2014/chart" uri="{C3380CC4-5D6E-409C-BE32-E72D297353CC}">
              <c16:uniqueId val="{00000001-E2C7-46AC-A241-20011A18582F}"/>
            </c:ext>
          </c:extLst>
        </c:ser>
        <c:dLbls>
          <c:showLegendKey val="0"/>
          <c:showVal val="0"/>
          <c:showCatName val="0"/>
          <c:showSerName val="0"/>
          <c:showPercent val="0"/>
          <c:showBubbleSize val="0"/>
        </c:dLbls>
        <c:marker val="1"/>
        <c:smooth val="0"/>
        <c:axId val="3"/>
        <c:axId val="4"/>
      </c:lineChart>
      <c:catAx>
        <c:axId val="646344800"/>
        <c:scaling>
          <c:orientation val="minMax"/>
        </c:scaling>
        <c:delete val="1"/>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33CCCC"/>
                    </a:solidFill>
                    <a:latin typeface="Arial" pitchFamily="34" charset="0"/>
                    <a:ea typeface="Calibri"/>
                    <a:cs typeface="Arial" pitchFamily="34" charset="0"/>
                  </a:defRPr>
                </a:pPr>
                <a:r>
                  <a:rPr lang="en-GB" sz="900">
                    <a:solidFill>
                      <a:srgbClr val="4F81BD"/>
                    </a:solidFill>
                    <a:latin typeface="Arial" pitchFamily="34" charset="0"/>
                    <a:cs typeface="Arial" pitchFamily="34" charset="0"/>
                  </a:rPr>
                  <a:t>Defects Quantity</a:t>
                </a:r>
              </a:p>
            </c:rich>
          </c:tx>
          <c:layout>
            <c:manualLayout>
              <c:xMode val="edge"/>
              <c:yMode val="edge"/>
              <c:x val="9.6839424922630951E-2"/>
              <c:y val="0.33587629807143671"/>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ru-RU"/>
          </a:p>
        </c:txPr>
        <c:crossAx val="646344800"/>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title>
          <c:tx>
            <c:rich>
              <a:bodyPr/>
              <a:lstStyle/>
              <a:p>
                <a:pPr>
                  <a:defRPr sz="900" b="1" i="0" u="none" strike="noStrike" baseline="0">
                    <a:solidFill>
                      <a:srgbClr val="FF0000"/>
                    </a:solidFill>
                    <a:latin typeface="Arial" pitchFamily="34" charset="0"/>
                    <a:ea typeface="Calibri"/>
                    <a:cs typeface="Arial" pitchFamily="34" charset="0"/>
                  </a:defRPr>
                </a:pPr>
                <a:r>
                  <a:rPr lang="en-GB" sz="900">
                    <a:solidFill>
                      <a:srgbClr val="C00000"/>
                    </a:solidFill>
                    <a:latin typeface="Arial" pitchFamily="34" charset="0"/>
                    <a:cs typeface="Arial" pitchFamily="34" charset="0"/>
                  </a:rPr>
                  <a:t>Numerical Quantity 
Evaluation</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ru-RU"/>
          </a:p>
        </c:txPr>
        <c:crossAx val="3"/>
        <c:crosses val="max"/>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pitchFamily="34" charset="0"/>
                <a:ea typeface="Calibri"/>
                <a:cs typeface="Arial" pitchFamily="34" charset="0"/>
              </a:defRPr>
            </a:pPr>
            <a:r>
              <a:rPr lang="en-GB" sz="1000">
                <a:latin typeface="Arial" pitchFamily="34" charset="0"/>
                <a:cs typeface="Arial" pitchFamily="34" charset="0"/>
              </a:rPr>
              <a:t>Defects Quantity Dynamics by Severity</a:t>
            </a:r>
          </a:p>
        </c:rich>
      </c:tx>
      <c:layout>
        <c:manualLayout>
          <c:xMode val="edge"/>
          <c:yMode val="edge"/>
          <c:x val="0.77904893230408401"/>
          <c:y val="2.4722774705064982E-2"/>
        </c:manualLayout>
      </c:layout>
      <c:overlay val="0"/>
    </c:title>
    <c:autoTitleDeleted val="0"/>
    <c:plotArea>
      <c:layout>
        <c:manualLayout>
          <c:layoutTarget val="inner"/>
          <c:xMode val="edge"/>
          <c:yMode val="edge"/>
          <c:x val="0.12096816457680924"/>
          <c:y val="0.15772703703703703"/>
          <c:w val="0.86394525561555213"/>
          <c:h val="0.62180259259259263"/>
        </c:manualLayout>
      </c:layout>
      <c:barChart>
        <c:barDir val="col"/>
        <c:grouping val="clustered"/>
        <c:varyColors val="0"/>
        <c:ser>
          <c:idx val="0"/>
          <c:order val="0"/>
          <c:tx>
            <c:strRef>
              <c:f>'Build Info'!$A$50</c:f>
              <c:strCache>
                <c:ptCount val="1"/>
                <c:pt idx="0">
                  <c:v>Critical</c:v>
                </c:pt>
              </c:strCache>
            </c:strRef>
          </c:tx>
          <c:spPr>
            <a:solidFill>
              <a:srgbClr val="C000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[0]!Blocker</c:f>
              <c:numCache>
                <c:formatCode>General</c:formatCode>
                <c:ptCount val="9"/>
                <c:pt idx="0">
                  <c:v>1</c:v>
                </c:pt>
                <c:pt idx="1">
                  <c:v>0</c:v>
                </c:pt>
                <c:pt idx="2">
                  <c:v>0</c:v>
                </c:pt>
                <c:pt idx="3">
                  <c:v>0</c:v>
                </c:pt>
                <c:pt idx="4">
                  <c:v>2</c:v>
                </c:pt>
                <c:pt idx="5">
                  <c:v>0</c:v>
                </c:pt>
                <c:pt idx="6">
                  <c:v>0</c:v>
                </c:pt>
                <c:pt idx="7">
                  <c:v>0</c:v>
                </c:pt>
                <c:pt idx="8">
                  <c:v>2</c:v>
                </c:pt>
              </c:numCache>
            </c:numRef>
          </c:val>
          <c:extLst>
            <c:ext xmlns:c16="http://schemas.microsoft.com/office/drawing/2014/chart" uri="{C3380CC4-5D6E-409C-BE32-E72D297353CC}">
              <c16:uniqueId val="{00000000-EFF0-41FD-BF78-20D67C65849D}"/>
            </c:ext>
          </c:extLst>
        </c:ser>
        <c:ser>
          <c:idx val="1"/>
          <c:order val="1"/>
          <c:tx>
            <c:strRef>
              <c:f>'Build Info'!$A$51</c:f>
              <c:strCache>
                <c:ptCount val="1"/>
                <c:pt idx="0">
                  <c:v>Major</c:v>
                </c:pt>
              </c:strCache>
            </c:strRef>
          </c:tx>
          <c:spPr>
            <a:solidFill>
              <a:srgbClr val="F000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[0]!B_Critical</c:f>
              <c:numCache>
                <c:formatCode>General</c:formatCode>
                <c:ptCount val="9"/>
                <c:pt idx="0">
                  <c:v>2</c:v>
                </c:pt>
                <c:pt idx="1">
                  <c:v>0</c:v>
                </c:pt>
                <c:pt idx="2">
                  <c:v>8</c:v>
                </c:pt>
                <c:pt idx="3">
                  <c:v>6</c:v>
                </c:pt>
                <c:pt idx="4">
                  <c:v>7</c:v>
                </c:pt>
                <c:pt idx="5">
                  <c:v>8</c:v>
                </c:pt>
                <c:pt idx="6">
                  <c:v>5</c:v>
                </c:pt>
                <c:pt idx="7">
                  <c:v>3</c:v>
                </c:pt>
                <c:pt idx="8">
                  <c:v>1</c:v>
                </c:pt>
              </c:numCache>
            </c:numRef>
          </c:val>
          <c:extLst>
            <c:ext xmlns:c16="http://schemas.microsoft.com/office/drawing/2014/chart" uri="{C3380CC4-5D6E-409C-BE32-E72D297353CC}">
              <c16:uniqueId val="{00000001-EFF0-41FD-BF78-20D67C65849D}"/>
            </c:ext>
          </c:extLst>
        </c:ser>
        <c:ser>
          <c:idx val="2"/>
          <c:order val="2"/>
          <c:tx>
            <c:strRef>
              <c:f>'Build Info'!$A$52</c:f>
              <c:strCache>
                <c:ptCount val="1"/>
                <c:pt idx="0">
                  <c:v>Average</c:v>
                </c:pt>
              </c:strCache>
            </c:strRef>
          </c:tx>
          <c:spPr>
            <a:solidFill>
              <a:srgbClr val="FF8C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[0]!Major</c:f>
              <c:numCache>
                <c:formatCode>General</c:formatCode>
                <c:ptCount val="9"/>
                <c:pt idx="0">
                  <c:v>18</c:v>
                </c:pt>
                <c:pt idx="1">
                  <c:v>0</c:v>
                </c:pt>
                <c:pt idx="2">
                  <c:v>2</c:v>
                </c:pt>
                <c:pt idx="3">
                  <c:v>7</c:v>
                </c:pt>
                <c:pt idx="4">
                  <c:v>2</c:v>
                </c:pt>
                <c:pt idx="5">
                  <c:v>2</c:v>
                </c:pt>
                <c:pt idx="6">
                  <c:v>3</c:v>
                </c:pt>
                <c:pt idx="7">
                  <c:v>2</c:v>
                </c:pt>
                <c:pt idx="8">
                  <c:v>5</c:v>
                </c:pt>
              </c:numCache>
            </c:numRef>
          </c:val>
          <c:extLst>
            <c:ext xmlns:c16="http://schemas.microsoft.com/office/drawing/2014/chart" uri="{C3380CC4-5D6E-409C-BE32-E72D297353CC}">
              <c16:uniqueId val="{00000002-EFF0-41FD-BF78-20D67C65849D}"/>
            </c:ext>
          </c:extLst>
        </c:ser>
        <c:ser>
          <c:idx val="3"/>
          <c:order val="3"/>
          <c:tx>
            <c:strRef>
              <c:f>'Build Info'!$A$53</c:f>
              <c:strCache>
                <c:ptCount val="1"/>
                <c:pt idx="0">
                  <c:v>Minor</c:v>
                </c:pt>
              </c:strCache>
            </c:strRef>
          </c:tx>
          <c:spPr>
            <a:solidFill>
              <a:srgbClr val="FFC8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[0]!Minor</c:f>
              <c:numCache>
                <c:formatCode>General</c:formatCode>
                <c:ptCount val="9"/>
                <c:pt idx="0">
                  <c:v>26</c:v>
                </c:pt>
                <c:pt idx="1">
                  <c:v>0</c:v>
                </c:pt>
                <c:pt idx="2">
                  <c:v>9</c:v>
                </c:pt>
                <c:pt idx="3">
                  <c:v>6</c:v>
                </c:pt>
                <c:pt idx="4">
                  <c:v>7</c:v>
                </c:pt>
                <c:pt idx="5">
                  <c:v>4</c:v>
                </c:pt>
                <c:pt idx="6">
                  <c:v>7</c:v>
                </c:pt>
                <c:pt idx="7">
                  <c:v>6</c:v>
                </c:pt>
                <c:pt idx="8">
                  <c:v>15</c:v>
                </c:pt>
              </c:numCache>
            </c:numRef>
          </c:val>
          <c:extLst>
            <c:ext xmlns:c16="http://schemas.microsoft.com/office/drawing/2014/chart" uri="{C3380CC4-5D6E-409C-BE32-E72D297353CC}">
              <c16:uniqueId val="{00000003-EFF0-41FD-BF78-20D67C65849D}"/>
            </c:ext>
          </c:extLst>
        </c:ser>
        <c:ser>
          <c:idx val="4"/>
          <c:order val="4"/>
          <c:tx>
            <c:strRef>
              <c:f>'Build Info'!$A$54</c:f>
              <c:strCache>
                <c:ptCount val="1"/>
                <c:pt idx="0">
                  <c:v>Enhancement</c:v>
                </c:pt>
              </c:strCache>
            </c:strRef>
          </c:tx>
          <c:spPr>
            <a:solidFill>
              <a:srgbClr val="FFF019"/>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[0]!Trivial</c:f>
              <c:numCache>
                <c:formatCode>General</c:formatCode>
                <c:ptCount val="9"/>
                <c:pt idx="0">
                  <c:v>5</c:v>
                </c:pt>
                <c:pt idx="1">
                  <c:v>8</c:v>
                </c:pt>
                <c:pt idx="2">
                  <c:v>8</c:v>
                </c:pt>
                <c:pt idx="3">
                  <c:v>0</c:v>
                </c:pt>
                <c:pt idx="4">
                  <c:v>4</c:v>
                </c:pt>
                <c:pt idx="5">
                  <c:v>2</c:v>
                </c:pt>
                <c:pt idx="6">
                  <c:v>8</c:v>
                </c:pt>
                <c:pt idx="7">
                  <c:v>2</c:v>
                </c:pt>
                <c:pt idx="8">
                  <c:v>40</c:v>
                </c:pt>
              </c:numCache>
            </c:numRef>
          </c:val>
          <c:extLst>
            <c:ext xmlns:c16="http://schemas.microsoft.com/office/drawing/2014/chart" uri="{C3380CC4-5D6E-409C-BE32-E72D297353CC}">
              <c16:uniqueId val="{00000004-EFF0-41FD-BF78-20D67C65849D}"/>
            </c:ext>
          </c:extLst>
        </c:ser>
        <c:dLbls>
          <c:showLegendKey val="0"/>
          <c:showVal val="0"/>
          <c:showCatName val="0"/>
          <c:showSerName val="0"/>
          <c:showPercent val="0"/>
          <c:showBubbleSize val="0"/>
        </c:dLbls>
        <c:gapWidth val="150"/>
        <c:axId val="648673984"/>
        <c:axId val="1"/>
      </c:barChart>
      <c:catAx>
        <c:axId val="648673984"/>
        <c:scaling>
          <c:orientation val="minMax"/>
        </c:scaling>
        <c:delete val="0"/>
        <c:axPos val="b"/>
        <c:title>
          <c:tx>
            <c:rich>
              <a:bodyPr/>
              <a:lstStyle/>
              <a:p>
                <a:pPr>
                  <a:defRPr sz="900" b="1" i="0" u="none" strike="noStrike" baseline="0">
                    <a:solidFill>
                      <a:srgbClr val="000000"/>
                    </a:solidFill>
                    <a:latin typeface="Arial" pitchFamily="34" charset="0"/>
                    <a:ea typeface="Calibri"/>
                    <a:cs typeface="Arial" pitchFamily="34" charset="0"/>
                  </a:defRPr>
                </a:pPr>
                <a:r>
                  <a:rPr lang="en-GB" sz="900">
                    <a:latin typeface="Arial" pitchFamily="34" charset="0"/>
                    <a:cs typeface="Arial" pitchFamily="34" charset="0"/>
                  </a:rPr>
                  <a:t>Build Number</a:t>
                </a:r>
              </a:p>
            </c:rich>
          </c:tx>
          <c:layout>
            <c:manualLayout>
              <c:xMode val="edge"/>
              <c:yMode val="edge"/>
              <c:x val="0.90059650072382513"/>
              <c:y val="0.87926436531073748"/>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ru-RU"/>
          </a:p>
        </c:txPr>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000000"/>
                    </a:solidFill>
                    <a:latin typeface="Arial" pitchFamily="34" charset="0"/>
                    <a:ea typeface="Calibri"/>
                    <a:cs typeface="Arial" pitchFamily="34" charset="0"/>
                  </a:defRPr>
                </a:pPr>
                <a:r>
                  <a:rPr lang="en-GB" sz="900">
                    <a:latin typeface="Arial" pitchFamily="34" charset="0"/>
                    <a:cs typeface="Arial" pitchFamily="34" charset="0"/>
                  </a:rPr>
                  <a:t>Defects Quantity</a:t>
                </a:r>
              </a:p>
            </c:rich>
          </c:tx>
          <c:layout>
            <c:manualLayout>
              <c:xMode val="edge"/>
              <c:yMode val="edge"/>
              <c:x val="8.0439449978736297E-2"/>
              <c:y val="0.27102707317294683"/>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ru-RU"/>
          </a:p>
        </c:txPr>
        <c:crossAx val="648673984"/>
        <c:crosses val="autoZero"/>
        <c:crossBetween val="between"/>
      </c:valAx>
    </c:plotArea>
    <c:legend>
      <c:legendPos val="r"/>
      <c:layout>
        <c:manualLayout>
          <c:xMode val="edge"/>
          <c:yMode val="edge"/>
          <c:wMode val="edge"/>
          <c:hMode val="edge"/>
          <c:x val="2.1822149481723948E-3"/>
          <c:y val="0.26066933674813136"/>
          <c:w val="8.047793943923949E-2"/>
          <c:h val="0.67935518440817733"/>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ru-RU"/>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pitchFamily="34" charset="0"/>
                <a:ea typeface="Calibri"/>
                <a:cs typeface="Arial" pitchFamily="34" charset="0"/>
              </a:defRPr>
            </a:pPr>
            <a:r>
              <a:rPr lang="en-GB" sz="1000">
                <a:latin typeface="Arial" pitchFamily="34" charset="0"/>
                <a:cs typeface="Arial" pitchFamily="34" charset="0"/>
              </a:rPr>
              <a:t>Defects Quantity vs. Project Size Dynamics</a:t>
            </a:r>
          </a:p>
        </c:rich>
      </c:tx>
      <c:layout>
        <c:manualLayout>
          <c:xMode val="edge"/>
          <c:yMode val="edge"/>
          <c:x val="0.72591881066872577"/>
          <c:y val="3.3898070433503499E-2"/>
        </c:manualLayout>
      </c:layout>
      <c:overlay val="0"/>
    </c:title>
    <c:autoTitleDeleted val="0"/>
    <c:plotArea>
      <c:layout>
        <c:manualLayout>
          <c:layoutTarget val="inner"/>
          <c:xMode val="edge"/>
          <c:yMode val="edge"/>
          <c:x val="0.13382901802950709"/>
          <c:y val="0.19715879629629629"/>
          <c:w val="0.79407159543392891"/>
          <c:h val="0.59450103071879967"/>
        </c:manualLayout>
      </c:layout>
      <c:lineChart>
        <c:grouping val="standard"/>
        <c:varyColors val="0"/>
        <c:ser>
          <c:idx val="0"/>
          <c:order val="0"/>
          <c:tx>
            <c:v>Defects Number</c:v>
          </c:tx>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[0]!Defects_Total</c:f>
              <c:numCache>
                <c:formatCode>General</c:formatCode>
                <c:ptCount val="9"/>
                <c:pt idx="0">
                  <c:v>52</c:v>
                </c:pt>
                <c:pt idx="1">
                  <c:v>8</c:v>
                </c:pt>
                <c:pt idx="2">
                  <c:v>27</c:v>
                </c:pt>
                <c:pt idx="3">
                  <c:v>19</c:v>
                </c:pt>
                <c:pt idx="4">
                  <c:v>22</c:v>
                </c:pt>
                <c:pt idx="5">
                  <c:v>16</c:v>
                </c:pt>
                <c:pt idx="6">
                  <c:v>23</c:v>
                </c:pt>
                <c:pt idx="7">
                  <c:v>13</c:v>
                </c:pt>
                <c:pt idx="8">
                  <c:v>62</c:v>
                </c:pt>
              </c:numCache>
            </c:numRef>
          </c:val>
          <c:smooth val="0"/>
          <c:extLst>
            <c:ext xmlns:c16="http://schemas.microsoft.com/office/drawing/2014/chart" uri="{C3380CC4-5D6E-409C-BE32-E72D297353CC}">
              <c16:uniqueId val="{00000000-E587-47E8-B2C7-80D95E006C83}"/>
            </c:ext>
          </c:extLst>
        </c:ser>
        <c:dLbls>
          <c:showLegendKey val="0"/>
          <c:showVal val="0"/>
          <c:showCatName val="0"/>
          <c:showSerName val="0"/>
          <c:showPercent val="0"/>
          <c:showBubbleSize val="0"/>
        </c:dLbls>
        <c:marker val="1"/>
        <c:smooth val="0"/>
        <c:axId val="648671072"/>
        <c:axId val="1"/>
      </c:lineChart>
      <c:lineChart>
        <c:grouping val="standard"/>
        <c:varyColors val="0"/>
        <c:ser>
          <c:idx val="1"/>
          <c:order val="1"/>
          <c:tx>
            <c:strRef>
              <c:f>'Build Info'!$A$8</c:f>
              <c:strCache>
                <c:ptCount val="1"/>
                <c:pt idx="0">
                  <c:v>Project size</c:v>
                </c:pt>
              </c:strCache>
            </c:strRef>
          </c:tx>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[0]!Size</c:f>
              <c:numCache>
                <c:formatCode>General</c:formatCode>
                <c:ptCount val="9"/>
                <c:pt idx="0">
                  <c:v>100</c:v>
                </c:pt>
                <c:pt idx="1">
                  <c:v>100</c:v>
                </c:pt>
                <c:pt idx="2">
                  <c:v>100</c:v>
                </c:pt>
                <c:pt idx="3">
                  <c:v>100</c:v>
                </c:pt>
                <c:pt idx="4">
                  <c:v>100</c:v>
                </c:pt>
                <c:pt idx="5">
                  <c:v>300</c:v>
                </c:pt>
                <c:pt idx="6">
                  <c:v>300</c:v>
                </c:pt>
                <c:pt idx="7">
                  <c:v>300</c:v>
                </c:pt>
                <c:pt idx="8">
                  <c:v>100</c:v>
                </c:pt>
              </c:numCache>
            </c:numRef>
          </c:val>
          <c:smooth val="0"/>
          <c:extLst>
            <c:ext xmlns:c16="http://schemas.microsoft.com/office/drawing/2014/chart" uri="{C3380CC4-5D6E-409C-BE32-E72D297353CC}">
              <c16:uniqueId val="{00000001-E587-47E8-B2C7-80D95E006C83}"/>
            </c:ext>
          </c:extLst>
        </c:ser>
        <c:dLbls>
          <c:showLegendKey val="0"/>
          <c:showVal val="0"/>
          <c:showCatName val="0"/>
          <c:showSerName val="0"/>
          <c:showPercent val="0"/>
          <c:showBubbleSize val="0"/>
        </c:dLbls>
        <c:marker val="1"/>
        <c:smooth val="0"/>
        <c:axId val="3"/>
        <c:axId val="4"/>
      </c:lineChart>
      <c:catAx>
        <c:axId val="648671072"/>
        <c:scaling>
          <c:orientation val="minMax"/>
        </c:scaling>
        <c:delete val="0"/>
        <c:axPos val="b"/>
        <c:title>
          <c:tx>
            <c:rich>
              <a:bodyPr/>
              <a:lstStyle/>
              <a:p>
                <a:pPr>
                  <a:defRPr sz="900" b="1" i="0" u="none" strike="noStrike" baseline="0">
                    <a:solidFill>
                      <a:srgbClr val="000000"/>
                    </a:solidFill>
                    <a:latin typeface="Arial" pitchFamily="34" charset="0"/>
                    <a:ea typeface="Calibri"/>
                    <a:cs typeface="Arial" pitchFamily="34" charset="0"/>
                  </a:defRPr>
                </a:pPr>
                <a:r>
                  <a:rPr lang="en-GB" sz="900">
                    <a:latin typeface="Arial" pitchFamily="34" charset="0"/>
                    <a:cs typeface="Arial" pitchFamily="34" charset="0"/>
                  </a:rPr>
                  <a:t>Build Number</a:t>
                </a:r>
              </a:p>
            </c:rich>
          </c:tx>
          <c:layout>
            <c:manualLayout>
              <c:xMode val="edge"/>
              <c:yMode val="edge"/>
              <c:x val="0.8513403766579698"/>
              <c:y val="0.90068203013084902"/>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ru-RU"/>
          </a:p>
        </c:txPr>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33CCCC"/>
                    </a:solidFill>
                    <a:latin typeface="Arial" pitchFamily="34" charset="0"/>
                    <a:ea typeface="Calibri"/>
                    <a:cs typeface="Arial" pitchFamily="34" charset="0"/>
                  </a:defRPr>
                </a:pPr>
                <a:r>
                  <a:rPr lang="en-GB" sz="900">
                    <a:solidFill>
                      <a:srgbClr val="4F81BD"/>
                    </a:solidFill>
                    <a:latin typeface="Arial" pitchFamily="34" charset="0"/>
                    <a:cs typeface="Arial" pitchFamily="34" charset="0"/>
                  </a:rPr>
                  <a:t>Defects Quantity</a:t>
                </a:r>
              </a:p>
            </c:rich>
          </c:tx>
          <c:layout>
            <c:manualLayout>
              <c:xMode val="edge"/>
              <c:yMode val="edge"/>
              <c:x val="9.4194132122786295E-2"/>
              <c:y val="0.30043975272321727"/>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ru-RU"/>
          </a:p>
        </c:txPr>
        <c:crossAx val="648671072"/>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title>
          <c:tx>
            <c:rich>
              <a:bodyPr/>
              <a:lstStyle/>
              <a:p>
                <a:pPr>
                  <a:defRPr sz="900" b="1" i="0" u="none" strike="noStrike" baseline="0">
                    <a:solidFill>
                      <a:srgbClr val="FF0000"/>
                    </a:solidFill>
                    <a:latin typeface="Arial" pitchFamily="34" charset="0"/>
                    <a:ea typeface="Calibri"/>
                    <a:cs typeface="Arial" pitchFamily="34" charset="0"/>
                  </a:defRPr>
                </a:pPr>
                <a:r>
                  <a:rPr lang="en-GB" sz="900">
                    <a:solidFill>
                      <a:srgbClr val="C00000"/>
                    </a:solidFill>
                    <a:latin typeface="Arial" pitchFamily="34" charset="0"/>
                    <a:cs typeface="Arial" pitchFamily="34" charset="0"/>
                  </a:rPr>
                  <a:t>Project  Size</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ru-RU"/>
          </a:p>
        </c:txPr>
        <c:crossAx val="3"/>
        <c:crosses val="max"/>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57</xdr:row>
      <xdr:rowOff>0</xdr:rowOff>
    </xdr:from>
    <xdr:to>
      <xdr:col>10</xdr:col>
      <xdr:colOff>1019175</xdr:colOff>
      <xdr:row>71</xdr:row>
      <xdr:rowOff>57150</xdr:rowOff>
    </xdr:to>
    <xdr:graphicFrame macro="">
      <xdr:nvGraphicFramePr>
        <xdr:cNvPr id="128661" name="Chart 4">
          <a:extLst>
            <a:ext uri="{FF2B5EF4-FFF2-40B4-BE49-F238E27FC236}">
              <a16:creationId xmlns:a16="http://schemas.microsoft.com/office/drawing/2014/main" id="{B300B184-A899-5994-C33E-C4B6E4983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304800</xdr:colOff>
      <xdr:row>71</xdr:row>
      <xdr:rowOff>104775</xdr:rowOff>
    </xdr:from>
    <xdr:to>
      <xdr:col>10</xdr:col>
      <xdr:colOff>200025</xdr:colOff>
      <xdr:row>89</xdr:row>
      <xdr:rowOff>114300</xdr:rowOff>
    </xdr:to>
    <xdr:graphicFrame macro="">
      <xdr:nvGraphicFramePr>
        <xdr:cNvPr id="128662" name="Chart 5">
          <a:extLst>
            <a:ext uri="{FF2B5EF4-FFF2-40B4-BE49-F238E27FC236}">
              <a16:creationId xmlns:a16="http://schemas.microsoft.com/office/drawing/2014/main" id="{5BD4E0F3-43BD-DC50-FD6C-B7D2F71C3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92</xdr:row>
      <xdr:rowOff>47625</xdr:rowOff>
    </xdr:from>
    <xdr:to>
      <xdr:col>10</xdr:col>
      <xdr:colOff>1076325</xdr:colOff>
      <xdr:row>109</xdr:row>
      <xdr:rowOff>57150</xdr:rowOff>
    </xdr:to>
    <xdr:graphicFrame macro="">
      <xdr:nvGraphicFramePr>
        <xdr:cNvPr id="128663" name="Chart 4">
          <a:extLst>
            <a:ext uri="{FF2B5EF4-FFF2-40B4-BE49-F238E27FC236}">
              <a16:creationId xmlns:a16="http://schemas.microsoft.com/office/drawing/2014/main" id="{E5736A6F-8972-547A-3219-648874A61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jira.a1qa.com/browse/QATC-752885" TargetMode="External"/><Relationship Id="rId1" Type="http://schemas.openxmlformats.org/officeDocument/2006/relationships/hyperlink" Target="https://photostudio.demohoster.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hyperlink" Target="http://projectx_test.com/" TargetMode="External"/><Relationship Id="rId2" Type="http://schemas.openxmlformats.org/officeDocument/2006/relationships/hyperlink" Target="http://projectx_uat.com/" TargetMode="External"/><Relationship Id="rId1" Type="http://schemas.openxmlformats.org/officeDocument/2006/relationships/hyperlink" Target="http://projectx_live.com/" TargetMode="External"/><Relationship Id="rId5" Type="http://schemas.openxmlformats.org/officeDocument/2006/relationships/printerSettings" Target="../printerSettings/printerSettings4.bin"/><Relationship Id="rId4" Type="http://schemas.openxmlformats.org/officeDocument/2006/relationships/hyperlink" Target="http://projectx_dev.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2"/>
  <sheetViews>
    <sheetView topLeftCell="A61" workbookViewId="0">
      <selection activeCell="B68" sqref="B68:C68"/>
    </sheetView>
  </sheetViews>
  <sheetFormatPr defaultColWidth="9.1796875" defaultRowHeight="10" x14ac:dyDescent="0.25"/>
  <cols>
    <col min="1" max="2" width="25.7265625" style="9" customWidth="1"/>
    <col min="3" max="3" width="150.7265625" style="9" customWidth="1"/>
    <col min="4" max="16384" width="9.1796875" style="9"/>
  </cols>
  <sheetData>
    <row r="1" spans="1:17" ht="12" customHeight="1" x14ac:dyDescent="0.25">
      <c r="A1" s="115" t="s">
        <v>0</v>
      </c>
      <c r="B1" s="116"/>
      <c r="C1" s="117"/>
    </row>
    <row r="2" spans="1:17" ht="12" customHeight="1" x14ac:dyDescent="0.25">
      <c r="A2" s="118" t="s">
        <v>1</v>
      </c>
      <c r="B2" s="119"/>
      <c r="C2" s="120"/>
    </row>
    <row r="3" spans="1:17" ht="12" customHeight="1" x14ac:dyDescent="0.25">
      <c r="A3" s="121" t="s">
        <v>2</v>
      </c>
      <c r="B3" s="122"/>
      <c r="C3" s="123"/>
    </row>
    <row r="4" spans="1:17" ht="12" customHeight="1" x14ac:dyDescent="0.25">
      <c r="A4" s="124" t="s">
        <v>3</v>
      </c>
      <c r="B4" s="125"/>
      <c r="C4" s="126"/>
    </row>
    <row r="5" spans="1:17" ht="12" customHeight="1" x14ac:dyDescent="0.25">
      <c r="B5" s="13"/>
      <c r="C5" s="13"/>
    </row>
    <row r="6" spans="1:17" ht="12" customHeight="1" x14ac:dyDescent="0.25">
      <c r="A6" s="110" t="s">
        <v>4</v>
      </c>
      <c r="B6" s="111"/>
      <c r="C6" s="112"/>
    </row>
    <row r="7" spans="1:17" ht="12" customHeight="1" x14ac:dyDescent="0.25">
      <c r="C7" s="13"/>
    </row>
    <row r="8" spans="1:17" ht="12" customHeight="1" x14ac:dyDescent="0.25">
      <c r="A8" s="113" t="s">
        <v>5</v>
      </c>
      <c r="B8" s="113"/>
      <c r="C8" s="113"/>
      <c r="D8" s="14"/>
      <c r="E8" s="14"/>
      <c r="F8" s="14"/>
      <c r="G8" s="14"/>
      <c r="H8" s="14"/>
      <c r="I8" s="14"/>
      <c r="J8" s="14"/>
      <c r="K8" s="14"/>
      <c r="L8" s="14"/>
      <c r="M8" s="14"/>
      <c r="N8" s="14"/>
      <c r="O8" s="14"/>
      <c r="P8" s="14"/>
      <c r="Q8" s="14"/>
    </row>
    <row r="9" spans="1:17" ht="12" customHeight="1" x14ac:dyDescent="0.25">
      <c r="A9" s="15" t="s">
        <v>6</v>
      </c>
      <c r="B9" s="109" t="s">
        <v>7</v>
      </c>
      <c r="C9" s="109"/>
      <c r="D9" s="13"/>
      <c r="E9" s="13"/>
      <c r="F9" s="13"/>
      <c r="G9" s="13"/>
      <c r="H9" s="13"/>
      <c r="I9" s="13"/>
      <c r="J9" s="13"/>
      <c r="K9" s="13"/>
      <c r="L9" s="13"/>
      <c r="M9" s="13"/>
      <c r="N9" s="13"/>
      <c r="O9" s="13"/>
      <c r="P9" s="13"/>
      <c r="Q9" s="13"/>
    </row>
    <row r="10" spans="1:17" x14ac:dyDescent="0.25">
      <c r="A10" s="114" t="s">
        <v>8</v>
      </c>
      <c r="B10" s="16" t="s">
        <v>9</v>
      </c>
      <c r="C10" s="17" t="s">
        <v>10</v>
      </c>
      <c r="D10" s="13"/>
      <c r="E10" s="13"/>
      <c r="F10" s="13"/>
      <c r="G10" s="13"/>
      <c r="H10" s="13"/>
      <c r="I10" s="13"/>
      <c r="J10" s="13"/>
      <c r="K10" s="13"/>
      <c r="L10" s="13"/>
      <c r="M10" s="13"/>
      <c r="N10" s="13"/>
      <c r="O10" s="13"/>
      <c r="P10" s="13"/>
      <c r="Q10" s="13"/>
    </row>
    <row r="11" spans="1:17" ht="20.5" x14ac:dyDescent="0.25">
      <c r="A11" s="114"/>
      <c r="B11" s="18" t="s">
        <v>11</v>
      </c>
      <c r="C11" s="19" t="s">
        <v>12</v>
      </c>
      <c r="D11" s="13"/>
      <c r="E11" s="13"/>
      <c r="F11" s="13"/>
      <c r="G11" s="13"/>
      <c r="H11" s="13"/>
      <c r="I11" s="13"/>
      <c r="J11" s="13"/>
      <c r="K11" s="13"/>
      <c r="L11" s="13"/>
      <c r="M11" s="13"/>
      <c r="N11" s="13"/>
      <c r="O11" s="13"/>
      <c r="P11" s="13"/>
      <c r="Q11" s="13"/>
    </row>
    <row r="12" spans="1:17" ht="30.5" x14ac:dyDescent="0.25">
      <c r="A12" s="114"/>
      <c r="B12" s="18" t="s">
        <v>13</v>
      </c>
      <c r="C12" s="19" t="s">
        <v>14</v>
      </c>
      <c r="D12" s="13"/>
      <c r="E12" s="13"/>
      <c r="F12" s="13"/>
      <c r="G12" s="13"/>
      <c r="H12" s="13"/>
      <c r="I12" s="13"/>
      <c r="J12" s="13"/>
      <c r="K12" s="13"/>
      <c r="L12" s="13"/>
      <c r="M12" s="13"/>
      <c r="N12" s="13"/>
      <c r="O12" s="13"/>
      <c r="P12" s="13"/>
      <c r="Q12" s="13"/>
    </row>
    <row r="13" spans="1:17" ht="20.5" x14ac:dyDescent="0.25">
      <c r="A13" s="114"/>
      <c r="B13" s="18" t="s">
        <v>15</v>
      </c>
      <c r="C13" s="19" t="s">
        <v>16</v>
      </c>
      <c r="D13" s="13"/>
      <c r="E13" s="13"/>
      <c r="F13" s="13"/>
      <c r="G13" s="13"/>
      <c r="H13" s="13"/>
      <c r="I13" s="13"/>
      <c r="J13" s="13"/>
      <c r="K13" s="13"/>
      <c r="L13" s="13"/>
      <c r="M13" s="13"/>
      <c r="N13" s="13"/>
      <c r="O13" s="13"/>
      <c r="P13" s="13"/>
      <c r="Q13" s="13"/>
    </row>
    <row r="14" spans="1:17" ht="20.5" x14ac:dyDescent="0.25">
      <c r="A14" s="114"/>
      <c r="B14" s="18" t="s">
        <v>17</v>
      </c>
      <c r="C14" s="19" t="s">
        <v>18</v>
      </c>
      <c r="D14" s="13"/>
      <c r="E14" s="13"/>
      <c r="F14" s="13"/>
      <c r="G14" s="13"/>
      <c r="H14" s="13"/>
      <c r="I14" s="13"/>
      <c r="J14" s="13"/>
      <c r="K14" s="13"/>
      <c r="L14" s="13"/>
      <c r="M14" s="13"/>
      <c r="N14" s="13"/>
      <c r="O14" s="13"/>
      <c r="P14" s="13"/>
      <c r="Q14" s="13"/>
    </row>
    <row r="15" spans="1:17" ht="20" x14ac:dyDescent="0.25">
      <c r="A15" s="114"/>
      <c r="B15" s="18" t="s">
        <v>19</v>
      </c>
      <c r="C15" s="19" t="s">
        <v>20</v>
      </c>
      <c r="D15" s="13"/>
      <c r="E15" s="13"/>
      <c r="F15" s="13"/>
      <c r="G15" s="13"/>
      <c r="H15" s="13"/>
      <c r="I15" s="13"/>
      <c r="J15" s="13"/>
      <c r="K15" s="13"/>
      <c r="L15" s="13"/>
      <c r="M15" s="13"/>
      <c r="N15" s="13"/>
      <c r="O15" s="13"/>
      <c r="P15" s="13"/>
      <c r="Q15" s="13"/>
    </row>
    <row r="16" spans="1:17" ht="12" customHeight="1" x14ac:dyDescent="0.25">
      <c r="A16" s="114"/>
      <c r="B16" s="18" t="s">
        <v>21</v>
      </c>
      <c r="C16" s="19" t="s">
        <v>22</v>
      </c>
      <c r="D16" s="13"/>
      <c r="E16" s="13"/>
      <c r="F16" s="13"/>
      <c r="G16" s="13"/>
      <c r="H16" s="13"/>
      <c r="I16" s="13"/>
      <c r="J16" s="13"/>
      <c r="K16" s="13"/>
      <c r="L16" s="13"/>
      <c r="M16" s="13"/>
      <c r="N16" s="13"/>
      <c r="O16" s="13"/>
      <c r="P16" s="13"/>
      <c r="Q16" s="13"/>
    </row>
    <row r="17" spans="1:17" ht="12" customHeight="1" x14ac:dyDescent="0.25">
      <c r="A17" s="114"/>
      <c r="B17" s="20"/>
      <c r="C17" s="21" t="s">
        <v>23</v>
      </c>
      <c r="D17" s="13"/>
      <c r="E17" s="13"/>
      <c r="F17" s="13"/>
      <c r="G17" s="13"/>
      <c r="H17" s="13"/>
      <c r="I17" s="13"/>
      <c r="J17" s="13"/>
      <c r="K17" s="13"/>
      <c r="L17" s="13"/>
      <c r="M17" s="13"/>
      <c r="N17" s="13"/>
      <c r="O17" s="13"/>
      <c r="P17" s="13"/>
      <c r="Q17" s="13"/>
    </row>
    <row r="18" spans="1:17" ht="12" customHeight="1" x14ac:dyDescent="0.25">
      <c r="A18" s="114"/>
      <c r="B18" s="22"/>
      <c r="C18" s="23" t="s">
        <v>23</v>
      </c>
      <c r="D18" s="13"/>
      <c r="E18" s="13"/>
      <c r="F18" s="13"/>
      <c r="G18" s="13"/>
      <c r="H18" s="13"/>
      <c r="I18" s="13"/>
      <c r="J18" s="13"/>
      <c r="K18" s="13"/>
      <c r="L18" s="13"/>
      <c r="M18" s="13"/>
      <c r="N18" s="13"/>
      <c r="O18" s="13"/>
      <c r="P18" s="13"/>
      <c r="Q18" s="13"/>
    </row>
    <row r="19" spans="1:17" ht="12" customHeight="1" x14ac:dyDescent="0.25">
      <c r="A19" s="15" t="s">
        <v>24</v>
      </c>
      <c r="B19" s="109" t="s">
        <v>25</v>
      </c>
      <c r="C19" s="109"/>
      <c r="D19" s="13"/>
      <c r="E19" s="13"/>
      <c r="F19" s="13"/>
      <c r="G19" s="13"/>
      <c r="H19" s="13"/>
      <c r="I19" s="13"/>
      <c r="J19" s="13"/>
      <c r="K19" s="13"/>
      <c r="L19" s="13"/>
      <c r="M19" s="13"/>
      <c r="N19" s="13"/>
      <c r="O19" s="13"/>
      <c r="P19" s="13"/>
      <c r="Q19" s="13"/>
    </row>
    <row r="20" spans="1:17" ht="12" customHeight="1" x14ac:dyDescent="0.25">
      <c r="A20" s="15" t="s">
        <v>26</v>
      </c>
      <c r="B20" s="109" t="s">
        <v>27</v>
      </c>
      <c r="C20" s="109"/>
      <c r="D20" s="13"/>
      <c r="E20" s="13"/>
      <c r="F20" s="13"/>
      <c r="G20" s="13"/>
      <c r="H20" s="13"/>
      <c r="I20" s="13"/>
      <c r="J20" s="13"/>
      <c r="K20" s="13"/>
      <c r="L20" s="13"/>
      <c r="M20" s="13"/>
      <c r="N20" s="13"/>
      <c r="O20" s="13"/>
      <c r="P20" s="13"/>
      <c r="Q20" s="13"/>
    </row>
    <row r="21" spans="1:17" ht="12" customHeight="1" x14ac:dyDescent="0.25">
      <c r="A21" s="15" t="s">
        <v>28</v>
      </c>
      <c r="B21" s="109" t="s">
        <v>29</v>
      </c>
      <c r="C21" s="109"/>
      <c r="D21" s="13"/>
      <c r="E21" s="13"/>
      <c r="F21" s="13"/>
      <c r="G21" s="13"/>
      <c r="H21" s="13"/>
      <c r="I21" s="13"/>
      <c r="J21" s="13"/>
      <c r="K21" s="13"/>
      <c r="L21" s="13"/>
      <c r="M21" s="13"/>
      <c r="N21" s="13"/>
      <c r="O21" s="13"/>
      <c r="P21" s="13"/>
      <c r="Q21" s="13"/>
    </row>
    <row r="22" spans="1:17" ht="12" customHeight="1" x14ac:dyDescent="0.25">
      <c r="A22" s="15" t="s">
        <v>30</v>
      </c>
      <c r="B22" s="109" t="s">
        <v>31</v>
      </c>
      <c r="C22" s="109"/>
      <c r="D22" s="13"/>
      <c r="E22" s="13"/>
      <c r="F22" s="13"/>
      <c r="G22" s="13"/>
      <c r="H22" s="13"/>
      <c r="I22" s="13"/>
      <c r="J22" s="13"/>
      <c r="K22" s="13"/>
      <c r="L22" s="13"/>
      <c r="M22" s="13"/>
      <c r="N22" s="13"/>
      <c r="O22" s="13"/>
      <c r="P22" s="13"/>
      <c r="Q22" s="13"/>
    </row>
    <row r="23" spans="1:17" ht="12" customHeight="1" x14ac:dyDescent="0.25">
      <c r="A23" s="15" t="s">
        <v>32</v>
      </c>
      <c r="B23" s="109" t="s">
        <v>33</v>
      </c>
      <c r="C23" s="109"/>
      <c r="D23" s="13"/>
      <c r="E23" s="13"/>
      <c r="F23" s="13"/>
      <c r="G23" s="13"/>
      <c r="H23" s="13"/>
      <c r="I23" s="13"/>
      <c r="J23" s="13"/>
      <c r="K23" s="13"/>
      <c r="L23" s="13"/>
      <c r="M23" s="13"/>
      <c r="N23" s="13"/>
      <c r="O23" s="13"/>
      <c r="P23" s="13"/>
      <c r="Q23" s="13"/>
    </row>
    <row r="24" spans="1:17" ht="12" customHeight="1" x14ac:dyDescent="0.25">
      <c r="A24" s="15" t="s">
        <v>34</v>
      </c>
      <c r="B24" s="109" t="s">
        <v>35</v>
      </c>
      <c r="C24" s="109"/>
      <c r="D24" s="13"/>
      <c r="E24" s="13"/>
      <c r="F24" s="13"/>
      <c r="G24" s="13"/>
      <c r="H24" s="13"/>
      <c r="I24" s="13"/>
      <c r="J24" s="13"/>
      <c r="K24" s="13"/>
      <c r="L24" s="13"/>
      <c r="M24" s="13"/>
      <c r="N24" s="13"/>
      <c r="O24" s="13"/>
      <c r="P24" s="13"/>
      <c r="Q24" s="13"/>
    </row>
    <row r="25" spans="1:17" ht="12" customHeight="1" x14ac:dyDescent="0.25">
      <c r="A25" s="15" t="s">
        <v>36</v>
      </c>
      <c r="B25" s="109" t="s">
        <v>37</v>
      </c>
      <c r="C25" s="109"/>
      <c r="D25" s="13"/>
      <c r="E25" s="13"/>
      <c r="F25" s="13"/>
      <c r="G25" s="13"/>
      <c r="H25" s="13"/>
      <c r="I25" s="13"/>
      <c r="J25" s="13"/>
      <c r="K25" s="13"/>
      <c r="L25" s="13"/>
      <c r="M25" s="13"/>
      <c r="N25" s="13"/>
      <c r="O25" s="13"/>
      <c r="P25" s="13"/>
      <c r="Q25" s="13"/>
    </row>
    <row r="26" spans="1:17" ht="12" customHeight="1" x14ac:dyDescent="0.25">
      <c r="A26" s="15" t="s">
        <v>38</v>
      </c>
      <c r="B26" s="109" t="s">
        <v>39</v>
      </c>
      <c r="C26" s="109"/>
      <c r="D26" s="13"/>
      <c r="E26" s="13"/>
      <c r="F26" s="13"/>
      <c r="G26" s="13"/>
      <c r="H26" s="13"/>
      <c r="I26" s="13"/>
      <c r="J26" s="13"/>
      <c r="K26" s="13"/>
      <c r="L26" s="13"/>
      <c r="M26" s="13"/>
      <c r="N26" s="13"/>
      <c r="O26" s="13"/>
      <c r="P26" s="13"/>
      <c r="Q26" s="13"/>
    </row>
    <row r="27" spans="1:17" ht="12" customHeight="1" x14ac:dyDescent="0.25">
      <c r="A27" s="15" t="s">
        <v>40</v>
      </c>
      <c r="B27" s="109" t="s">
        <v>41</v>
      </c>
      <c r="C27" s="109"/>
      <c r="D27" s="13"/>
      <c r="E27" s="13"/>
      <c r="F27" s="13"/>
      <c r="G27" s="13"/>
      <c r="H27" s="13"/>
      <c r="I27" s="13"/>
      <c r="J27" s="13"/>
      <c r="K27" s="13"/>
      <c r="L27" s="13"/>
      <c r="M27" s="13"/>
      <c r="N27" s="13"/>
      <c r="O27" s="13"/>
      <c r="P27" s="13"/>
      <c r="Q27" s="13"/>
    </row>
    <row r="28" spans="1:17" ht="12" customHeight="1" x14ac:dyDescent="0.25">
      <c r="A28" s="15" t="s">
        <v>42</v>
      </c>
      <c r="B28" s="109" t="s">
        <v>43</v>
      </c>
      <c r="C28" s="109"/>
    </row>
    <row r="29" spans="1:17" ht="12" customHeight="1" x14ac:dyDescent="0.25">
      <c r="B29" s="24"/>
      <c r="C29" s="24"/>
    </row>
    <row r="30" spans="1:17" ht="12" customHeight="1" x14ac:dyDescent="0.25"/>
    <row r="31" spans="1:17" ht="12" customHeight="1" x14ac:dyDescent="0.25">
      <c r="A31" s="113" t="s">
        <v>44</v>
      </c>
      <c r="B31" s="113"/>
      <c r="C31" s="113"/>
    </row>
    <row r="32" spans="1:17" ht="12" customHeight="1" x14ac:dyDescent="0.25">
      <c r="A32" s="15" t="s">
        <v>40</v>
      </c>
      <c r="B32" s="109" t="s">
        <v>45</v>
      </c>
      <c r="C32" s="109"/>
    </row>
    <row r="33" spans="1:3" ht="12" customHeight="1" x14ac:dyDescent="0.25">
      <c r="A33" s="15" t="s">
        <v>46</v>
      </c>
      <c r="B33" s="109" t="s">
        <v>47</v>
      </c>
      <c r="C33" s="109"/>
    </row>
    <row r="34" spans="1:3" ht="12" customHeight="1" x14ac:dyDescent="0.25">
      <c r="A34" s="15" t="s">
        <v>42</v>
      </c>
      <c r="B34" s="109" t="s">
        <v>43</v>
      </c>
      <c r="C34" s="109"/>
    </row>
    <row r="35" spans="1:3" ht="12" customHeight="1" x14ac:dyDescent="0.25"/>
    <row r="36" spans="1:3" ht="12" customHeight="1" x14ac:dyDescent="0.25"/>
    <row r="37" spans="1:3" ht="12" customHeight="1" x14ac:dyDescent="0.25">
      <c r="A37" s="113" t="s">
        <v>48</v>
      </c>
      <c r="B37" s="113"/>
      <c r="C37" s="113"/>
    </row>
    <row r="38" spans="1:3" ht="12" customHeight="1" x14ac:dyDescent="0.25">
      <c r="A38" s="15" t="s">
        <v>49</v>
      </c>
      <c r="B38" s="109" t="s">
        <v>50</v>
      </c>
      <c r="C38" s="109"/>
    </row>
    <row r="39" spans="1:3" ht="12" customHeight="1" x14ac:dyDescent="0.25">
      <c r="A39" s="15" t="s">
        <v>51</v>
      </c>
      <c r="B39" s="109" t="s">
        <v>52</v>
      </c>
      <c r="C39" s="109"/>
    </row>
    <row r="40" spans="1:3" ht="12" customHeight="1" x14ac:dyDescent="0.25">
      <c r="A40" s="15" t="s">
        <v>53</v>
      </c>
      <c r="B40" s="109" t="s">
        <v>54</v>
      </c>
      <c r="C40" s="109"/>
    </row>
    <row r="41" spans="1:3" ht="12" customHeight="1" x14ac:dyDescent="0.25">
      <c r="A41" s="15" t="s">
        <v>55</v>
      </c>
      <c r="B41" s="109" t="s">
        <v>56</v>
      </c>
      <c r="C41" s="109"/>
    </row>
    <row r="42" spans="1:3" ht="12" customHeight="1" x14ac:dyDescent="0.25">
      <c r="A42" s="15" t="s">
        <v>57</v>
      </c>
      <c r="B42" s="109" t="s">
        <v>58</v>
      </c>
      <c r="C42" s="109"/>
    </row>
    <row r="43" spans="1:3" ht="12" customHeight="1" x14ac:dyDescent="0.25">
      <c r="A43" s="15" t="s">
        <v>59</v>
      </c>
      <c r="B43" s="109" t="s">
        <v>60</v>
      </c>
      <c r="C43" s="109"/>
    </row>
    <row r="44" spans="1:3" ht="12" customHeight="1" x14ac:dyDescent="0.25">
      <c r="A44" s="15" t="s">
        <v>42</v>
      </c>
      <c r="B44" s="109" t="s">
        <v>43</v>
      </c>
      <c r="C44" s="109"/>
    </row>
    <row r="45" spans="1:3" ht="12" customHeight="1" x14ac:dyDescent="0.25"/>
    <row r="46" spans="1:3" ht="12" customHeight="1" x14ac:dyDescent="0.25"/>
    <row r="47" spans="1:3" ht="12" customHeight="1" x14ac:dyDescent="0.25">
      <c r="A47" s="113" t="s">
        <v>61</v>
      </c>
      <c r="B47" s="113"/>
      <c r="C47" s="113"/>
    </row>
    <row r="48" spans="1:3" ht="12" customHeight="1" x14ac:dyDescent="0.25">
      <c r="A48" s="15" t="s">
        <v>62</v>
      </c>
      <c r="B48" s="109" t="s">
        <v>63</v>
      </c>
      <c r="C48" s="109"/>
    </row>
    <row r="49" spans="1:23" ht="12" customHeight="1" x14ac:dyDescent="0.25">
      <c r="A49" s="15" t="s">
        <v>64</v>
      </c>
      <c r="B49" s="109" t="s">
        <v>65</v>
      </c>
      <c r="C49" s="109"/>
    </row>
    <row r="50" spans="1:23" ht="12" customHeight="1" x14ac:dyDescent="0.25">
      <c r="A50" s="15" t="s">
        <v>66</v>
      </c>
      <c r="B50" s="109" t="s">
        <v>67</v>
      </c>
      <c r="C50" s="109"/>
    </row>
    <row r="51" spans="1:23" ht="12" customHeight="1" x14ac:dyDescent="0.25">
      <c r="A51" s="15" t="s">
        <v>68</v>
      </c>
      <c r="B51" s="109" t="s">
        <v>69</v>
      </c>
      <c r="C51" s="109"/>
    </row>
    <row r="52" spans="1:23" ht="12" customHeight="1" x14ac:dyDescent="0.25">
      <c r="A52" s="15" t="s">
        <v>70</v>
      </c>
      <c r="B52" s="109" t="s">
        <v>71</v>
      </c>
      <c r="C52" s="109"/>
    </row>
    <row r="53" spans="1:23" ht="12" customHeight="1" x14ac:dyDescent="0.25">
      <c r="A53" s="15" t="s">
        <v>72</v>
      </c>
      <c r="B53" s="109" t="s">
        <v>73</v>
      </c>
      <c r="C53" s="109"/>
    </row>
    <row r="54" spans="1:23" ht="12" customHeight="1" x14ac:dyDescent="0.25">
      <c r="A54" s="15" t="s">
        <v>74</v>
      </c>
      <c r="B54" s="109" t="s">
        <v>75</v>
      </c>
      <c r="C54" s="109"/>
    </row>
    <row r="55" spans="1:23" ht="12" customHeight="1" x14ac:dyDescent="0.25">
      <c r="A55" s="15" t="s">
        <v>76</v>
      </c>
      <c r="B55" s="109" t="s">
        <v>77</v>
      </c>
      <c r="C55" s="109"/>
    </row>
    <row r="56" spans="1:23" ht="12" customHeight="1" x14ac:dyDescent="0.25">
      <c r="A56" s="15" t="s">
        <v>42</v>
      </c>
      <c r="B56" s="109" t="s">
        <v>43</v>
      </c>
      <c r="C56" s="109"/>
    </row>
    <row r="57" spans="1:23" ht="12" customHeight="1" x14ac:dyDescent="0.25"/>
    <row r="58" spans="1:23" s="4" customFormat="1" ht="12" customHeight="1" x14ac:dyDescent="0.25">
      <c r="Q58" s="9"/>
      <c r="R58" s="9"/>
      <c r="W58" s="9"/>
    </row>
    <row r="59" spans="1:23" s="4" customFormat="1" ht="12" customHeight="1" x14ac:dyDescent="0.25">
      <c r="A59" s="113" t="s">
        <v>78</v>
      </c>
      <c r="B59" s="113"/>
      <c r="C59" s="113"/>
      <c r="Q59" s="9"/>
      <c r="R59" s="9"/>
      <c r="W59" s="9"/>
    </row>
    <row r="60" spans="1:23" ht="12" customHeight="1" x14ac:dyDescent="0.25">
      <c r="A60" s="15" t="s">
        <v>79</v>
      </c>
      <c r="B60" s="109" t="s">
        <v>80</v>
      </c>
      <c r="C60" s="109"/>
    </row>
    <row r="61" spans="1:23" ht="12" customHeight="1" x14ac:dyDescent="0.25">
      <c r="A61" s="15" t="s">
        <v>81</v>
      </c>
      <c r="B61" s="109" t="s">
        <v>82</v>
      </c>
      <c r="C61" s="109"/>
    </row>
    <row r="62" spans="1:23" ht="12" customHeight="1" x14ac:dyDescent="0.25">
      <c r="A62" s="15" t="s">
        <v>74</v>
      </c>
      <c r="B62" s="109" t="s">
        <v>83</v>
      </c>
      <c r="C62" s="109"/>
    </row>
    <row r="63" spans="1:23" ht="12" customHeight="1" x14ac:dyDescent="0.25">
      <c r="A63" s="15" t="s">
        <v>76</v>
      </c>
      <c r="B63" s="109" t="s">
        <v>84</v>
      </c>
      <c r="C63" s="109"/>
    </row>
    <row r="64" spans="1:23" ht="12" customHeight="1" x14ac:dyDescent="0.25">
      <c r="A64" s="15" t="s">
        <v>42</v>
      </c>
      <c r="B64" s="109" t="s">
        <v>43</v>
      </c>
      <c r="C64" s="109"/>
    </row>
    <row r="65" spans="1:23" ht="12" customHeight="1" x14ac:dyDescent="0.25">
      <c r="A65" s="4"/>
      <c r="B65" s="24"/>
      <c r="C65" s="24"/>
    </row>
    <row r="66" spans="1:23" ht="12" customHeight="1" x14ac:dyDescent="0.25">
      <c r="A66" s="4"/>
      <c r="B66" s="24"/>
      <c r="C66" s="24"/>
    </row>
    <row r="67" spans="1:23" ht="12" customHeight="1" x14ac:dyDescent="0.25">
      <c r="A67" s="113" t="s">
        <v>85</v>
      </c>
      <c r="B67" s="113"/>
      <c r="C67" s="113"/>
    </row>
    <row r="68" spans="1:23" ht="12" customHeight="1" x14ac:dyDescent="0.25">
      <c r="A68" s="15" t="s">
        <v>86</v>
      </c>
      <c r="B68" s="109" t="s">
        <v>87</v>
      </c>
      <c r="C68" s="109"/>
    </row>
    <row r="69" spans="1:23" ht="12" customHeight="1" x14ac:dyDescent="0.25">
      <c r="A69" s="15" t="s">
        <v>88</v>
      </c>
      <c r="B69" s="109" t="s">
        <v>89</v>
      </c>
      <c r="C69" s="109"/>
    </row>
    <row r="70" spans="1:23" ht="12" customHeight="1" x14ac:dyDescent="0.25">
      <c r="A70" s="15" t="s">
        <v>90</v>
      </c>
      <c r="B70" s="109" t="s">
        <v>91</v>
      </c>
      <c r="C70" s="109"/>
    </row>
    <row r="71" spans="1:23" ht="12" customHeight="1" x14ac:dyDescent="0.25">
      <c r="A71" s="15" t="s">
        <v>92</v>
      </c>
      <c r="B71" s="109" t="s">
        <v>93</v>
      </c>
      <c r="C71" s="109"/>
    </row>
    <row r="72" spans="1:23" ht="12" customHeight="1" x14ac:dyDescent="0.25">
      <c r="A72" s="15" t="s">
        <v>94</v>
      </c>
      <c r="B72" s="109" t="s">
        <v>95</v>
      </c>
      <c r="C72" s="109"/>
    </row>
    <row r="73" spans="1:23" s="4" customFormat="1" ht="12" customHeight="1" x14ac:dyDescent="0.25">
      <c r="A73" s="15" t="s">
        <v>59</v>
      </c>
      <c r="B73" s="109" t="s">
        <v>60</v>
      </c>
      <c r="C73" s="109"/>
      <c r="Q73" s="9"/>
      <c r="W73" s="9"/>
    </row>
    <row r="74" spans="1:23" s="4" customFormat="1" ht="12" customHeight="1" x14ac:dyDescent="0.25">
      <c r="A74" s="15" t="s">
        <v>42</v>
      </c>
      <c r="B74" s="109" t="s">
        <v>43</v>
      </c>
      <c r="C74" s="109"/>
      <c r="Q74" s="9"/>
      <c r="W74" s="9"/>
    </row>
    <row r="75" spans="1:23" s="4" customFormat="1" x14ac:dyDescent="0.25">
      <c r="Q75" s="9"/>
      <c r="W75" s="9"/>
    </row>
    <row r="76" spans="1:23" s="4" customFormat="1" x14ac:dyDescent="0.25">
      <c r="Q76" s="9"/>
      <c r="W76" s="9"/>
    </row>
    <row r="77" spans="1:23" s="4" customFormat="1" ht="12" customHeight="1" x14ac:dyDescent="0.25">
      <c r="A77" s="113" t="s">
        <v>96</v>
      </c>
      <c r="B77" s="113"/>
      <c r="C77" s="113"/>
      <c r="Q77" s="9"/>
      <c r="W77" s="9"/>
    </row>
    <row r="78" spans="1:23" s="4" customFormat="1" ht="12" customHeight="1" x14ac:dyDescent="0.25">
      <c r="A78" s="99" t="s">
        <v>161</v>
      </c>
      <c r="B78" s="109" t="s">
        <v>97</v>
      </c>
      <c r="C78" s="109"/>
      <c r="Q78" s="9"/>
      <c r="W78" s="9"/>
    </row>
    <row r="79" spans="1:23" s="4" customFormat="1" ht="12" customHeight="1" x14ac:dyDescent="0.25">
      <c r="A79" s="99" t="s">
        <v>162</v>
      </c>
      <c r="B79" s="109" t="s">
        <v>204</v>
      </c>
      <c r="C79" s="109"/>
      <c r="Q79" s="9"/>
      <c r="W79" s="9"/>
    </row>
    <row r="80" spans="1:23" s="4" customFormat="1" ht="12" customHeight="1" x14ac:dyDescent="0.25">
      <c r="A80" s="99" t="s">
        <v>94</v>
      </c>
      <c r="B80" s="109" t="s">
        <v>95</v>
      </c>
      <c r="C80" s="109"/>
      <c r="Q80" s="9"/>
      <c r="W80" s="9"/>
    </row>
    <row r="81" spans="1:23" s="4" customFormat="1" ht="12" customHeight="1" x14ac:dyDescent="0.25">
      <c r="A81" s="99" t="s">
        <v>92</v>
      </c>
      <c r="B81" s="109" t="s">
        <v>93</v>
      </c>
      <c r="C81" s="109"/>
      <c r="Q81" s="9"/>
      <c r="W81" s="9"/>
    </row>
    <row r="82" spans="1:23" s="4" customFormat="1" ht="12" customHeight="1" x14ac:dyDescent="0.25">
      <c r="A82" s="99" t="s">
        <v>90</v>
      </c>
      <c r="B82" s="109" t="s">
        <v>91</v>
      </c>
      <c r="C82" s="109"/>
      <c r="Q82" s="9"/>
      <c r="W82" s="9"/>
    </row>
    <row r="83" spans="1:23" s="4" customFormat="1" ht="12" customHeight="1" x14ac:dyDescent="0.25">
      <c r="A83" s="99" t="s">
        <v>88</v>
      </c>
      <c r="B83" s="109" t="s">
        <v>89</v>
      </c>
      <c r="C83" s="109"/>
      <c r="Q83" s="9"/>
      <c r="W83" s="9"/>
    </row>
    <row r="84" spans="1:23" s="4" customFormat="1" ht="12" customHeight="1" x14ac:dyDescent="0.25">
      <c r="A84" s="99" t="s">
        <v>86</v>
      </c>
      <c r="B84" s="109" t="s">
        <v>87</v>
      </c>
      <c r="C84" s="109"/>
      <c r="Q84" s="9"/>
      <c r="W84" s="9"/>
    </row>
    <row r="85" spans="1:23" s="4" customFormat="1" ht="12" customHeight="1" x14ac:dyDescent="0.25">
      <c r="A85" s="99" t="s">
        <v>98</v>
      </c>
      <c r="B85" s="109" t="s">
        <v>99</v>
      </c>
      <c r="C85" s="109"/>
      <c r="Q85" s="9"/>
      <c r="W85" s="9"/>
    </row>
    <row r="86" spans="1:23" s="4" customFormat="1" ht="12" customHeight="1" x14ac:dyDescent="0.25">
      <c r="A86" s="99" t="s">
        <v>100</v>
      </c>
      <c r="B86" s="109" t="s">
        <v>101</v>
      </c>
      <c r="C86" s="109"/>
      <c r="Q86" s="9"/>
      <c r="W86" s="9"/>
    </row>
    <row r="87" spans="1:23" s="4" customFormat="1" ht="12" customHeight="1" x14ac:dyDescent="0.25">
      <c r="A87" s="99" t="s">
        <v>102</v>
      </c>
      <c r="B87" s="109" t="s">
        <v>103</v>
      </c>
      <c r="C87" s="109"/>
      <c r="Q87" s="9"/>
      <c r="W87" s="9"/>
    </row>
    <row r="88" spans="1:23" s="4" customFormat="1" ht="12" customHeight="1" x14ac:dyDescent="0.25">
      <c r="Q88" s="9"/>
      <c r="W88" s="9"/>
    </row>
    <row r="89" spans="1:23" s="4" customFormat="1" ht="12" customHeight="1" x14ac:dyDescent="0.25">
      <c r="Q89" s="9"/>
      <c r="W89" s="9"/>
    </row>
    <row r="90" spans="1:23" s="4" customFormat="1" ht="12" customHeight="1" x14ac:dyDescent="0.25">
      <c r="A90" s="113" t="s">
        <v>104</v>
      </c>
      <c r="B90" s="113"/>
      <c r="C90" s="113"/>
      <c r="Q90" s="9"/>
      <c r="W90" s="9"/>
    </row>
    <row r="91" spans="1:23" s="4" customFormat="1" ht="37.9" customHeight="1" x14ac:dyDescent="0.25">
      <c r="A91" s="26" t="s">
        <v>105</v>
      </c>
      <c r="B91" s="127" t="s">
        <v>106</v>
      </c>
      <c r="C91" s="127"/>
      <c r="Q91" s="9"/>
      <c r="W91" s="9"/>
    </row>
    <row r="92" spans="1:23" s="4" customFormat="1" ht="37.9" customHeight="1" x14ac:dyDescent="0.25">
      <c r="A92" s="27" t="s">
        <v>107</v>
      </c>
      <c r="B92" s="127" t="s">
        <v>108</v>
      </c>
      <c r="C92" s="127"/>
      <c r="Q92" s="9"/>
      <c r="W92" s="9"/>
    </row>
    <row r="93" spans="1:23" s="4" customFormat="1" ht="37.9" customHeight="1" x14ac:dyDescent="0.25">
      <c r="A93" s="28" t="s">
        <v>109</v>
      </c>
      <c r="B93" s="127" t="s">
        <v>110</v>
      </c>
      <c r="C93" s="127"/>
      <c r="Q93" s="9"/>
      <c r="W93" s="9"/>
    </row>
    <row r="94" spans="1:23" s="4" customFormat="1" ht="37.9" customHeight="1" x14ac:dyDescent="0.25">
      <c r="A94" s="29" t="s">
        <v>111</v>
      </c>
      <c r="B94" s="127" t="s">
        <v>112</v>
      </c>
      <c r="C94" s="127"/>
      <c r="Q94" s="9"/>
      <c r="W94" s="9"/>
    </row>
    <row r="95" spans="1:23" s="4" customFormat="1" ht="37.9" customHeight="1" x14ac:dyDescent="0.25">
      <c r="A95" s="30" t="s">
        <v>113</v>
      </c>
      <c r="B95" s="127" t="s">
        <v>114</v>
      </c>
      <c r="C95" s="127"/>
      <c r="Q95" s="9"/>
      <c r="W95" s="9"/>
    </row>
    <row r="96" spans="1:23" s="4" customFormat="1" ht="37.9" customHeight="1" x14ac:dyDescent="0.25">
      <c r="A96" s="31" t="s">
        <v>115</v>
      </c>
      <c r="B96" s="127" t="s">
        <v>116</v>
      </c>
      <c r="C96" s="127"/>
      <c r="Q96" s="9"/>
      <c r="W96" s="9"/>
    </row>
    <row r="97" spans="1:23" s="4" customFormat="1" ht="37.9" customHeight="1" x14ac:dyDescent="0.25">
      <c r="A97" s="32" t="s">
        <v>117</v>
      </c>
      <c r="B97" s="127" t="s">
        <v>118</v>
      </c>
      <c r="C97" s="127"/>
      <c r="Q97" s="9"/>
      <c r="W97" s="9"/>
    </row>
    <row r="98" spans="1:23" s="4" customFormat="1" ht="12" customHeight="1" x14ac:dyDescent="0.25">
      <c r="Q98" s="9"/>
      <c r="W98" s="9"/>
    </row>
    <row r="99" spans="1:23" s="4" customFormat="1" ht="12" customHeight="1" x14ac:dyDescent="0.25">
      <c r="W99" s="9"/>
    </row>
    <row r="100" spans="1:23" s="4" customFormat="1" ht="12" customHeight="1" x14ac:dyDescent="0.25">
      <c r="A100" s="113" t="s">
        <v>119</v>
      </c>
      <c r="B100" s="113"/>
      <c r="C100" s="113"/>
      <c r="W100" s="9"/>
    </row>
    <row r="101" spans="1:23" s="4" customFormat="1" ht="12" customHeight="1" x14ac:dyDescent="0.25">
      <c r="A101" s="128" t="s">
        <v>120</v>
      </c>
      <c r="B101" s="128"/>
      <c r="C101" s="128"/>
      <c r="Q101" s="9"/>
      <c r="W101" s="9"/>
    </row>
    <row r="102" spans="1:23" s="4" customFormat="1" ht="12" customHeight="1" x14ac:dyDescent="0.25">
      <c r="A102" s="5"/>
    </row>
    <row r="103" spans="1:23" ht="12" customHeight="1" x14ac:dyDescent="0.25">
      <c r="A103" s="6"/>
      <c r="B103" s="25"/>
    </row>
    <row r="104" spans="1:23" ht="12" customHeight="1" x14ac:dyDescent="0.25">
      <c r="A104" s="7"/>
      <c r="B104" s="25"/>
    </row>
    <row r="105" spans="1:23" ht="12" customHeight="1" x14ac:dyDescent="0.25">
      <c r="B105" s="7"/>
      <c r="C105" s="25"/>
    </row>
    <row r="106" spans="1:23" ht="12" customHeight="1" x14ac:dyDescent="0.25">
      <c r="A106" s="7"/>
      <c r="B106" s="25"/>
    </row>
    <row r="107" spans="1:23" ht="12" customHeight="1" x14ac:dyDescent="0.25">
      <c r="C107" s="25"/>
    </row>
    <row r="108" spans="1:23" x14ac:dyDescent="0.25">
      <c r="C108" s="25"/>
    </row>
    <row r="109" spans="1:23" x14ac:dyDescent="0.25">
      <c r="C109" s="25"/>
    </row>
    <row r="110" spans="1:23" ht="10.5" x14ac:dyDescent="0.25">
      <c r="B110" s="7"/>
      <c r="C110" s="25"/>
    </row>
    <row r="111" spans="1:23" x14ac:dyDescent="0.25">
      <c r="A111" s="6"/>
      <c r="B111" s="25"/>
    </row>
    <row r="112" spans="1:23" x14ac:dyDescent="0.25">
      <c r="A112" s="6"/>
      <c r="B112" s="25"/>
    </row>
    <row r="113" spans="1:2" ht="10.5" x14ac:dyDescent="0.25">
      <c r="A113" s="8"/>
      <c r="B113" s="25"/>
    </row>
    <row r="114" spans="1:2" ht="10.5" x14ac:dyDescent="0.25">
      <c r="A114" s="8"/>
      <c r="B114" s="25"/>
    </row>
    <row r="115" spans="1:2" ht="10.5" x14ac:dyDescent="0.25">
      <c r="A115" s="7"/>
      <c r="B115" s="25"/>
    </row>
    <row r="116" spans="1:2" ht="10.5" x14ac:dyDescent="0.25">
      <c r="A116" s="7"/>
      <c r="B116" s="25"/>
    </row>
    <row r="117" spans="1:2" ht="10.5" x14ac:dyDescent="0.25">
      <c r="A117" s="7"/>
    </row>
    <row r="118" spans="1:2" ht="10.5" x14ac:dyDescent="0.25">
      <c r="A118" s="7"/>
    </row>
    <row r="119" spans="1:2" ht="10.5" x14ac:dyDescent="0.25">
      <c r="A119" s="7"/>
    </row>
    <row r="120" spans="1:2" ht="10.5" x14ac:dyDescent="0.25">
      <c r="A120" s="7"/>
    </row>
    <row r="121" spans="1:2" ht="10.5" x14ac:dyDescent="0.25">
      <c r="A121" s="7"/>
    </row>
    <row r="122" spans="1:2" ht="10.5" x14ac:dyDescent="0.25">
      <c r="A122" s="7"/>
    </row>
    <row r="123" spans="1:2" ht="10.5" x14ac:dyDescent="0.25">
      <c r="A123" s="7"/>
    </row>
    <row r="124" spans="1:2" ht="10.5" x14ac:dyDescent="0.25">
      <c r="A124" s="7"/>
    </row>
    <row r="125" spans="1:2" ht="10.5" x14ac:dyDescent="0.25">
      <c r="A125" s="7"/>
    </row>
    <row r="126" spans="1:2" ht="10.5" x14ac:dyDescent="0.25">
      <c r="A126" s="7"/>
    </row>
    <row r="128" spans="1:2" ht="10.5" x14ac:dyDescent="0.25">
      <c r="A128" s="7"/>
    </row>
    <row r="129" spans="1:1" ht="10.5" x14ac:dyDescent="0.25">
      <c r="A129" s="7"/>
    </row>
    <row r="132" spans="1:1" ht="10.5" x14ac:dyDescent="0.25">
      <c r="A132" s="7"/>
    </row>
  </sheetData>
  <mergeCells count="75">
    <mergeCell ref="B22:C22"/>
    <mergeCell ref="B25:C25"/>
    <mergeCell ref="A101:C101"/>
    <mergeCell ref="B71:C71"/>
    <mergeCell ref="B72:C72"/>
    <mergeCell ref="B73:C73"/>
    <mergeCell ref="B74:C74"/>
    <mergeCell ref="A77:C77"/>
    <mergeCell ref="A90:C90"/>
    <mergeCell ref="B91:C91"/>
    <mergeCell ref="B92:C92"/>
    <mergeCell ref="B93:C93"/>
    <mergeCell ref="B63:C63"/>
    <mergeCell ref="B64:C64"/>
    <mergeCell ref="B85:C85"/>
    <mergeCell ref="B86:C86"/>
    <mergeCell ref="B87:C87"/>
    <mergeCell ref="A100:C100"/>
    <mergeCell ref="B94:C94"/>
    <mergeCell ref="B95:C95"/>
    <mergeCell ref="B96:C96"/>
    <mergeCell ref="B97:C97"/>
    <mergeCell ref="B56:C56"/>
    <mergeCell ref="A59:C59"/>
    <mergeCell ref="B78:C78"/>
    <mergeCell ref="B68:C68"/>
    <mergeCell ref="B60:C60"/>
    <mergeCell ref="B61:C61"/>
    <mergeCell ref="A67:C67"/>
    <mergeCell ref="B69:C69"/>
    <mergeCell ref="B70:C70"/>
    <mergeCell ref="B62:C62"/>
    <mergeCell ref="B42:C42"/>
    <mergeCell ref="B51:C51"/>
    <mergeCell ref="B52:C52"/>
    <mergeCell ref="B53:C53"/>
    <mergeCell ref="B54:C54"/>
    <mergeCell ref="B48:C48"/>
    <mergeCell ref="A1:C1"/>
    <mergeCell ref="A2:C2"/>
    <mergeCell ref="A3:C3"/>
    <mergeCell ref="A4:C4"/>
    <mergeCell ref="A47:C47"/>
    <mergeCell ref="B33:C33"/>
    <mergeCell ref="B19:C19"/>
    <mergeCell ref="B38:C38"/>
    <mergeCell ref="B39:C39"/>
    <mergeCell ref="B40:C40"/>
    <mergeCell ref="B27:C27"/>
    <mergeCell ref="B20:C20"/>
    <mergeCell ref="B21:C21"/>
    <mergeCell ref="B23:C23"/>
    <mergeCell ref="B24:C24"/>
    <mergeCell ref="B26:C26"/>
    <mergeCell ref="B79:C79"/>
    <mergeCell ref="A6:C6"/>
    <mergeCell ref="A8:C8"/>
    <mergeCell ref="A10:A18"/>
    <mergeCell ref="B9:C9"/>
    <mergeCell ref="B28:C28"/>
    <mergeCell ref="A31:C31"/>
    <mergeCell ref="B32:C32"/>
    <mergeCell ref="B55:C55"/>
    <mergeCell ref="B34:C34"/>
    <mergeCell ref="A37:C37"/>
    <mergeCell ref="B49:C49"/>
    <mergeCell ref="B50:C50"/>
    <mergeCell ref="B43:C43"/>
    <mergeCell ref="B44:C44"/>
    <mergeCell ref="B41:C41"/>
    <mergeCell ref="B84:C84"/>
    <mergeCell ref="B83:C83"/>
    <mergeCell ref="B82:C82"/>
    <mergeCell ref="B81:C81"/>
    <mergeCell ref="B80:C80"/>
  </mergeCells>
  <phoneticPr fontId="2" type="noConversion"/>
  <conditionalFormatting sqref="A78:A87">
    <cfRule type="cellIs" dxfId="263" priority="1" stopIfTrue="1" operator="equal">
      <formula>"Minor"</formula>
    </cfRule>
    <cfRule type="cellIs" dxfId="262" priority="2" stopIfTrue="1" operator="equal">
      <formula>"Not implemented"</formula>
    </cfRule>
    <cfRule type="cellIs" dxfId="261" priority="3" stopIfTrue="1" operator="equal">
      <formula>"Not tested"</formula>
    </cfRule>
    <cfRule type="cellIs" dxfId="260" priority="4" stopIfTrue="1" operator="equal">
      <formula>"Not available"</formula>
    </cfRule>
    <cfRule type="cellIs" dxfId="259" priority="5" stopIfTrue="1" operator="equal">
      <formula>"Critical"</formula>
    </cfRule>
    <cfRule type="cellIs" dxfId="258" priority="6" stopIfTrue="1" operator="equal">
      <formula>"Major"</formula>
    </cfRule>
    <cfRule type="cellIs" dxfId="257" priority="7" stopIfTrue="1" operator="equal">
      <formula>"Average"</formula>
    </cfRule>
    <cfRule type="cellIs" dxfId="256" priority="8" stopIfTrue="1" operator="equal">
      <formula>"OK"</formula>
    </cfRule>
    <cfRule type="cellIs" dxfId="255" priority="9" stopIfTrue="1" operator="equal">
      <formula>"Enhancement"</formula>
    </cfRule>
    <cfRule type="cellIs" dxfId="254" priority="10" stopIfTrue="1" operator="equal">
      <formula>"Partially tested"</formula>
    </cfRule>
  </conditionalFormatting>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8"/>
  <sheetViews>
    <sheetView zoomScaleNormal="100" workbookViewId="0">
      <pane xSplit="1" ySplit="3" topLeftCell="D4" activePane="bottomRight" state="frozen"/>
      <selection pane="topRight" activeCell="B1" sqref="B1"/>
      <selection pane="bottomLeft" activeCell="A4" sqref="A4"/>
      <selection pane="bottomRight" activeCell="K82" sqref="K82"/>
    </sheetView>
  </sheetViews>
  <sheetFormatPr defaultColWidth="9.1796875" defaultRowHeight="12" customHeight="1" outlineLevelRow="1" x14ac:dyDescent="0.2"/>
  <cols>
    <col min="1" max="1" width="25.7265625" style="4" customWidth="1"/>
    <col min="2" max="11" width="16.7265625" style="4" customWidth="1"/>
    <col min="12" max="12" width="16.7265625" style="38" customWidth="1"/>
    <col min="13" max="14" width="16.7265625" style="4" customWidth="1"/>
    <col min="15" max="16384" width="9.1796875" style="4"/>
  </cols>
  <sheetData>
    <row r="1" spans="1:14" s="35" customFormat="1" ht="12" customHeight="1" x14ac:dyDescent="0.25">
      <c r="A1" s="11" t="s">
        <v>5</v>
      </c>
      <c r="B1" s="34"/>
      <c r="C1" s="34"/>
      <c r="D1" s="34"/>
      <c r="E1" s="34"/>
      <c r="F1" s="34"/>
      <c r="G1" s="34"/>
      <c r="H1" s="34"/>
      <c r="I1" s="34"/>
      <c r="J1" s="34"/>
      <c r="N1" s="33" t="s">
        <v>121</v>
      </c>
    </row>
    <row r="2" spans="1:14" ht="12" customHeight="1" x14ac:dyDescent="0.2">
      <c r="A2" s="36" t="s">
        <v>122</v>
      </c>
      <c r="B2" s="37" t="s">
        <v>123</v>
      </c>
      <c r="C2" s="37" t="s">
        <v>124</v>
      </c>
      <c r="D2" s="37" t="s">
        <v>125</v>
      </c>
      <c r="E2" s="37" t="s">
        <v>126</v>
      </c>
      <c r="F2" s="37" t="s">
        <v>127</v>
      </c>
      <c r="G2" s="37" t="s">
        <v>128</v>
      </c>
      <c r="H2" s="37" t="s">
        <v>129</v>
      </c>
      <c r="I2" s="37" t="s">
        <v>130</v>
      </c>
      <c r="J2" s="37" t="s">
        <v>131</v>
      </c>
      <c r="N2" s="39">
        <v>3</v>
      </c>
    </row>
    <row r="3" spans="1:14" ht="12" customHeight="1" x14ac:dyDescent="0.2">
      <c r="A3" s="36" t="s">
        <v>8</v>
      </c>
      <c r="B3" s="37" t="s">
        <v>13</v>
      </c>
      <c r="C3" s="37" t="s">
        <v>17</v>
      </c>
      <c r="D3" s="37" t="s">
        <v>9</v>
      </c>
      <c r="E3" s="37" t="s">
        <v>19</v>
      </c>
      <c r="F3" s="37" t="s">
        <v>11</v>
      </c>
      <c r="G3" s="37" t="s">
        <v>15</v>
      </c>
      <c r="H3" s="37" t="s">
        <v>21</v>
      </c>
      <c r="I3" s="37" t="s">
        <v>21</v>
      </c>
      <c r="J3" s="37" t="s">
        <v>17</v>
      </c>
      <c r="N3" s="39">
        <v>3</v>
      </c>
    </row>
    <row r="4" spans="1:14" ht="12" customHeight="1" x14ac:dyDescent="0.2">
      <c r="A4" s="36" t="s">
        <v>24</v>
      </c>
      <c r="B4" s="40" t="s">
        <v>132</v>
      </c>
      <c r="C4" s="40">
        <v>41191</v>
      </c>
      <c r="D4" s="40">
        <v>41213</v>
      </c>
      <c r="E4" s="40">
        <v>41214</v>
      </c>
      <c r="F4" s="40">
        <v>41215</v>
      </c>
      <c r="G4" s="40">
        <v>41216</v>
      </c>
      <c r="H4" s="40">
        <v>41217</v>
      </c>
      <c r="I4" s="40">
        <v>41218</v>
      </c>
      <c r="J4" s="40">
        <v>41219</v>
      </c>
      <c r="N4" s="39">
        <v>3</v>
      </c>
    </row>
    <row r="5" spans="1:14" ht="12" customHeight="1" x14ac:dyDescent="0.2">
      <c r="A5" s="36" t="s">
        <v>26</v>
      </c>
      <c r="B5" s="40" t="s">
        <v>133</v>
      </c>
      <c r="C5" s="41" t="s">
        <v>134</v>
      </c>
      <c r="D5" s="41" t="s">
        <v>135</v>
      </c>
      <c r="E5" s="41" t="s">
        <v>133</v>
      </c>
      <c r="F5" s="41" t="s">
        <v>133</v>
      </c>
      <c r="G5" s="41" t="s">
        <v>133</v>
      </c>
      <c r="H5" s="41" t="s">
        <v>136</v>
      </c>
      <c r="I5" s="41" t="s">
        <v>133</v>
      </c>
      <c r="J5" s="41" t="s">
        <v>137</v>
      </c>
      <c r="N5" s="39"/>
    </row>
    <row r="6" spans="1:14" ht="12" customHeight="1" x14ac:dyDescent="0.2">
      <c r="A6" s="36" t="s">
        <v>28</v>
      </c>
      <c r="B6" s="40" t="s">
        <v>138</v>
      </c>
      <c r="C6" s="41" t="s">
        <v>138</v>
      </c>
      <c r="D6" s="41" t="s">
        <v>138</v>
      </c>
      <c r="E6" s="41" t="s">
        <v>138</v>
      </c>
      <c r="F6" s="41" t="s">
        <v>138</v>
      </c>
      <c r="G6" s="41" t="s">
        <v>138</v>
      </c>
      <c r="H6" s="41" t="s">
        <v>139</v>
      </c>
      <c r="I6" s="41" t="s">
        <v>138</v>
      </c>
      <c r="J6" s="41" t="s">
        <v>140</v>
      </c>
      <c r="N6" s="42"/>
    </row>
    <row r="7" spans="1:14" ht="12" customHeight="1" x14ac:dyDescent="0.2">
      <c r="A7" s="36" t="s">
        <v>30</v>
      </c>
      <c r="B7" s="37" t="s">
        <v>141</v>
      </c>
      <c r="C7" s="37" t="s">
        <v>141</v>
      </c>
      <c r="D7" s="37" t="s">
        <v>141</v>
      </c>
      <c r="E7" s="37" t="s">
        <v>141</v>
      </c>
      <c r="F7" s="37" t="s">
        <v>141</v>
      </c>
      <c r="G7" s="37" t="s">
        <v>141</v>
      </c>
      <c r="H7" s="37" t="s">
        <v>142</v>
      </c>
      <c r="I7" s="37" t="s">
        <v>143</v>
      </c>
      <c r="J7" s="37" t="s">
        <v>144</v>
      </c>
      <c r="N7" s="42"/>
    </row>
    <row r="8" spans="1:14" ht="12" customHeight="1" x14ac:dyDescent="0.2">
      <c r="A8" s="36" t="s">
        <v>145</v>
      </c>
      <c r="B8" s="37">
        <v>100</v>
      </c>
      <c r="C8" s="37">
        <v>100</v>
      </c>
      <c r="D8" s="37">
        <v>100</v>
      </c>
      <c r="E8" s="37">
        <v>100</v>
      </c>
      <c r="F8" s="37">
        <v>100</v>
      </c>
      <c r="G8" s="37">
        <v>300</v>
      </c>
      <c r="H8" s="37">
        <v>300</v>
      </c>
      <c r="I8" s="37">
        <v>300</v>
      </c>
      <c r="J8" s="37">
        <v>100</v>
      </c>
      <c r="N8" s="42"/>
    </row>
    <row r="9" spans="1:14" ht="12" customHeight="1" x14ac:dyDescent="0.2">
      <c r="A9" s="36" t="s">
        <v>34</v>
      </c>
      <c r="B9" s="93" t="s">
        <v>113</v>
      </c>
      <c r="C9" s="93" t="s">
        <v>109</v>
      </c>
      <c r="D9" s="93" t="s">
        <v>115</v>
      </c>
      <c r="E9" s="93" t="s">
        <v>107</v>
      </c>
      <c r="F9" s="93" t="s">
        <v>109</v>
      </c>
      <c r="G9" s="93" t="s">
        <v>113</v>
      </c>
      <c r="H9" s="93" t="s">
        <v>109</v>
      </c>
      <c r="I9" s="93" t="s">
        <v>105</v>
      </c>
      <c r="J9" s="93" t="s">
        <v>111</v>
      </c>
      <c r="N9" s="39">
        <v>3</v>
      </c>
    </row>
    <row r="10" spans="1:14" ht="12" customHeight="1" x14ac:dyDescent="0.2">
      <c r="A10" s="43" t="s">
        <v>36</v>
      </c>
      <c r="B10" s="44">
        <f>ROUND(EXP(-1*(100*B50+20*B51+4*B52+2*B53+1*B54)/B8),3)</f>
        <v>6.8000000000000005E-2</v>
      </c>
      <c r="C10" s="44">
        <f t="shared" ref="C10:I10" si="0">ROUND(EXP(-1*(100*C50+20*C51+4*C52+2*C53+1*C54)/C8),3)</f>
        <v>0.92300000000000004</v>
      </c>
      <c r="D10" s="44">
        <f t="shared" si="0"/>
        <v>0.14399999999999999</v>
      </c>
      <c r="E10" s="44">
        <f t="shared" si="0"/>
        <v>0.20200000000000001</v>
      </c>
      <c r="F10" s="44">
        <f t="shared" si="0"/>
        <v>2.5999999999999999E-2</v>
      </c>
      <c r="G10" s="44">
        <f t="shared" si="0"/>
        <v>0.55200000000000005</v>
      </c>
      <c r="H10" s="44">
        <f t="shared" si="0"/>
        <v>0.64</v>
      </c>
      <c r="I10" s="44">
        <f t="shared" si="0"/>
        <v>0.76100000000000001</v>
      </c>
      <c r="J10" s="44">
        <f>ROUND(EXP(-1*(100*J50+20*J51+4*J52+2*J53+1*J54)/J8),3)</f>
        <v>4.4999999999999998E-2</v>
      </c>
      <c r="N10" s="39">
        <v>3</v>
      </c>
    </row>
    <row r="11" spans="1:14" ht="12" customHeight="1" x14ac:dyDescent="0.2">
      <c r="A11" s="36" t="s">
        <v>38</v>
      </c>
      <c r="B11" s="45">
        <v>52</v>
      </c>
      <c r="C11" s="46" t="s">
        <v>146</v>
      </c>
      <c r="D11" s="45">
        <v>27</v>
      </c>
      <c r="E11" s="45">
        <v>19</v>
      </c>
      <c r="F11" s="45">
        <v>22</v>
      </c>
      <c r="G11" s="45">
        <v>16</v>
      </c>
      <c r="H11" s="45">
        <v>23</v>
      </c>
      <c r="I11" s="45">
        <v>13</v>
      </c>
      <c r="J11" s="45">
        <v>5</v>
      </c>
      <c r="N11" s="39">
        <v>3</v>
      </c>
    </row>
    <row r="12" spans="1:14" ht="12" customHeight="1" x14ac:dyDescent="0.2">
      <c r="A12" s="36" t="s">
        <v>40</v>
      </c>
      <c r="B12" s="37">
        <v>52</v>
      </c>
      <c r="C12" s="47" t="s">
        <v>146</v>
      </c>
      <c r="D12" s="37">
        <v>10</v>
      </c>
      <c r="E12" s="37">
        <v>11</v>
      </c>
      <c r="F12" s="37">
        <v>12</v>
      </c>
      <c r="G12" s="37">
        <v>13</v>
      </c>
      <c r="H12" s="37">
        <v>14</v>
      </c>
      <c r="I12" s="37">
        <v>15</v>
      </c>
      <c r="J12" s="37">
        <v>6</v>
      </c>
      <c r="N12" s="42"/>
    </row>
    <row r="13" spans="1:14" ht="12" customHeight="1" x14ac:dyDescent="0.2">
      <c r="A13" s="36" t="s">
        <v>42</v>
      </c>
      <c r="B13" s="48"/>
      <c r="C13" s="48"/>
      <c r="D13" s="48"/>
      <c r="E13" s="48"/>
      <c r="F13" s="48"/>
      <c r="G13" s="48"/>
      <c r="H13" s="48"/>
      <c r="I13" s="48"/>
      <c r="J13" s="48"/>
      <c r="N13" s="42"/>
    </row>
    <row r="14" spans="1:14" ht="12" customHeight="1" x14ac:dyDescent="0.2">
      <c r="A14" s="49"/>
      <c r="B14" s="50"/>
      <c r="C14" s="50"/>
      <c r="D14" s="50"/>
      <c r="E14" s="50"/>
      <c r="F14" s="50"/>
      <c r="G14" s="50"/>
      <c r="H14" s="50"/>
      <c r="I14" s="50"/>
      <c r="J14" s="50"/>
      <c r="N14" s="42"/>
    </row>
    <row r="15" spans="1:14" ht="12" customHeight="1" x14ac:dyDescent="0.2">
      <c r="A15" s="56" t="s">
        <v>147</v>
      </c>
      <c r="B15" s="51"/>
      <c r="C15" s="51"/>
      <c r="D15" s="51"/>
      <c r="E15" s="51"/>
      <c r="F15" s="51"/>
      <c r="G15" s="51"/>
      <c r="H15" s="51"/>
      <c r="I15" s="51"/>
      <c r="J15" s="52"/>
      <c r="N15" s="42"/>
    </row>
    <row r="16" spans="1:14" ht="12" customHeight="1" x14ac:dyDescent="0.2">
      <c r="A16" s="49"/>
      <c r="B16" s="50"/>
      <c r="C16" s="50"/>
      <c r="D16" s="50"/>
      <c r="E16" s="50"/>
      <c r="F16" s="50"/>
      <c r="G16" s="50"/>
      <c r="H16" s="50"/>
      <c r="I16" s="50"/>
      <c r="J16" s="50"/>
      <c r="N16" s="42"/>
    </row>
    <row r="17" spans="1:14" ht="12" customHeight="1" x14ac:dyDescent="0.2">
      <c r="A17" s="10" t="s">
        <v>148</v>
      </c>
      <c r="B17" s="34"/>
      <c r="C17" s="34"/>
      <c r="D17" s="34"/>
      <c r="E17" s="34"/>
      <c r="F17" s="34"/>
      <c r="G17" s="34"/>
      <c r="H17" s="34"/>
      <c r="I17" s="34"/>
      <c r="J17" s="34"/>
      <c r="N17" s="42"/>
    </row>
    <row r="18" spans="1:14" ht="12" hidden="1" customHeight="1" outlineLevel="1" x14ac:dyDescent="0.2">
      <c r="A18" s="36" t="s">
        <v>40</v>
      </c>
      <c r="B18" s="45">
        <v>46</v>
      </c>
      <c r="C18" s="46" t="s">
        <v>146</v>
      </c>
      <c r="D18" s="45">
        <v>10</v>
      </c>
      <c r="E18" s="45">
        <v>10</v>
      </c>
      <c r="F18" s="45">
        <v>10</v>
      </c>
      <c r="G18" s="45">
        <v>10</v>
      </c>
      <c r="H18" s="45">
        <v>10</v>
      </c>
      <c r="I18" s="45">
        <v>10</v>
      </c>
      <c r="J18" s="45">
        <v>10</v>
      </c>
      <c r="N18" s="42"/>
    </row>
    <row r="19" spans="1:14" ht="12" hidden="1" customHeight="1" outlineLevel="1" x14ac:dyDescent="0.2">
      <c r="A19" s="36" t="s">
        <v>46</v>
      </c>
      <c r="B19" s="37">
        <v>8</v>
      </c>
      <c r="C19" s="47" t="s">
        <v>146</v>
      </c>
      <c r="D19" s="37">
        <v>0</v>
      </c>
      <c r="E19" s="37">
        <v>0</v>
      </c>
      <c r="F19" s="37">
        <v>0</v>
      </c>
      <c r="G19" s="37">
        <v>0</v>
      </c>
      <c r="H19" s="37">
        <v>0</v>
      </c>
      <c r="I19" s="37">
        <v>0</v>
      </c>
      <c r="J19" s="37">
        <v>0</v>
      </c>
      <c r="N19" s="42"/>
    </row>
    <row r="20" spans="1:14" ht="12" hidden="1" customHeight="1" outlineLevel="1" x14ac:dyDescent="0.2">
      <c r="A20" s="36" t="s">
        <v>42</v>
      </c>
      <c r="B20" s="37"/>
      <c r="C20" s="37"/>
      <c r="D20" s="37"/>
      <c r="E20" s="37"/>
      <c r="F20" s="37"/>
      <c r="G20" s="37"/>
      <c r="H20" s="37"/>
      <c r="I20" s="37"/>
      <c r="J20" s="37"/>
      <c r="N20" s="42"/>
    </row>
    <row r="21" spans="1:14" ht="12" customHeight="1" collapsed="1" x14ac:dyDescent="0.2">
      <c r="A21" s="49"/>
      <c r="B21" s="50"/>
      <c r="C21" s="50"/>
      <c r="D21" s="50"/>
      <c r="E21" s="50"/>
      <c r="F21" s="50"/>
      <c r="G21" s="50"/>
      <c r="H21" s="50"/>
      <c r="I21" s="50"/>
      <c r="J21" s="50"/>
      <c r="N21" s="42"/>
    </row>
    <row r="22" spans="1:14" ht="12" customHeight="1" x14ac:dyDescent="0.2">
      <c r="A22" s="10" t="s">
        <v>149</v>
      </c>
      <c r="B22" s="34"/>
      <c r="C22" s="34"/>
      <c r="D22" s="34"/>
      <c r="E22" s="34"/>
      <c r="F22" s="34"/>
      <c r="G22" s="34"/>
      <c r="H22" s="34"/>
      <c r="I22" s="34"/>
      <c r="J22" s="34"/>
      <c r="N22" s="39">
        <v>3</v>
      </c>
    </row>
    <row r="23" spans="1:14" ht="12" customHeight="1" x14ac:dyDescent="0.2">
      <c r="A23" s="36" t="s">
        <v>49</v>
      </c>
      <c r="B23" s="37">
        <v>32</v>
      </c>
      <c r="C23" s="37">
        <v>5</v>
      </c>
      <c r="D23" s="37">
        <v>19</v>
      </c>
      <c r="E23" s="37">
        <v>11</v>
      </c>
      <c r="F23" s="37">
        <v>13</v>
      </c>
      <c r="G23" s="37">
        <v>8</v>
      </c>
      <c r="H23" s="37">
        <v>15</v>
      </c>
      <c r="I23" s="37">
        <v>5</v>
      </c>
      <c r="J23" s="37">
        <v>8</v>
      </c>
      <c r="N23" s="42"/>
    </row>
    <row r="24" spans="1:14" ht="12" customHeight="1" x14ac:dyDescent="0.2">
      <c r="A24" s="36" t="s">
        <v>51</v>
      </c>
      <c r="B24" s="37">
        <v>2</v>
      </c>
      <c r="C24" s="37">
        <v>0</v>
      </c>
      <c r="D24" s="37">
        <v>0</v>
      </c>
      <c r="E24" s="37">
        <v>0</v>
      </c>
      <c r="F24" s="37">
        <v>0</v>
      </c>
      <c r="G24" s="37">
        <v>0</v>
      </c>
      <c r="H24" s="37">
        <v>0</v>
      </c>
      <c r="I24" s="37">
        <v>0</v>
      </c>
      <c r="J24" s="37">
        <v>0</v>
      </c>
      <c r="N24" s="42"/>
    </row>
    <row r="25" spans="1:14" ht="12" customHeight="1" x14ac:dyDescent="0.2">
      <c r="A25" s="36" t="s">
        <v>53</v>
      </c>
      <c r="B25" s="37">
        <v>15</v>
      </c>
      <c r="C25" s="37">
        <v>0</v>
      </c>
      <c r="D25" s="37">
        <v>5</v>
      </c>
      <c r="E25" s="37">
        <v>5</v>
      </c>
      <c r="F25" s="37">
        <v>6</v>
      </c>
      <c r="G25" s="37">
        <v>5</v>
      </c>
      <c r="H25" s="37">
        <v>5</v>
      </c>
      <c r="I25" s="37">
        <v>5</v>
      </c>
      <c r="J25" s="37">
        <v>10</v>
      </c>
      <c r="N25" s="42"/>
    </row>
    <row r="26" spans="1:14" ht="12" customHeight="1" x14ac:dyDescent="0.2">
      <c r="A26" s="53" t="s">
        <v>55</v>
      </c>
      <c r="B26" s="37">
        <v>3</v>
      </c>
      <c r="C26" s="37">
        <v>3</v>
      </c>
      <c r="D26" s="37">
        <v>3</v>
      </c>
      <c r="E26" s="37">
        <v>3</v>
      </c>
      <c r="F26" s="37">
        <v>3</v>
      </c>
      <c r="G26" s="37">
        <v>3</v>
      </c>
      <c r="H26" s="37">
        <v>3</v>
      </c>
      <c r="I26" s="37">
        <v>3</v>
      </c>
      <c r="J26" s="37">
        <v>44</v>
      </c>
      <c r="N26" s="42"/>
    </row>
    <row r="27" spans="1:14" ht="12" customHeight="1" x14ac:dyDescent="0.2">
      <c r="A27" s="53" t="s">
        <v>57</v>
      </c>
      <c r="B27" s="37">
        <v>0</v>
      </c>
      <c r="C27" s="37">
        <v>0</v>
      </c>
      <c r="D27" s="37">
        <v>0</v>
      </c>
      <c r="E27" s="37">
        <v>0</v>
      </c>
      <c r="F27" s="37">
        <v>0</v>
      </c>
      <c r="G27" s="37">
        <v>0</v>
      </c>
      <c r="H27" s="37">
        <v>0</v>
      </c>
      <c r="I27" s="37">
        <v>0</v>
      </c>
      <c r="J27" s="37">
        <v>0</v>
      </c>
      <c r="N27" s="42"/>
    </row>
    <row r="28" spans="1:14" ht="12" customHeight="1" x14ac:dyDescent="0.2">
      <c r="A28" s="36" t="s">
        <v>59</v>
      </c>
      <c r="B28" s="45">
        <f>SUM(B23:B27)</f>
        <v>52</v>
      </c>
      <c r="C28" s="45">
        <f t="shared" ref="C28:J28" si="1">SUM(C23:C27)</f>
        <v>8</v>
      </c>
      <c r="D28" s="45">
        <f t="shared" si="1"/>
        <v>27</v>
      </c>
      <c r="E28" s="45">
        <f t="shared" si="1"/>
        <v>19</v>
      </c>
      <c r="F28" s="45">
        <f t="shared" si="1"/>
        <v>22</v>
      </c>
      <c r="G28" s="45">
        <f t="shared" si="1"/>
        <v>16</v>
      </c>
      <c r="H28" s="45">
        <f t="shared" si="1"/>
        <v>23</v>
      </c>
      <c r="I28" s="45">
        <f t="shared" si="1"/>
        <v>13</v>
      </c>
      <c r="J28" s="45">
        <f t="shared" si="1"/>
        <v>62</v>
      </c>
      <c r="N28" s="42"/>
    </row>
    <row r="29" spans="1:14" ht="12" customHeight="1" x14ac:dyDescent="0.2">
      <c r="A29" s="36" t="s">
        <v>42</v>
      </c>
      <c r="B29" s="37"/>
      <c r="C29" s="37"/>
      <c r="D29" s="37"/>
      <c r="E29" s="37"/>
      <c r="F29" s="37"/>
      <c r="G29" s="37"/>
      <c r="H29" s="37"/>
      <c r="I29" s="37"/>
      <c r="J29" s="37"/>
      <c r="N29" s="42"/>
    </row>
    <row r="30" spans="1:14" ht="12" customHeight="1" x14ac:dyDescent="0.2">
      <c r="A30" s="49"/>
      <c r="B30" s="50"/>
      <c r="C30" s="50"/>
      <c r="D30" s="50"/>
      <c r="E30" s="50"/>
      <c r="F30" s="50"/>
      <c r="G30" s="50"/>
      <c r="H30" s="50"/>
      <c r="I30" s="50"/>
      <c r="J30" s="50"/>
      <c r="N30" s="42"/>
    </row>
    <row r="31" spans="1:14" ht="12" customHeight="1" x14ac:dyDescent="0.2">
      <c r="A31" s="10" t="s">
        <v>150</v>
      </c>
      <c r="B31" s="34"/>
      <c r="C31" s="34"/>
      <c r="D31" s="34"/>
      <c r="E31" s="34"/>
      <c r="F31" s="34"/>
      <c r="G31" s="34"/>
      <c r="H31" s="34"/>
      <c r="I31" s="34"/>
      <c r="J31" s="34"/>
      <c r="N31" s="39">
        <v>3</v>
      </c>
    </row>
    <row r="32" spans="1:14" ht="12" hidden="1" customHeight="1" outlineLevel="1" x14ac:dyDescent="0.2">
      <c r="A32" s="36" t="s">
        <v>62</v>
      </c>
      <c r="B32" s="46" t="s">
        <v>146</v>
      </c>
      <c r="C32" s="45">
        <v>49</v>
      </c>
      <c r="D32" s="46" t="s">
        <v>146</v>
      </c>
      <c r="E32" s="46" t="s">
        <v>146</v>
      </c>
      <c r="F32" s="46" t="s">
        <v>146</v>
      </c>
      <c r="G32" s="46" t="s">
        <v>146</v>
      </c>
      <c r="H32" s="46" t="s">
        <v>146</v>
      </c>
      <c r="I32" s="46" t="s">
        <v>146</v>
      </c>
      <c r="J32" s="46" t="s">
        <v>146</v>
      </c>
      <c r="N32" s="42"/>
    </row>
    <row r="33" spans="1:14" ht="12" hidden="1" customHeight="1" outlineLevel="1" x14ac:dyDescent="0.2">
      <c r="A33" s="36" t="s">
        <v>64</v>
      </c>
      <c r="B33" s="47" t="s">
        <v>146</v>
      </c>
      <c r="C33" s="37">
        <v>0</v>
      </c>
      <c r="D33" s="47" t="s">
        <v>146</v>
      </c>
      <c r="E33" s="47" t="s">
        <v>146</v>
      </c>
      <c r="F33" s="47" t="s">
        <v>146</v>
      </c>
      <c r="G33" s="47" t="s">
        <v>146</v>
      </c>
      <c r="H33" s="47" t="s">
        <v>146</v>
      </c>
      <c r="I33" s="47" t="s">
        <v>146</v>
      </c>
      <c r="J33" s="47" t="s">
        <v>146</v>
      </c>
      <c r="N33" s="42"/>
    </row>
    <row r="34" spans="1:14" ht="12" hidden="1" customHeight="1" outlineLevel="1" x14ac:dyDescent="0.2">
      <c r="A34" s="36" t="s">
        <v>66</v>
      </c>
      <c r="B34" s="47" t="s">
        <v>146</v>
      </c>
      <c r="C34" s="37">
        <v>0</v>
      </c>
      <c r="D34" s="47" t="s">
        <v>146</v>
      </c>
      <c r="E34" s="47" t="s">
        <v>146</v>
      </c>
      <c r="F34" s="47" t="s">
        <v>146</v>
      </c>
      <c r="G34" s="47" t="s">
        <v>146</v>
      </c>
      <c r="H34" s="47" t="s">
        <v>146</v>
      </c>
      <c r="I34" s="47" t="s">
        <v>146</v>
      </c>
      <c r="J34" s="47" t="s">
        <v>146</v>
      </c>
      <c r="N34" s="42"/>
    </row>
    <row r="35" spans="1:14" ht="12" hidden="1" customHeight="1" outlineLevel="1" x14ac:dyDescent="0.2">
      <c r="A35" s="36" t="s">
        <v>68</v>
      </c>
      <c r="B35" s="47" t="s">
        <v>146</v>
      </c>
      <c r="C35" s="37">
        <v>1</v>
      </c>
      <c r="D35" s="47" t="s">
        <v>146</v>
      </c>
      <c r="E35" s="47" t="s">
        <v>146</v>
      </c>
      <c r="F35" s="47" t="s">
        <v>146</v>
      </c>
      <c r="G35" s="47" t="s">
        <v>146</v>
      </c>
      <c r="H35" s="47" t="s">
        <v>146</v>
      </c>
      <c r="I35" s="47" t="s">
        <v>146</v>
      </c>
      <c r="J35" s="47" t="s">
        <v>146</v>
      </c>
      <c r="N35" s="42"/>
    </row>
    <row r="36" spans="1:14" ht="12" hidden="1" customHeight="1" outlineLevel="1" x14ac:dyDescent="0.2">
      <c r="A36" s="36" t="s">
        <v>70</v>
      </c>
      <c r="B36" s="47" t="s">
        <v>146</v>
      </c>
      <c r="C36" s="37">
        <v>3</v>
      </c>
      <c r="D36" s="47" t="s">
        <v>146</v>
      </c>
      <c r="E36" s="47" t="s">
        <v>146</v>
      </c>
      <c r="F36" s="47" t="s">
        <v>146</v>
      </c>
      <c r="G36" s="47" t="s">
        <v>146</v>
      </c>
      <c r="H36" s="47" t="s">
        <v>146</v>
      </c>
      <c r="I36" s="47" t="s">
        <v>146</v>
      </c>
      <c r="J36" s="47" t="s">
        <v>146</v>
      </c>
      <c r="N36" s="42"/>
    </row>
    <row r="37" spans="1:14" ht="12" hidden="1" customHeight="1" outlineLevel="1" x14ac:dyDescent="0.2">
      <c r="A37" s="36" t="s">
        <v>72</v>
      </c>
      <c r="B37" s="47" t="s">
        <v>146</v>
      </c>
      <c r="C37" s="37">
        <v>0</v>
      </c>
      <c r="D37" s="47" t="s">
        <v>146</v>
      </c>
      <c r="E37" s="47" t="s">
        <v>146</v>
      </c>
      <c r="F37" s="47" t="s">
        <v>146</v>
      </c>
      <c r="G37" s="47" t="s">
        <v>146</v>
      </c>
      <c r="H37" s="47" t="s">
        <v>146</v>
      </c>
      <c r="I37" s="47" t="s">
        <v>146</v>
      </c>
      <c r="J37" s="47" t="s">
        <v>146</v>
      </c>
      <c r="N37" s="42"/>
    </row>
    <row r="38" spans="1:14" ht="12" hidden="1" customHeight="1" outlineLevel="1" x14ac:dyDescent="0.2">
      <c r="A38" s="36" t="s">
        <v>74</v>
      </c>
      <c r="B38" s="46" t="s">
        <v>146</v>
      </c>
      <c r="C38" s="45">
        <v>1</v>
      </c>
      <c r="D38" s="46" t="s">
        <v>146</v>
      </c>
      <c r="E38" s="46" t="s">
        <v>146</v>
      </c>
      <c r="F38" s="46" t="s">
        <v>146</v>
      </c>
      <c r="G38" s="46" t="s">
        <v>146</v>
      </c>
      <c r="H38" s="46" t="s">
        <v>146</v>
      </c>
      <c r="I38" s="46" t="s">
        <v>146</v>
      </c>
      <c r="J38" s="46" t="s">
        <v>146</v>
      </c>
      <c r="N38" s="42"/>
    </row>
    <row r="39" spans="1:14" ht="12" hidden="1" customHeight="1" outlineLevel="1" x14ac:dyDescent="0.2">
      <c r="A39" s="36" t="s">
        <v>76</v>
      </c>
      <c r="B39" s="37"/>
      <c r="C39" s="54">
        <f>SUM(C33:C38)/(C32+C38)</f>
        <v>0.1</v>
      </c>
      <c r="D39" s="37"/>
      <c r="E39" s="37"/>
      <c r="F39" s="37"/>
      <c r="G39" s="37"/>
      <c r="H39" s="37"/>
      <c r="I39" s="37"/>
      <c r="J39" s="37"/>
      <c r="N39" s="42"/>
    </row>
    <row r="40" spans="1:14" ht="12" hidden="1" customHeight="1" outlineLevel="1" x14ac:dyDescent="0.2">
      <c r="A40" s="36" t="s">
        <v>42</v>
      </c>
      <c r="B40" s="37"/>
      <c r="C40" s="37"/>
      <c r="D40" s="37"/>
      <c r="E40" s="37"/>
      <c r="F40" s="37"/>
      <c r="G40" s="37"/>
      <c r="H40" s="37"/>
      <c r="I40" s="37"/>
      <c r="J40" s="37"/>
      <c r="N40" s="42"/>
    </row>
    <row r="41" spans="1:14" ht="12" customHeight="1" collapsed="1" x14ac:dyDescent="0.2">
      <c r="A41" s="49"/>
      <c r="B41" s="50"/>
      <c r="C41" s="50"/>
      <c r="D41" s="50"/>
      <c r="E41" s="50"/>
      <c r="F41" s="50"/>
      <c r="G41" s="50"/>
      <c r="H41" s="50"/>
      <c r="I41" s="50"/>
      <c r="J41" s="50"/>
      <c r="N41" s="42"/>
    </row>
    <row r="42" spans="1:14" ht="12" customHeight="1" x14ac:dyDescent="0.2">
      <c r="A42" s="10" t="s">
        <v>151</v>
      </c>
      <c r="B42" s="34"/>
      <c r="C42" s="34"/>
      <c r="D42" s="34"/>
      <c r="E42" s="34"/>
      <c r="F42" s="34"/>
      <c r="G42" s="34"/>
      <c r="H42" s="34"/>
      <c r="I42" s="34"/>
      <c r="J42" s="34"/>
      <c r="N42" s="42"/>
    </row>
    <row r="43" spans="1:14" ht="12" hidden="1" customHeight="1" outlineLevel="1" x14ac:dyDescent="0.2">
      <c r="A43" s="36" t="s">
        <v>79</v>
      </c>
      <c r="B43" s="47" t="s">
        <v>146</v>
      </c>
      <c r="C43" s="45">
        <v>5</v>
      </c>
      <c r="D43" s="47" t="s">
        <v>146</v>
      </c>
      <c r="E43" s="45">
        <v>6</v>
      </c>
      <c r="F43" s="45">
        <v>6</v>
      </c>
      <c r="G43" s="47" t="s">
        <v>146</v>
      </c>
      <c r="H43" s="47" t="s">
        <v>146</v>
      </c>
      <c r="I43" s="47" t="s">
        <v>146</v>
      </c>
      <c r="J43" s="47" t="s">
        <v>146</v>
      </c>
      <c r="N43" s="42"/>
    </row>
    <row r="44" spans="1:14" ht="12" hidden="1" customHeight="1" outlineLevel="1" x14ac:dyDescent="0.2">
      <c r="A44" s="36" t="s">
        <v>81</v>
      </c>
      <c r="B44" s="47" t="s">
        <v>146</v>
      </c>
      <c r="C44" s="37">
        <v>1</v>
      </c>
      <c r="D44" s="47" t="s">
        <v>146</v>
      </c>
      <c r="E44" s="37">
        <v>0</v>
      </c>
      <c r="F44" s="37">
        <v>1</v>
      </c>
      <c r="G44" s="47" t="s">
        <v>146</v>
      </c>
      <c r="H44" s="47" t="s">
        <v>146</v>
      </c>
      <c r="I44" s="47" t="s">
        <v>146</v>
      </c>
      <c r="J44" s="47" t="s">
        <v>146</v>
      </c>
      <c r="N44" s="42"/>
    </row>
    <row r="45" spans="1:14" ht="12" hidden="1" customHeight="1" outlineLevel="1" x14ac:dyDescent="0.2">
      <c r="A45" s="36" t="s">
        <v>74</v>
      </c>
      <c r="B45" s="47" t="s">
        <v>146</v>
      </c>
      <c r="C45" s="45">
        <v>0</v>
      </c>
      <c r="D45" s="47" t="s">
        <v>146</v>
      </c>
      <c r="E45" s="45">
        <v>0</v>
      </c>
      <c r="F45" s="45">
        <v>0</v>
      </c>
      <c r="G45" s="47" t="s">
        <v>146</v>
      </c>
      <c r="H45" s="47" t="s">
        <v>146</v>
      </c>
      <c r="I45" s="47" t="s">
        <v>146</v>
      </c>
      <c r="J45" s="47" t="s">
        <v>146</v>
      </c>
      <c r="N45" s="42"/>
    </row>
    <row r="46" spans="1:14" ht="12" hidden="1" customHeight="1" outlineLevel="1" x14ac:dyDescent="0.2">
      <c r="A46" s="36" t="s">
        <v>76</v>
      </c>
      <c r="B46" s="46" t="s">
        <v>146</v>
      </c>
      <c r="C46" s="54">
        <f>C44/C43</f>
        <v>0.2</v>
      </c>
      <c r="D46" s="46" t="s">
        <v>146</v>
      </c>
      <c r="E46" s="54">
        <f>E44/E43</f>
        <v>0</v>
      </c>
      <c r="F46" s="54">
        <f>F44/F43</f>
        <v>0.16666666666666666</v>
      </c>
      <c r="G46" s="46" t="s">
        <v>146</v>
      </c>
      <c r="H46" s="46" t="s">
        <v>146</v>
      </c>
      <c r="I46" s="46" t="s">
        <v>146</v>
      </c>
      <c r="J46" s="46" t="s">
        <v>146</v>
      </c>
      <c r="N46" s="42"/>
    </row>
    <row r="47" spans="1:14" ht="12" hidden="1" customHeight="1" outlineLevel="1" x14ac:dyDescent="0.2">
      <c r="A47" s="36" t="s">
        <v>42</v>
      </c>
      <c r="B47" s="37"/>
      <c r="C47" s="37"/>
      <c r="D47" s="37"/>
      <c r="E47" s="37"/>
      <c r="F47" s="37"/>
      <c r="G47" s="37"/>
      <c r="H47" s="37"/>
      <c r="I47" s="37"/>
      <c r="J47" s="37"/>
      <c r="N47" s="42"/>
    </row>
    <row r="48" spans="1:14" ht="12" customHeight="1" collapsed="1" x14ac:dyDescent="0.2">
      <c r="A48" s="49"/>
      <c r="B48" s="50"/>
      <c r="C48" s="50"/>
      <c r="D48" s="50"/>
      <c r="E48" s="50"/>
      <c r="F48" s="50"/>
      <c r="G48" s="50"/>
      <c r="H48" s="50"/>
      <c r="I48" s="50"/>
      <c r="J48" s="50"/>
      <c r="N48" s="42"/>
    </row>
    <row r="49" spans="1:14" ht="12" customHeight="1" x14ac:dyDescent="0.2">
      <c r="A49" s="10" t="s">
        <v>152</v>
      </c>
      <c r="B49" s="34"/>
      <c r="C49" s="34"/>
      <c r="D49" s="34"/>
      <c r="E49" s="34"/>
      <c r="F49" s="34"/>
      <c r="G49" s="34"/>
      <c r="H49" s="34"/>
      <c r="I49" s="34"/>
      <c r="J49" s="34"/>
      <c r="N49" s="39">
        <v>3</v>
      </c>
    </row>
    <row r="50" spans="1:14" ht="12" customHeight="1" x14ac:dyDescent="0.2">
      <c r="A50" s="36" t="s">
        <v>86</v>
      </c>
      <c r="B50" s="37">
        <v>1</v>
      </c>
      <c r="C50" s="37">
        <v>0</v>
      </c>
      <c r="D50" s="37">
        <v>0</v>
      </c>
      <c r="E50" s="37">
        <v>0</v>
      </c>
      <c r="F50" s="37">
        <v>2</v>
      </c>
      <c r="G50" s="37">
        <v>0</v>
      </c>
      <c r="H50" s="37">
        <v>0</v>
      </c>
      <c r="I50" s="37">
        <v>0</v>
      </c>
      <c r="J50" s="37">
        <v>2</v>
      </c>
      <c r="N50" s="42"/>
    </row>
    <row r="51" spans="1:14" ht="12" customHeight="1" x14ac:dyDescent="0.2">
      <c r="A51" s="36" t="s">
        <v>88</v>
      </c>
      <c r="B51" s="37">
        <v>2</v>
      </c>
      <c r="C51" s="37">
        <v>0</v>
      </c>
      <c r="D51" s="37">
        <v>8</v>
      </c>
      <c r="E51" s="37">
        <v>6</v>
      </c>
      <c r="F51" s="37">
        <v>7</v>
      </c>
      <c r="G51" s="37">
        <v>8</v>
      </c>
      <c r="H51" s="37">
        <v>5</v>
      </c>
      <c r="I51" s="37">
        <v>3</v>
      </c>
      <c r="J51" s="37">
        <v>1</v>
      </c>
      <c r="N51" s="42"/>
    </row>
    <row r="52" spans="1:14" ht="12" customHeight="1" x14ac:dyDescent="0.2">
      <c r="A52" s="36" t="s">
        <v>90</v>
      </c>
      <c r="B52" s="37">
        <v>18</v>
      </c>
      <c r="C52" s="37">
        <v>0</v>
      </c>
      <c r="D52" s="37">
        <v>2</v>
      </c>
      <c r="E52" s="37">
        <v>7</v>
      </c>
      <c r="F52" s="37">
        <v>2</v>
      </c>
      <c r="G52" s="37">
        <v>2</v>
      </c>
      <c r="H52" s="37">
        <v>3</v>
      </c>
      <c r="I52" s="37">
        <v>2</v>
      </c>
      <c r="J52" s="37">
        <v>5</v>
      </c>
      <c r="N52" s="42"/>
    </row>
    <row r="53" spans="1:14" ht="12" customHeight="1" x14ac:dyDescent="0.2">
      <c r="A53" s="36" t="s">
        <v>92</v>
      </c>
      <c r="B53" s="37">
        <v>26</v>
      </c>
      <c r="C53" s="37">
        <v>0</v>
      </c>
      <c r="D53" s="37">
        <v>9</v>
      </c>
      <c r="E53" s="37">
        <v>6</v>
      </c>
      <c r="F53" s="37">
        <v>7</v>
      </c>
      <c r="G53" s="37">
        <v>4</v>
      </c>
      <c r="H53" s="37">
        <v>7</v>
      </c>
      <c r="I53" s="37">
        <v>6</v>
      </c>
      <c r="J53" s="37">
        <v>15</v>
      </c>
      <c r="N53" s="42"/>
    </row>
    <row r="54" spans="1:14" ht="12" customHeight="1" x14ac:dyDescent="0.2">
      <c r="A54" s="36" t="s">
        <v>94</v>
      </c>
      <c r="B54" s="37">
        <v>5</v>
      </c>
      <c r="C54" s="37">
        <v>8</v>
      </c>
      <c r="D54" s="37">
        <v>8</v>
      </c>
      <c r="E54" s="37">
        <v>0</v>
      </c>
      <c r="F54" s="37">
        <v>4</v>
      </c>
      <c r="G54" s="37">
        <v>2</v>
      </c>
      <c r="H54" s="37">
        <v>8</v>
      </c>
      <c r="I54" s="37">
        <v>2</v>
      </c>
      <c r="J54" s="37">
        <v>40</v>
      </c>
      <c r="N54" s="42"/>
    </row>
    <row r="55" spans="1:14" ht="12" customHeight="1" x14ac:dyDescent="0.2">
      <c r="A55" s="36" t="s">
        <v>59</v>
      </c>
      <c r="B55" s="45">
        <f>SUM(B50:B54)</f>
        <v>52</v>
      </c>
      <c r="C55" s="45">
        <f t="shared" ref="C55:J55" si="2">SUM(C50:C54)</f>
        <v>8</v>
      </c>
      <c r="D55" s="45">
        <f t="shared" si="2"/>
        <v>27</v>
      </c>
      <c r="E55" s="45">
        <f t="shared" si="2"/>
        <v>19</v>
      </c>
      <c r="F55" s="45">
        <f t="shared" si="2"/>
        <v>22</v>
      </c>
      <c r="G55" s="45">
        <f t="shared" si="2"/>
        <v>16</v>
      </c>
      <c r="H55" s="45">
        <f t="shared" si="2"/>
        <v>23</v>
      </c>
      <c r="I55" s="45">
        <f t="shared" si="2"/>
        <v>13</v>
      </c>
      <c r="J55" s="45">
        <f t="shared" si="2"/>
        <v>63</v>
      </c>
      <c r="N55" s="42"/>
    </row>
    <row r="56" spans="1:14" ht="12" customHeight="1" x14ac:dyDescent="0.2">
      <c r="A56" s="36" t="s">
        <v>42</v>
      </c>
      <c r="B56" s="37"/>
      <c r="C56" s="37"/>
      <c r="D56" s="37"/>
      <c r="E56" s="37"/>
      <c r="F56" s="37"/>
      <c r="G56" s="37"/>
      <c r="H56" s="37"/>
      <c r="I56" s="37"/>
      <c r="J56" s="37"/>
      <c r="N56" s="42"/>
    </row>
    <row r="57" spans="1:14" ht="12" customHeight="1" x14ac:dyDescent="0.2">
      <c r="A57" s="55"/>
      <c r="B57" s="55"/>
      <c r="C57" s="55"/>
      <c r="D57" s="55"/>
      <c r="E57" s="55"/>
      <c r="F57" s="55"/>
      <c r="G57" s="55"/>
      <c r="H57" s="55"/>
      <c r="I57" s="55"/>
      <c r="J57" s="55"/>
      <c r="N57" s="42"/>
    </row>
    <row r="58" spans="1:14" ht="12" customHeight="1" x14ac:dyDescent="0.2">
      <c r="A58" s="55"/>
      <c r="B58" s="55"/>
      <c r="C58" s="55"/>
      <c r="D58" s="55"/>
      <c r="E58" s="55"/>
      <c r="F58" s="55"/>
      <c r="G58" s="55"/>
      <c r="H58" s="55"/>
      <c r="I58" s="55"/>
      <c r="J58" s="55"/>
      <c r="N58" s="39">
        <v>3</v>
      </c>
    </row>
    <row r="59" spans="1:14" ht="12" customHeight="1" x14ac:dyDescent="0.2">
      <c r="A59" s="55"/>
      <c r="B59" s="55"/>
      <c r="C59" s="55"/>
      <c r="D59" s="55"/>
      <c r="E59" s="55"/>
      <c r="F59" s="55"/>
      <c r="G59" s="55"/>
      <c r="H59" s="55"/>
      <c r="I59" s="55"/>
      <c r="J59" s="55"/>
      <c r="N59" s="42"/>
    </row>
    <row r="60" spans="1:14" ht="12" customHeight="1" x14ac:dyDescent="0.2">
      <c r="A60" s="55"/>
      <c r="B60" s="55"/>
      <c r="C60" s="55"/>
      <c r="D60" s="55"/>
      <c r="E60" s="55"/>
      <c r="F60" s="55"/>
      <c r="G60" s="55"/>
      <c r="H60" s="55"/>
      <c r="I60" s="55"/>
      <c r="J60" s="55"/>
      <c r="N60" s="42"/>
    </row>
    <row r="61" spans="1:14" ht="12" customHeight="1" x14ac:dyDescent="0.2">
      <c r="A61" s="55"/>
      <c r="B61" s="55"/>
      <c r="C61" s="55"/>
      <c r="D61" s="55"/>
      <c r="E61" s="55"/>
      <c r="F61" s="55"/>
      <c r="G61" s="55"/>
      <c r="H61" s="55"/>
      <c r="I61" s="55"/>
      <c r="J61" s="55"/>
      <c r="N61" s="42"/>
    </row>
    <row r="62" spans="1:14" ht="12" customHeight="1" x14ac:dyDescent="0.2">
      <c r="A62" s="55"/>
      <c r="B62" s="55"/>
      <c r="C62" s="55"/>
      <c r="D62" s="55"/>
      <c r="E62" s="55"/>
      <c r="F62" s="55"/>
      <c r="G62" s="55"/>
      <c r="H62" s="55"/>
      <c r="I62" s="55"/>
      <c r="J62" s="55"/>
      <c r="N62" s="42"/>
    </row>
    <row r="63" spans="1:14" ht="12" customHeight="1" x14ac:dyDescent="0.2">
      <c r="A63" s="55"/>
      <c r="B63" s="55"/>
      <c r="C63" s="55"/>
      <c r="D63" s="55"/>
      <c r="E63" s="55"/>
      <c r="F63" s="55"/>
      <c r="G63" s="55"/>
      <c r="H63" s="55"/>
      <c r="I63" s="55"/>
      <c r="J63" s="55"/>
      <c r="N63" s="42"/>
    </row>
    <row r="64" spans="1:14" ht="12" customHeight="1" x14ac:dyDescent="0.2">
      <c r="A64" s="55"/>
      <c r="B64" s="55"/>
      <c r="C64" s="55"/>
      <c r="D64" s="55"/>
      <c r="E64" s="55"/>
      <c r="F64" s="55"/>
      <c r="G64" s="55"/>
      <c r="H64" s="55"/>
      <c r="I64" s="55"/>
      <c r="J64" s="55"/>
      <c r="N64" s="42"/>
    </row>
    <row r="65" spans="1:14" ht="12" customHeight="1" x14ac:dyDescent="0.2">
      <c r="A65" s="55"/>
      <c r="B65" s="55"/>
      <c r="C65" s="55"/>
      <c r="D65" s="55"/>
      <c r="E65" s="55"/>
      <c r="F65" s="55"/>
      <c r="G65" s="55"/>
      <c r="H65" s="55"/>
      <c r="I65" s="55"/>
      <c r="J65" s="55"/>
      <c r="N65" s="42"/>
    </row>
    <row r="66" spans="1:14" ht="12" customHeight="1" x14ac:dyDescent="0.2">
      <c r="A66" s="55"/>
      <c r="B66" s="55"/>
      <c r="C66" s="55"/>
      <c r="D66" s="55"/>
      <c r="E66" s="55"/>
      <c r="F66" s="55"/>
      <c r="G66" s="55"/>
      <c r="H66" s="55"/>
      <c r="I66" s="55"/>
      <c r="J66" s="55"/>
      <c r="N66" s="42"/>
    </row>
    <row r="67" spans="1:14" ht="12" customHeight="1" x14ac:dyDescent="0.2">
      <c r="A67" s="55"/>
      <c r="B67" s="55"/>
      <c r="C67" s="55"/>
      <c r="D67" s="55"/>
      <c r="E67" s="55"/>
      <c r="F67" s="55"/>
      <c r="G67" s="55"/>
      <c r="H67" s="55"/>
      <c r="I67" s="55"/>
      <c r="J67" s="55"/>
      <c r="N67" s="42"/>
    </row>
    <row r="68" spans="1:14" ht="12" customHeight="1" x14ac:dyDescent="0.2">
      <c r="A68" s="55"/>
      <c r="B68" s="55"/>
      <c r="C68" s="55"/>
      <c r="D68" s="55"/>
      <c r="E68" s="55"/>
      <c r="F68" s="55"/>
      <c r="G68" s="55"/>
      <c r="H68" s="55"/>
      <c r="I68" s="55"/>
      <c r="J68" s="55"/>
      <c r="N68" s="42"/>
    </row>
    <row r="69" spans="1:14" ht="12" customHeight="1" x14ac:dyDescent="0.2">
      <c r="A69" s="55"/>
      <c r="B69" s="55"/>
      <c r="C69" s="55"/>
      <c r="D69" s="55"/>
      <c r="E69" s="55"/>
      <c r="F69" s="55"/>
      <c r="G69" s="55"/>
      <c r="H69" s="55"/>
      <c r="I69" s="55"/>
      <c r="J69" s="55"/>
      <c r="N69" s="42"/>
    </row>
    <row r="70" spans="1:14" ht="12" customHeight="1" x14ac:dyDescent="0.2">
      <c r="A70" s="55"/>
      <c r="B70" s="55"/>
      <c r="C70" s="55"/>
      <c r="D70" s="55"/>
      <c r="E70" s="55"/>
      <c r="F70" s="55"/>
      <c r="G70" s="55"/>
      <c r="H70" s="55"/>
      <c r="I70" s="55"/>
      <c r="J70" s="55"/>
      <c r="N70" s="42"/>
    </row>
    <row r="71" spans="1:14" ht="12" customHeight="1" x14ac:dyDescent="0.2">
      <c r="A71" s="55"/>
      <c r="B71" s="55"/>
      <c r="C71" s="55"/>
      <c r="D71" s="55"/>
      <c r="E71" s="55"/>
      <c r="F71" s="55"/>
      <c r="G71" s="55"/>
      <c r="H71" s="55"/>
      <c r="I71" s="55"/>
      <c r="J71" s="55"/>
      <c r="N71" s="42"/>
    </row>
    <row r="72" spans="1:14" ht="12" customHeight="1" x14ac:dyDescent="0.2">
      <c r="A72" s="55"/>
      <c r="B72" s="55"/>
      <c r="C72" s="55"/>
      <c r="D72" s="55"/>
      <c r="E72" s="55"/>
      <c r="F72" s="55"/>
      <c r="G72" s="55"/>
      <c r="H72" s="55"/>
      <c r="I72" s="55"/>
      <c r="J72" s="55"/>
      <c r="N72" s="42"/>
    </row>
    <row r="73" spans="1:14" ht="12" customHeight="1" x14ac:dyDescent="0.2">
      <c r="A73" s="55"/>
      <c r="B73" s="55"/>
      <c r="C73" s="55"/>
      <c r="D73" s="55"/>
      <c r="E73" s="55"/>
      <c r="F73" s="55"/>
      <c r="G73" s="55"/>
      <c r="H73" s="55"/>
      <c r="I73" s="55"/>
      <c r="J73" s="55"/>
      <c r="N73" s="39">
        <v>3</v>
      </c>
    </row>
    <row r="74" spans="1:14" ht="12" customHeight="1" x14ac:dyDescent="0.2">
      <c r="A74" s="55"/>
      <c r="B74" s="55"/>
      <c r="C74" s="55"/>
      <c r="D74" s="55"/>
      <c r="E74" s="55"/>
      <c r="F74" s="55"/>
      <c r="G74" s="55"/>
      <c r="H74" s="55"/>
      <c r="I74" s="55"/>
      <c r="J74" s="55"/>
      <c r="N74" s="42"/>
    </row>
    <row r="75" spans="1:14" ht="12" customHeight="1" x14ac:dyDescent="0.2">
      <c r="A75" s="55"/>
      <c r="B75" s="55"/>
      <c r="C75" s="55"/>
      <c r="D75" s="55"/>
      <c r="E75" s="55"/>
      <c r="F75" s="55"/>
      <c r="G75" s="55"/>
      <c r="H75" s="55"/>
      <c r="I75" s="55"/>
      <c r="J75" s="55"/>
      <c r="N75" s="42"/>
    </row>
    <row r="76" spans="1:14" ht="12" customHeight="1" x14ac:dyDescent="0.2">
      <c r="A76" s="55"/>
      <c r="B76" s="55"/>
      <c r="C76" s="55"/>
      <c r="D76" s="55"/>
      <c r="E76" s="55"/>
      <c r="F76" s="55"/>
      <c r="G76" s="55"/>
      <c r="H76" s="55"/>
      <c r="I76" s="55"/>
      <c r="J76" s="55"/>
      <c r="N76" s="42"/>
    </row>
    <row r="77" spans="1:14" ht="12" customHeight="1" x14ac:dyDescent="0.2">
      <c r="A77" s="55"/>
      <c r="B77" s="55"/>
      <c r="C77" s="55"/>
      <c r="D77" s="55"/>
      <c r="E77" s="55"/>
      <c r="F77" s="55"/>
      <c r="G77" s="55"/>
      <c r="H77" s="55"/>
      <c r="I77" s="55"/>
      <c r="J77" s="55"/>
      <c r="N77" s="42"/>
    </row>
    <row r="78" spans="1:14" ht="12" customHeight="1" x14ac:dyDescent="0.2">
      <c r="A78" s="55"/>
      <c r="B78" s="55"/>
      <c r="C78" s="55"/>
      <c r="D78" s="55"/>
      <c r="E78" s="55"/>
      <c r="F78" s="55"/>
      <c r="G78" s="55"/>
      <c r="H78" s="55"/>
      <c r="I78" s="55"/>
      <c r="J78" s="55"/>
      <c r="N78" s="42"/>
    </row>
    <row r="79" spans="1:14" ht="12" customHeight="1" x14ac:dyDescent="0.2">
      <c r="A79" s="55"/>
      <c r="B79" s="55"/>
      <c r="C79" s="55"/>
      <c r="D79" s="55"/>
      <c r="E79" s="55"/>
      <c r="F79" s="55"/>
      <c r="G79" s="55"/>
      <c r="H79" s="55"/>
      <c r="I79" s="55"/>
      <c r="J79" s="55"/>
      <c r="N79" s="42"/>
    </row>
    <row r="80" spans="1:14" ht="12" customHeight="1" x14ac:dyDescent="0.2">
      <c r="A80" s="55"/>
      <c r="B80" s="55"/>
      <c r="C80" s="55"/>
      <c r="D80" s="55"/>
      <c r="E80" s="55"/>
      <c r="F80" s="55"/>
      <c r="G80" s="55"/>
      <c r="H80" s="55"/>
      <c r="I80" s="55"/>
      <c r="J80" s="55"/>
      <c r="N80" s="42"/>
    </row>
    <row r="81" spans="1:14" ht="12" customHeight="1" x14ac:dyDescent="0.2">
      <c r="A81" s="55"/>
      <c r="B81" s="55"/>
      <c r="C81" s="55"/>
      <c r="D81" s="55"/>
      <c r="E81" s="55"/>
      <c r="F81" s="55"/>
      <c r="G81" s="55"/>
      <c r="H81" s="55"/>
      <c r="I81" s="55"/>
      <c r="J81" s="55"/>
      <c r="N81" s="42"/>
    </row>
    <row r="82" spans="1:14" ht="12" customHeight="1" x14ac:dyDescent="0.2">
      <c r="A82" s="55"/>
      <c r="B82" s="55"/>
      <c r="C82" s="55"/>
      <c r="D82" s="55"/>
      <c r="E82" s="55"/>
      <c r="F82" s="55"/>
      <c r="G82" s="55"/>
      <c r="H82" s="55"/>
      <c r="I82" s="55"/>
      <c r="J82" s="55"/>
      <c r="N82" s="42"/>
    </row>
    <row r="83" spans="1:14" ht="12" customHeight="1" x14ac:dyDescent="0.2">
      <c r="A83" s="55"/>
      <c r="B83" s="55"/>
      <c r="C83" s="55"/>
      <c r="D83" s="55"/>
      <c r="E83" s="55"/>
      <c r="F83" s="55"/>
      <c r="G83" s="55"/>
      <c r="H83" s="55"/>
      <c r="I83" s="55"/>
      <c r="J83" s="55"/>
      <c r="N83" s="42"/>
    </row>
    <row r="84" spans="1:14" ht="12" customHeight="1" x14ac:dyDescent="0.2">
      <c r="A84" s="55"/>
      <c r="B84" s="55"/>
      <c r="C84" s="55"/>
      <c r="D84" s="55"/>
      <c r="E84" s="55"/>
      <c r="F84" s="55"/>
      <c r="G84" s="55"/>
      <c r="H84" s="55"/>
      <c r="I84" s="55"/>
      <c r="J84" s="55"/>
      <c r="N84" s="42"/>
    </row>
    <row r="85" spans="1:14" ht="12" customHeight="1" x14ac:dyDescent="0.2">
      <c r="A85" s="55"/>
      <c r="B85" s="55"/>
      <c r="C85" s="55"/>
      <c r="D85" s="55"/>
      <c r="E85" s="55"/>
      <c r="F85" s="55"/>
      <c r="G85" s="55"/>
      <c r="H85" s="55"/>
      <c r="I85" s="55"/>
      <c r="J85" s="55"/>
      <c r="N85" s="42"/>
    </row>
    <row r="86" spans="1:14" ht="12" customHeight="1" x14ac:dyDescent="0.2">
      <c r="A86" s="55"/>
      <c r="B86" s="55"/>
      <c r="C86" s="55"/>
      <c r="D86" s="55"/>
      <c r="E86" s="55"/>
      <c r="F86" s="55"/>
      <c r="G86" s="55"/>
      <c r="H86" s="55"/>
      <c r="I86" s="55"/>
      <c r="J86" s="55"/>
      <c r="N86" s="42"/>
    </row>
    <row r="87" spans="1:14" ht="12" customHeight="1" x14ac:dyDescent="0.2">
      <c r="A87" s="55"/>
      <c r="B87" s="55"/>
      <c r="C87" s="55"/>
      <c r="D87" s="55"/>
      <c r="E87" s="55"/>
      <c r="F87" s="55"/>
      <c r="G87" s="55"/>
      <c r="H87" s="55"/>
      <c r="I87" s="55"/>
      <c r="J87" s="55"/>
      <c r="N87" s="42"/>
    </row>
    <row r="88" spans="1:14" ht="12" customHeight="1" x14ac:dyDescent="0.2">
      <c r="A88" s="55"/>
      <c r="B88" s="55"/>
      <c r="C88" s="55"/>
      <c r="D88" s="55"/>
      <c r="E88" s="55"/>
      <c r="F88" s="55"/>
      <c r="G88" s="55"/>
      <c r="H88" s="55"/>
      <c r="I88" s="55"/>
      <c r="J88" s="55"/>
      <c r="N88" s="42"/>
    </row>
    <row r="89" spans="1:14" ht="12" customHeight="1" x14ac:dyDescent="0.2">
      <c r="A89" s="55"/>
      <c r="B89" s="55"/>
      <c r="C89" s="55"/>
      <c r="D89" s="55"/>
      <c r="E89" s="55"/>
      <c r="F89" s="55"/>
      <c r="G89" s="55"/>
      <c r="H89" s="55"/>
      <c r="I89" s="55"/>
      <c r="J89" s="55"/>
      <c r="N89" s="42"/>
    </row>
    <row r="90" spans="1:14" ht="12" customHeight="1" x14ac:dyDescent="0.2">
      <c r="A90" s="55"/>
      <c r="B90" s="55"/>
      <c r="C90" s="55"/>
      <c r="D90" s="55"/>
      <c r="E90" s="55"/>
      <c r="F90" s="55"/>
      <c r="G90" s="55"/>
      <c r="H90" s="55"/>
      <c r="I90" s="55"/>
      <c r="J90" s="55"/>
      <c r="N90" s="42"/>
    </row>
    <row r="91" spans="1:14" ht="12" customHeight="1" outlineLevel="1" x14ac:dyDescent="0.2">
      <c r="A91" s="55"/>
      <c r="B91" s="55"/>
      <c r="C91" s="55"/>
      <c r="D91" s="55"/>
      <c r="E91" s="55"/>
      <c r="F91" s="55"/>
      <c r="G91" s="55"/>
      <c r="H91" s="55"/>
      <c r="I91" s="55"/>
      <c r="J91" s="55"/>
      <c r="N91" s="42"/>
    </row>
    <row r="92" spans="1:14" ht="12" customHeight="1" outlineLevel="1" x14ac:dyDescent="0.2">
      <c r="A92" s="55"/>
      <c r="B92" s="55"/>
      <c r="C92" s="55"/>
      <c r="D92" s="55"/>
      <c r="E92" s="55"/>
      <c r="F92" s="55"/>
      <c r="G92" s="55"/>
      <c r="H92" s="55"/>
      <c r="I92" s="55"/>
      <c r="J92" s="55"/>
    </row>
    <row r="93" spans="1:14" ht="12" customHeight="1" outlineLevel="1" x14ac:dyDescent="0.2">
      <c r="A93" s="55"/>
      <c r="B93" s="55"/>
      <c r="C93" s="55"/>
      <c r="D93" s="55"/>
      <c r="E93" s="55"/>
      <c r="F93" s="55"/>
      <c r="G93" s="55"/>
      <c r="H93" s="55"/>
      <c r="I93" s="55"/>
      <c r="J93" s="55"/>
    </row>
    <row r="94" spans="1:14" ht="12" customHeight="1" outlineLevel="1" x14ac:dyDescent="0.2">
      <c r="A94" s="55"/>
      <c r="B94" s="55"/>
      <c r="C94" s="55"/>
      <c r="D94" s="55"/>
      <c r="E94" s="55"/>
      <c r="F94" s="55"/>
      <c r="G94" s="55"/>
      <c r="H94" s="55"/>
      <c r="I94" s="55"/>
      <c r="J94" s="55"/>
    </row>
    <row r="95" spans="1:14" ht="12" customHeight="1" outlineLevel="1" x14ac:dyDescent="0.2">
      <c r="A95" s="55"/>
      <c r="B95" s="55"/>
      <c r="C95" s="55"/>
      <c r="D95" s="55"/>
      <c r="E95" s="55"/>
      <c r="F95" s="55"/>
      <c r="G95" s="55"/>
      <c r="H95" s="55"/>
      <c r="I95" s="55"/>
      <c r="J95" s="55"/>
    </row>
    <row r="96" spans="1:14" ht="12" customHeight="1" outlineLevel="1" x14ac:dyDescent="0.2">
      <c r="A96" s="55"/>
      <c r="B96" s="55"/>
      <c r="C96" s="55"/>
      <c r="D96" s="55"/>
      <c r="E96" s="55"/>
      <c r="F96" s="55"/>
      <c r="G96" s="55"/>
      <c r="H96" s="55"/>
      <c r="I96" s="55"/>
      <c r="J96" s="55"/>
    </row>
    <row r="97" spans="1:10" ht="12" customHeight="1" outlineLevel="1" x14ac:dyDescent="0.2">
      <c r="A97" s="55"/>
      <c r="B97" s="55"/>
      <c r="C97" s="55"/>
      <c r="D97" s="55"/>
      <c r="E97" s="55"/>
      <c r="F97" s="55"/>
      <c r="G97" s="55"/>
      <c r="H97" s="55"/>
      <c r="I97" s="55"/>
      <c r="J97" s="55"/>
    </row>
    <row r="98" spans="1:10" ht="12" customHeight="1" outlineLevel="1" x14ac:dyDescent="0.2">
      <c r="A98" s="55"/>
      <c r="B98" s="55"/>
      <c r="C98" s="55"/>
      <c r="D98" s="55"/>
      <c r="E98" s="55"/>
      <c r="F98" s="55"/>
      <c r="G98" s="55"/>
      <c r="H98" s="55"/>
      <c r="I98" s="55"/>
      <c r="J98" s="55"/>
    </row>
    <row r="99" spans="1:10" ht="12" customHeight="1" outlineLevel="1" x14ac:dyDescent="0.2">
      <c r="A99" s="55"/>
      <c r="B99" s="55"/>
      <c r="C99" s="55"/>
      <c r="D99" s="55"/>
      <c r="E99" s="55"/>
      <c r="F99" s="55"/>
      <c r="G99" s="55"/>
      <c r="H99" s="55"/>
      <c r="I99" s="55"/>
      <c r="J99" s="55"/>
    </row>
    <row r="100" spans="1:10" ht="12" customHeight="1" outlineLevel="1" x14ac:dyDescent="0.2">
      <c r="A100" s="55"/>
      <c r="B100" s="55"/>
      <c r="C100" s="55"/>
      <c r="D100" s="55"/>
      <c r="E100" s="55"/>
      <c r="F100" s="55"/>
      <c r="G100" s="55"/>
      <c r="H100" s="55"/>
      <c r="I100" s="55"/>
      <c r="J100" s="55"/>
    </row>
    <row r="101" spans="1:10" ht="12" customHeight="1" outlineLevel="1" x14ac:dyDescent="0.2">
      <c r="A101" s="55"/>
      <c r="B101" s="55"/>
      <c r="C101" s="55"/>
      <c r="D101" s="55"/>
      <c r="E101" s="55"/>
      <c r="F101" s="55"/>
      <c r="G101" s="55"/>
      <c r="H101" s="55"/>
      <c r="I101" s="55"/>
      <c r="J101" s="55"/>
    </row>
    <row r="102" spans="1:10" ht="12" customHeight="1" outlineLevel="1" x14ac:dyDescent="0.2">
      <c r="A102" s="55"/>
      <c r="B102" s="55"/>
      <c r="C102" s="55"/>
      <c r="D102" s="55"/>
      <c r="E102" s="55"/>
      <c r="F102" s="55"/>
      <c r="G102" s="55"/>
      <c r="H102" s="55"/>
      <c r="I102" s="55"/>
      <c r="J102" s="55"/>
    </row>
    <row r="103" spans="1:10" ht="12" customHeight="1" outlineLevel="1" x14ac:dyDescent="0.2">
      <c r="A103" s="55"/>
      <c r="B103" s="55"/>
      <c r="C103" s="55"/>
      <c r="D103" s="55"/>
      <c r="E103" s="55"/>
      <c r="F103" s="55"/>
      <c r="G103" s="55"/>
      <c r="H103" s="55"/>
      <c r="I103" s="55"/>
      <c r="J103" s="55"/>
    </row>
    <row r="104" spans="1:10" ht="12" customHeight="1" outlineLevel="1" x14ac:dyDescent="0.2">
      <c r="A104" s="55"/>
      <c r="B104" s="55"/>
      <c r="C104" s="55"/>
      <c r="D104" s="55"/>
      <c r="E104" s="55"/>
      <c r="F104" s="55"/>
      <c r="G104" s="55"/>
      <c r="H104" s="55"/>
      <c r="I104" s="55"/>
      <c r="J104" s="55"/>
    </row>
    <row r="105" spans="1:10" ht="12" customHeight="1" outlineLevel="1" x14ac:dyDescent="0.2">
      <c r="A105" s="55"/>
      <c r="B105" s="55"/>
      <c r="C105" s="55"/>
      <c r="D105" s="55"/>
      <c r="E105" s="55"/>
      <c r="F105" s="55"/>
      <c r="G105" s="55"/>
      <c r="H105" s="55"/>
      <c r="I105" s="55"/>
      <c r="J105" s="55"/>
    </row>
    <row r="106" spans="1:10" ht="12" customHeight="1" outlineLevel="1" x14ac:dyDescent="0.2">
      <c r="A106" s="55"/>
      <c r="B106" s="55"/>
      <c r="C106" s="55"/>
      <c r="D106" s="55"/>
      <c r="E106" s="55"/>
      <c r="F106" s="55"/>
      <c r="G106" s="55"/>
      <c r="H106" s="55"/>
      <c r="I106" s="55"/>
      <c r="J106" s="55"/>
    </row>
    <row r="107" spans="1:10" ht="12" customHeight="1" outlineLevel="1" x14ac:dyDescent="0.2">
      <c r="A107" s="55"/>
      <c r="B107" s="55"/>
      <c r="C107" s="55"/>
      <c r="D107" s="55"/>
      <c r="E107" s="55"/>
      <c r="F107" s="55"/>
      <c r="G107" s="55"/>
      <c r="H107" s="55"/>
      <c r="I107" s="55"/>
      <c r="J107" s="55"/>
    </row>
    <row r="108" spans="1:10" ht="12" customHeight="1" outlineLevel="1" x14ac:dyDescent="0.2">
      <c r="A108" s="55"/>
      <c r="B108" s="55"/>
      <c r="C108" s="55"/>
      <c r="D108" s="55"/>
      <c r="E108" s="55"/>
      <c r="F108" s="55"/>
      <c r="G108" s="55"/>
      <c r="H108" s="55"/>
      <c r="I108" s="55"/>
      <c r="J108" s="55"/>
    </row>
  </sheetData>
  <conditionalFormatting sqref="N2:N8 N10:N73">
    <cfRule type="iconSet" priority="18">
      <iconSet iconSet="3Symbols2" showValue="0">
        <cfvo type="percent" val="0"/>
        <cfvo type="num" val="2"/>
        <cfvo type="num" val="3"/>
      </iconSet>
    </cfRule>
  </conditionalFormatting>
  <conditionalFormatting sqref="N9">
    <cfRule type="iconSet" priority="4">
      <iconSet iconSet="3Symbols2" showValue="0">
        <cfvo type="percent" val="0"/>
        <cfvo type="num" val="2"/>
        <cfvo type="num" val="3"/>
      </iconSet>
    </cfRule>
  </conditionalFormatting>
  <conditionalFormatting sqref="A9:M9">
    <cfRule type="cellIs" dxfId="253" priority="1" stopIfTrue="1" operator="equal">
      <formula>"Acceptable"</formula>
    </cfRule>
    <cfRule type="cellIs" dxfId="252" priority="96" stopIfTrue="1" operator="equal">
      <formula>"Not Acceptable"</formula>
    </cfRule>
    <cfRule type="cellIs" dxfId="251" priority="98" stopIfTrue="1" operator="equal">
      <formula>"Low"</formula>
    </cfRule>
    <cfRule type="cellIs" dxfId="250" priority="99" stopIfTrue="1" operator="equal">
      <formula>"Below Medium"</formula>
    </cfRule>
    <cfRule type="cellIs" dxfId="249" priority="100" stopIfTrue="1" operator="equal">
      <formula>"Medium"</formula>
    </cfRule>
    <cfRule type="cellIs" dxfId="248" priority="101" stopIfTrue="1" operator="equal">
      <formula>"Above Medium"</formula>
    </cfRule>
    <cfRule type="cellIs" dxfId="247" priority="102" stopIfTrue="1" operator="equal">
      <formula>"High"</formula>
    </cfRule>
  </conditionalFormatting>
  <dataValidations count="5">
    <dataValidation type="list" allowBlank="1" showInputMessage="1" showErrorMessage="1" sqref="B7:J7" xr:uid="{00000000-0002-0000-0100-000000000000}">
      <formula1>Browser_list</formula1>
    </dataValidation>
    <dataValidation type="list" allowBlank="1" showInputMessage="1" showErrorMessage="1" sqref="B3:J3" xr:uid="{00000000-0002-0000-0100-000001000000}">
      <formula1>Test_types</formula1>
    </dataValidation>
    <dataValidation type="list" allowBlank="1" showInputMessage="1" showErrorMessage="1" sqref="B9:J9" xr:uid="{00000000-0002-0000-0100-000002000000}">
      <formula1>Quality_range</formula1>
    </dataValidation>
    <dataValidation type="list" allowBlank="1" showInputMessage="1" showErrorMessage="1" sqref="B6:J6" xr:uid="{00000000-0002-0000-0100-000003000000}">
      <formula1>Environment_OS</formula1>
    </dataValidation>
    <dataValidation type="list" allowBlank="1" showInputMessage="1" showErrorMessage="1" sqref="B5:J5" xr:uid="{00000000-0002-0000-0100-000004000000}">
      <formula1>Test_Team</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9"/>
  <sheetViews>
    <sheetView tabSelected="1" zoomScale="70" zoomScaleNormal="70" workbookViewId="0">
      <pane xSplit="4" ySplit="21" topLeftCell="E100" activePane="bottomRight" state="frozen"/>
      <selection pane="topRight" activeCell="E1" sqref="E1"/>
      <selection pane="bottomLeft" activeCell="A17" sqref="A17"/>
      <selection pane="bottomRight" activeCell="J18" sqref="J18"/>
    </sheetView>
  </sheetViews>
  <sheetFormatPr defaultColWidth="9.1796875" defaultRowHeight="12" customHeight="1" outlineLevelRow="1" outlineLevelCol="1" x14ac:dyDescent="0.2"/>
  <cols>
    <col min="1" max="1" width="17.7265625" style="38" customWidth="1" outlineLevel="1"/>
    <col min="2" max="2" width="24.7265625" style="38" bestFit="1" customWidth="1"/>
    <col min="3" max="3" width="45.7265625" style="58" customWidth="1"/>
    <col min="4" max="4" width="46.1796875" style="38" customWidth="1"/>
    <col min="5" max="5" width="16.7265625" style="38" customWidth="1"/>
    <col min="6" max="8" width="16.7265625" style="38" customWidth="1" outlineLevel="1"/>
    <col min="9" max="9" width="9.1796875" style="38"/>
    <col min="10" max="16384" width="9.1796875" style="4"/>
  </cols>
  <sheetData>
    <row r="1" spans="1:8" ht="12" customHeight="1" x14ac:dyDescent="0.2">
      <c r="A1" s="141" t="s">
        <v>153</v>
      </c>
      <c r="B1" s="141"/>
      <c r="C1" s="141" t="s">
        <v>154</v>
      </c>
      <c r="D1" s="12" t="s">
        <v>122</v>
      </c>
      <c r="E1" s="135" t="s">
        <v>207</v>
      </c>
      <c r="F1" s="135"/>
      <c r="G1" s="135"/>
      <c r="H1" s="135"/>
    </row>
    <row r="2" spans="1:8" ht="12" customHeight="1" x14ac:dyDescent="0.2">
      <c r="A2" s="141"/>
      <c r="B2" s="141"/>
      <c r="C2" s="141"/>
      <c r="D2" s="12" t="s">
        <v>8</v>
      </c>
      <c r="E2" s="135" t="s">
        <v>13</v>
      </c>
      <c r="F2" s="135"/>
      <c r="G2" s="135"/>
      <c r="H2" s="135"/>
    </row>
    <row r="3" spans="1:8" ht="12" customHeight="1" x14ac:dyDescent="0.2">
      <c r="A3" s="141"/>
      <c r="B3" s="141"/>
      <c r="C3" s="141"/>
      <c r="D3" s="12" t="s">
        <v>24</v>
      </c>
      <c r="E3" s="143">
        <v>44945</v>
      </c>
      <c r="F3" s="143"/>
      <c r="G3" s="143"/>
      <c r="H3" s="143"/>
    </row>
    <row r="4" spans="1:8" ht="12" customHeight="1" x14ac:dyDescent="0.2">
      <c r="A4" s="141"/>
      <c r="B4" s="141"/>
      <c r="C4" s="141"/>
      <c r="D4" s="12" t="s">
        <v>26</v>
      </c>
      <c r="E4" s="135" t="s">
        <v>210</v>
      </c>
      <c r="F4" s="135"/>
      <c r="G4" s="135"/>
      <c r="H4" s="135"/>
    </row>
    <row r="5" spans="1:8" ht="12" customHeight="1" x14ac:dyDescent="0.2">
      <c r="A5" s="141"/>
      <c r="B5" s="141"/>
      <c r="C5" s="141"/>
      <c r="D5" s="12" t="s">
        <v>155</v>
      </c>
      <c r="E5" s="136" t="s">
        <v>211</v>
      </c>
      <c r="F5" s="137"/>
      <c r="G5" s="137"/>
      <c r="H5" s="137"/>
    </row>
    <row r="6" spans="1:8" ht="12" customHeight="1" x14ac:dyDescent="0.2">
      <c r="A6" s="141"/>
      <c r="B6" s="141"/>
      <c r="C6" s="141"/>
      <c r="D6" s="12" t="s">
        <v>157</v>
      </c>
      <c r="E6" s="135" t="s">
        <v>208</v>
      </c>
      <c r="F6" s="137"/>
      <c r="G6" s="137"/>
      <c r="H6" s="137"/>
    </row>
    <row r="7" spans="1:8" ht="12" customHeight="1" x14ac:dyDescent="0.2">
      <c r="A7" s="141"/>
      <c r="B7" s="141"/>
      <c r="C7" s="141"/>
      <c r="D7" s="12" t="s">
        <v>30</v>
      </c>
      <c r="E7" s="139" t="s">
        <v>209</v>
      </c>
      <c r="F7" s="139"/>
      <c r="G7" s="140"/>
      <c r="H7" s="140"/>
    </row>
    <row r="8" spans="1:8" ht="11.5" outlineLevel="1" x14ac:dyDescent="0.2">
      <c r="A8" s="141"/>
      <c r="B8" s="141"/>
      <c r="C8" s="141"/>
      <c r="D8" s="59"/>
      <c r="E8" s="141" t="s">
        <v>159</v>
      </c>
      <c r="F8" s="140"/>
      <c r="G8" s="140"/>
      <c r="H8" s="140"/>
    </row>
    <row r="9" spans="1:8" ht="12" customHeight="1" outlineLevel="1" x14ac:dyDescent="0.2">
      <c r="A9" s="144" t="s">
        <v>205</v>
      </c>
      <c r="B9" s="145"/>
      <c r="C9" s="144" t="s">
        <v>206</v>
      </c>
      <c r="D9" s="98" t="s">
        <v>160</v>
      </c>
      <c r="E9" s="142">
        <f>SUM(E10:F19)</f>
        <v>214</v>
      </c>
      <c r="F9" s="134"/>
      <c r="G9" s="138">
        <v>1</v>
      </c>
      <c r="H9" s="134"/>
    </row>
    <row r="10" spans="1:8" ht="12" customHeight="1" outlineLevel="1" x14ac:dyDescent="0.2">
      <c r="A10" s="146"/>
      <c r="B10" s="147"/>
      <c r="C10" s="146"/>
      <c r="D10" s="99" t="s">
        <v>161</v>
      </c>
      <c r="E10" s="133">
        <f>COUNTIF(E23:E239,"OK")</f>
        <v>165</v>
      </c>
      <c r="F10" s="134"/>
      <c r="G10" s="96"/>
      <c r="H10" s="57"/>
    </row>
    <row r="11" spans="1:8" ht="12" customHeight="1" outlineLevel="1" x14ac:dyDescent="0.2">
      <c r="A11" s="146"/>
      <c r="B11" s="147"/>
      <c r="C11" s="146"/>
      <c r="D11" s="99" t="s">
        <v>162</v>
      </c>
      <c r="E11" s="133">
        <f>COUNTIF(E23:E27,"Partially tested")</f>
        <v>0</v>
      </c>
      <c r="F11" s="134"/>
      <c r="G11" s="96"/>
      <c r="H11" s="57"/>
    </row>
    <row r="12" spans="1:8" ht="12" customHeight="1" outlineLevel="1" x14ac:dyDescent="0.2">
      <c r="A12" s="146"/>
      <c r="B12" s="147"/>
      <c r="C12" s="146"/>
      <c r="D12" s="99" t="s">
        <v>94</v>
      </c>
      <c r="E12" s="133">
        <f>COUNTIF(E23:E239,"Enhancement")</f>
        <v>0</v>
      </c>
      <c r="F12" s="134"/>
      <c r="G12" s="96"/>
      <c r="H12" s="57"/>
    </row>
    <row r="13" spans="1:8" ht="12" customHeight="1" outlineLevel="1" x14ac:dyDescent="0.2">
      <c r="A13" s="146"/>
      <c r="B13" s="147"/>
      <c r="C13" s="146"/>
      <c r="D13" s="99" t="s">
        <v>92</v>
      </c>
      <c r="E13" s="133">
        <f>COUNTIF(E23:E239,"Minor")</f>
        <v>12</v>
      </c>
      <c r="F13" s="134"/>
      <c r="G13" s="96"/>
      <c r="H13" s="57"/>
    </row>
    <row r="14" spans="1:8" ht="12" customHeight="1" outlineLevel="1" x14ac:dyDescent="0.2">
      <c r="A14" s="146"/>
      <c r="B14" s="147"/>
      <c r="C14" s="146"/>
      <c r="D14" s="99" t="s">
        <v>90</v>
      </c>
      <c r="E14" s="133">
        <f>COUNTIF(E23:E239,"Average")</f>
        <v>32</v>
      </c>
      <c r="F14" s="134"/>
      <c r="G14" s="96"/>
      <c r="H14" s="57"/>
    </row>
    <row r="15" spans="1:8" ht="12" customHeight="1" outlineLevel="1" x14ac:dyDescent="0.2">
      <c r="A15" s="146"/>
      <c r="B15" s="147"/>
      <c r="C15" s="146"/>
      <c r="D15" s="99" t="s">
        <v>88</v>
      </c>
      <c r="E15" s="133">
        <f>COUNTIF(E23:E239,"Major")</f>
        <v>0</v>
      </c>
      <c r="F15" s="134"/>
      <c r="G15" s="138">
        <f>E15/E9</f>
        <v>0</v>
      </c>
      <c r="H15" s="134"/>
    </row>
    <row r="16" spans="1:8" ht="12" customHeight="1" outlineLevel="1" x14ac:dyDescent="0.2">
      <c r="A16" s="146"/>
      <c r="B16" s="147"/>
      <c r="C16" s="146"/>
      <c r="D16" s="99" t="s">
        <v>86</v>
      </c>
      <c r="E16" s="133">
        <f>COUNTIF(E23:E239,"Critical")</f>
        <v>5</v>
      </c>
      <c r="F16" s="134"/>
      <c r="G16" s="138">
        <f>E16/E9</f>
        <v>2.336448598130841E-2</v>
      </c>
      <c r="H16" s="134"/>
    </row>
    <row r="17" spans="1:9" ht="12" customHeight="1" outlineLevel="1" x14ac:dyDescent="0.2">
      <c r="A17" s="146"/>
      <c r="B17" s="147"/>
      <c r="C17" s="146"/>
      <c r="D17" s="99" t="s">
        <v>98</v>
      </c>
      <c r="E17" s="133">
        <f>COUNTIF(E22:E27,"Not available")</f>
        <v>0</v>
      </c>
      <c r="F17" s="134"/>
      <c r="G17" s="138">
        <f>E17/E9</f>
        <v>0</v>
      </c>
      <c r="H17" s="134"/>
    </row>
    <row r="18" spans="1:9" ht="12" customHeight="1" outlineLevel="1" x14ac:dyDescent="0.2">
      <c r="A18" s="146"/>
      <c r="B18" s="147"/>
      <c r="C18" s="146"/>
      <c r="D18" s="99" t="s">
        <v>100</v>
      </c>
      <c r="E18" s="133">
        <f>COUNTIF(E22:E27,"Not implemented")</f>
        <v>0</v>
      </c>
      <c r="F18" s="134"/>
      <c r="G18" s="138"/>
      <c r="H18" s="134"/>
    </row>
    <row r="19" spans="1:9" ht="12" customHeight="1" outlineLevel="1" x14ac:dyDescent="0.2">
      <c r="A19" s="146"/>
      <c r="B19" s="147"/>
      <c r="C19" s="146"/>
      <c r="D19" s="99" t="s">
        <v>102</v>
      </c>
      <c r="E19" s="133">
        <f>COUNTIF(E22:E235,"Not tested")</f>
        <v>0</v>
      </c>
      <c r="F19" s="134"/>
      <c r="G19" s="138"/>
      <c r="H19" s="134"/>
    </row>
    <row r="20" spans="1:9" ht="12" customHeight="1" outlineLevel="1" x14ac:dyDescent="0.2">
      <c r="A20" s="148"/>
      <c r="B20" s="149"/>
      <c r="C20" s="148"/>
      <c r="D20" s="97" t="s">
        <v>163</v>
      </c>
      <c r="E20" s="142">
        <f>ROUND(SUM(H22:H27,)/60, 2)</f>
        <v>0</v>
      </c>
      <c r="F20" s="134"/>
      <c r="G20" s="138"/>
      <c r="H20" s="138"/>
    </row>
    <row r="21" spans="1:9" s="3" customFormat="1" ht="12" customHeight="1" x14ac:dyDescent="0.25">
      <c r="A21" s="60" t="s">
        <v>164</v>
      </c>
      <c r="B21" s="60" t="s">
        <v>165</v>
      </c>
      <c r="C21" s="60" t="s">
        <v>166</v>
      </c>
      <c r="D21" s="60" t="s">
        <v>167</v>
      </c>
      <c r="E21" s="60" t="s">
        <v>168</v>
      </c>
      <c r="F21" s="60" t="s">
        <v>169</v>
      </c>
      <c r="G21" s="60" t="s">
        <v>26</v>
      </c>
      <c r="H21" s="60" t="s">
        <v>170</v>
      </c>
      <c r="I21" s="61"/>
    </row>
    <row r="22" spans="1:9" ht="10.5" x14ac:dyDescent="0.2">
      <c r="A22" s="100"/>
      <c r="B22" s="100" t="s">
        <v>212</v>
      </c>
      <c r="C22" s="100"/>
      <c r="D22" s="100"/>
      <c r="E22" s="100"/>
      <c r="F22" s="100"/>
      <c r="G22" s="100"/>
      <c r="H22" s="100"/>
    </row>
    <row r="23" spans="1:9" ht="12" customHeight="1" x14ac:dyDescent="0.2">
      <c r="A23" s="103" t="s">
        <v>171</v>
      </c>
      <c r="B23" s="129" t="s">
        <v>213</v>
      </c>
      <c r="C23" s="101" t="s">
        <v>310</v>
      </c>
      <c r="D23" s="101" t="s">
        <v>311</v>
      </c>
      <c r="E23" s="104" t="s">
        <v>161</v>
      </c>
      <c r="F23" s="105"/>
      <c r="G23" s="106" t="s">
        <v>378</v>
      </c>
      <c r="H23" s="106"/>
    </row>
    <row r="24" spans="1:9" ht="10" customHeight="1" x14ac:dyDescent="0.2">
      <c r="A24" s="103" t="s">
        <v>11</v>
      </c>
      <c r="B24" s="129"/>
      <c r="C24" s="101" t="s">
        <v>214</v>
      </c>
      <c r="D24" s="101" t="s">
        <v>217</v>
      </c>
      <c r="E24" s="104" t="s">
        <v>86</v>
      </c>
      <c r="F24" s="105" t="s">
        <v>313</v>
      </c>
      <c r="G24" s="106" t="s">
        <v>378</v>
      </c>
      <c r="H24" s="106"/>
    </row>
    <row r="25" spans="1:9" ht="10" customHeight="1" x14ac:dyDescent="0.2">
      <c r="A25" s="103" t="s">
        <v>11</v>
      </c>
      <c r="B25" s="129"/>
      <c r="C25" s="101" t="s">
        <v>215</v>
      </c>
      <c r="D25" s="101" t="s">
        <v>217</v>
      </c>
      <c r="E25" s="104" t="s">
        <v>86</v>
      </c>
      <c r="F25" s="105" t="s">
        <v>313</v>
      </c>
      <c r="G25" s="106" t="s">
        <v>378</v>
      </c>
      <c r="H25" s="106"/>
    </row>
    <row r="26" spans="1:9" ht="10" customHeight="1" x14ac:dyDescent="0.2">
      <c r="A26" s="103" t="s">
        <v>13</v>
      </c>
      <c r="B26" s="129"/>
      <c r="C26" s="101" t="s">
        <v>315</v>
      </c>
      <c r="D26" s="101"/>
      <c r="E26" s="104" t="s">
        <v>86</v>
      </c>
      <c r="F26" s="105" t="s">
        <v>312</v>
      </c>
      <c r="G26" s="106" t="s">
        <v>378</v>
      </c>
      <c r="H26" s="106"/>
    </row>
    <row r="27" spans="1:9" ht="10" customHeight="1" x14ac:dyDescent="0.2">
      <c r="A27" s="103" t="s">
        <v>13</v>
      </c>
      <c r="B27" s="129"/>
      <c r="C27" s="101" t="s">
        <v>316</v>
      </c>
      <c r="D27" s="101" t="s">
        <v>247</v>
      </c>
      <c r="E27" s="104" t="s">
        <v>86</v>
      </c>
      <c r="F27" s="107" t="s">
        <v>312</v>
      </c>
      <c r="G27" s="106" t="s">
        <v>378</v>
      </c>
      <c r="H27" s="106"/>
    </row>
    <row r="28" spans="1:9" ht="10.5" customHeight="1" x14ac:dyDescent="0.2">
      <c r="A28" s="103" t="s">
        <v>13</v>
      </c>
      <c r="B28" s="129"/>
      <c r="C28" s="101" t="s">
        <v>249</v>
      </c>
      <c r="D28" s="102"/>
      <c r="E28" s="104" t="s">
        <v>161</v>
      </c>
      <c r="F28" s="105"/>
      <c r="G28" s="106" t="s">
        <v>378</v>
      </c>
      <c r="H28" s="106"/>
    </row>
    <row r="29" spans="1:9" ht="10.5" customHeight="1" x14ac:dyDescent="0.2">
      <c r="A29" s="103" t="s">
        <v>13</v>
      </c>
      <c r="B29" s="129"/>
      <c r="C29" s="101" t="s">
        <v>243</v>
      </c>
      <c r="D29" s="102" t="s">
        <v>244</v>
      </c>
      <c r="E29" s="104" t="s">
        <v>92</v>
      </c>
      <c r="F29" s="105" t="s">
        <v>314</v>
      </c>
      <c r="G29" s="106" t="s">
        <v>378</v>
      </c>
      <c r="H29" s="106"/>
    </row>
    <row r="30" spans="1:9" ht="10.5" customHeight="1" x14ac:dyDescent="0.2">
      <c r="A30" s="103" t="s">
        <v>13</v>
      </c>
      <c r="B30" s="129"/>
      <c r="C30" s="101" t="s">
        <v>353</v>
      </c>
      <c r="D30" s="102"/>
      <c r="E30" s="104" t="s">
        <v>161</v>
      </c>
      <c r="F30" s="105"/>
      <c r="G30" s="106" t="s">
        <v>378</v>
      </c>
      <c r="H30" s="106"/>
    </row>
    <row r="31" spans="1:9" ht="10.5" x14ac:dyDescent="0.2">
      <c r="A31" s="108"/>
      <c r="B31" s="108" t="s">
        <v>222</v>
      </c>
      <c r="C31" s="108"/>
      <c r="D31" s="108"/>
      <c r="E31" s="108"/>
      <c r="F31" s="108"/>
      <c r="G31" s="108"/>
      <c r="H31" s="108"/>
    </row>
    <row r="32" spans="1:9" ht="12" customHeight="1" x14ac:dyDescent="0.2">
      <c r="A32" s="103" t="s">
        <v>171</v>
      </c>
      <c r="B32" s="129" t="s">
        <v>213</v>
      </c>
      <c r="C32" s="101" t="s">
        <v>309</v>
      </c>
      <c r="D32" s="101" t="s">
        <v>172</v>
      </c>
      <c r="E32" s="104" t="s">
        <v>161</v>
      </c>
      <c r="F32" s="105"/>
      <c r="G32" s="106" t="s">
        <v>378</v>
      </c>
      <c r="H32" s="106"/>
    </row>
    <row r="33" spans="1:8" ht="20" x14ac:dyDescent="0.2">
      <c r="A33" s="103" t="s">
        <v>11</v>
      </c>
      <c r="B33" s="129"/>
      <c r="C33" s="101" t="s">
        <v>223</v>
      </c>
      <c r="D33" s="101" t="s">
        <v>242</v>
      </c>
      <c r="E33" s="104" t="s">
        <v>161</v>
      </c>
      <c r="F33" s="105"/>
      <c r="G33" s="106" t="s">
        <v>378</v>
      </c>
      <c r="H33" s="106"/>
    </row>
    <row r="34" spans="1:8" ht="20" x14ac:dyDescent="0.2">
      <c r="A34" s="103" t="s">
        <v>11</v>
      </c>
      <c r="B34" s="129"/>
      <c r="C34" s="101" t="s">
        <v>224</v>
      </c>
      <c r="D34" s="101" t="s">
        <v>242</v>
      </c>
      <c r="E34" s="104" t="s">
        <v>161</v>
      </c>
      <c r="F34" s="105"/>
      <c r="G34" s="106" t="s">
        <v>378</v>
      </c>
      <c r="H34" s="106"/>
    </row>
    <row r="35" spans="1:8" ht="10" customHeight="1" x14ac:dyDescent="0.2">
      <c r="A35" s="103" t="s">
        <v>11</v>
      </c>
      <c r="B35" s="129"/>
      <c r="C35" s="101" t="s">
        <v>225</v>
      </c>
      <c r="D35" s="101" t="s">
        <v>242</v>
      </c>
      <c r="E35" s="104" t="s">
        <v>161</v>
      </c>
      <c r="F35" s="105"/>
      <c r="G35" s="106" t="s">
        <v>378</v>
      </c>
      <c r="H35" s="106"/>
    </row>
    <row r="36" spans="1:8" ht="20" x14ac:dyDescent="0.2">
      <c r="A36" s="103" t="s">
        <v>11</v>
      </c>
      <c r="B36" s="129"/>
      <c r="C36" s="101" t="s">
        <v>226</v>
      </c>
      <c r="D36" s="101" t="s">
        <v>242</v>
      </c>
      <c r="E36" s="104" t="s">
        <v>161</v>
      </c>
      <c r="F36" s="105"/>
      <c r="G36" s="106" t="s">
        <v>378</v>
      </c>
      <c r="H36" s="106"/>
    </row>
    <row r="37" spans="1:8" ht="20" x14ac:dyDescent="0.2">
      <c r="A37" s="103" t="s">
        <v>11</v>
      </c>
      <c r="B37" s="129"/>
      <c r="C37" s="101" t="s">
        <v>227</v>
      </c>
      <c r="D37" s="101" t="s">
        <v>242</v>
      </c>
      <c r="E37" s="104" t="s">
        <v>161</v>
      </c>
      <c r="F37" s="105"/>
      <c r="G37" s="106" t="s">
        <v>378</v>
      </c>
      <c r="H37" s="106"/>
    </row>
    <row r="38" spans="1:8" ht="20" x14ac:dyDescent="0.2">
      <c r="A38" s="103" t="s">
        <v>11</v>
      </c>
      <c r="B38" s="129"/>
      <c r="C38" s="101" t="s">
        <v>228</v>
      </c>
      <c r="D38" s="101" t="s">
        <v>242</v>
      </c>
      <c r="E38" s="104" t="s">
        <v>161</v>
      </c>
      <c r="F38" s="105"/>
      <c r="G38" s="106" t="s">
        <v>378</v>
      </c>
      <c r="H38" s="106"/>
    </row>
    <row r="39" spans="1:8" ht="20" x14ac:dyDescent="0.2">
      <c r="A39" s="103" t="s">
        <v>11</v>
      </c>
      <c r="B39" s="129"/>
      <c r="C39" s="101" t="s">
        <v>229</v>
      </c>
      <c r="D39" s="101" t="s">
        <v>242</v>
      </c>
      <c r="E39" s="104" t="s">
        <v>161</v>
      </c>
      <c r="F39" s="105"/>
      <c r="G39" s="106" t="s">
        <v>378</v>
      </c>
      <c r="H39" s="106"/>
    </row>
    <row r="40" spans="1:8" ht="20" x14ac:dyDescent="0.2">
      <c r="A40" s="103" t="s">
        <v>11</v>
      </c>
      <c r="B40" s="129"/>
      <c r="C40" s="101" t="s">
        <v>230</v>
      </c>
      <c r="D40" s="101" t="s">
        <v>242</v>
      </c>
      <c r="E40" s="104" t="s">
        <v>161</v>
      </c>
      <c r="F40" s="105"/>
      <c r="G40" s="106" t="s">
        <v>378</v>
      </c>
      <c r="H40" s="106"/>
    </row>
    <row r="41" spans="1:8" ht="20" x14ac:dyDescent="0.2">
      <c r="A41" s="103" t="s">
        <v>11</v>
      </c>
      <c r="B41" s="129"/>
      <c r="C41" s="101" t="s">
        <v>231</v>
      </c>
      <c r="D41" s="101" t="s">
        <v>242</v>
      </c>
      <c r="E41" s="104" t="s">
        <v>161</v>
      </c>
      <c r="F41" s="105"/>
      <c r="G41" s="106" t="s">
        <v>378</v>
      </c>
      <c r="H41" s="106"/>
    </row>
    <row r="42" spans="1:8" ht="30" x14ac:dyDescent="0.2">
      <c r="A42" s="103" t="s">
        <v>11</v>
      </c>
      <c r="B42" s="129"/>
      <c r="C42" s="101" t="s">
        <v>232</v>
      </c>
      <c r="D42" s="101" t="s">
        <v>242</v>
      </c>
      <c r="E42" s="104" t="s">
        <v>161</v>
      </c>
      <c r="F42" s="105"/>
      <c r="G42" s="106" t="s">
        <v>378</v>
      </c>
      <c r="H42" s="106"/>
    </row>
    <row r="43" spans="1:8" ht="20" x14ac:dyDescent="0.2">
      <c r="A43" s="103" t="s">
        <v>11</v>
      </c>
      <c r="B43" s="129"/>
      <c r="C43" s="101" t="s">
        <v>233</v>
      </c>
      <c r="D43" s="101" t="s">
        <v>242</v>
      </c>
      <c r="E43" s="104" t="s">
        <v>161</v>
      </c>
      <c r="F43" s="105"/>
      <c r="G43" s="106" t="s">
        <v>378</v>
      </c>
      <c r="H43" s="106"/>
    </row>
    <row r="44" spans="1:8" ht="20" x14ac:dyDescent="0.2">
      <c r="A44" s="103" t="s">
        <v>11</v>
      </c>
      <c r="B44" s="129"/>
      <c r="C44" s="101" t="s">
        <v>234</v>
      </c>
      <c r="D44" s="101" t="s">
        <v>242</v>
      </c>
      <c r="E44" s="104" t="s">
        <v>90</v>
      </c>
      <c r="F44" s="105" t="s">
        <v>317</v>
      </c>
      <c r="G44" s="106" t="s">
        <v>378</v>
      </c>
      <c r="H44" s="106"/>
    </row>
    <row r="45" spans="1:8" ht="10" customHeight="1" x14ac:dyDescent="0.2">
      <c r="A45" s="103" t="s">
        <v>11</v>
      </c>
      <c r="B45" s="129"/>
      <c r="C45" s="101" t="s">
        <v>235</v>
      </c>
      <c r="D45" s="101" t="s">
        <v>242</v>
      </c>
      <c r="E45" s="104" t="s">
        <v>161</v>
      </c>
      <c r="F45" s="105"/>
      <c r="G45" s="106" t="s">
        <v>378</v>
      </c>
      <c r="H45" s="106"/>
    </row>
    <row r="46" spans="1:8" ht="20" x14ac:dyDescent="0.2">
      <c r="A46" s="103" t="s">
        <v>11</v>
      </c>
      <c r="B46" s="129"/>
      <c r="C46" s="101" t="s">
        <v>236</v>
      </c>
      <c r="D46" s="101" t="s">
        <v>242</v>
      </c>
      <c r="E46" s="104" t="s">
        <v>161</v>
      </c>
      <c r="F46" s="105"/>
      <c r="G46" s="106" t="s">
        <v>378</v>
      </c>
      <c r="H46" s="106"/>
    </row>
    <row r="47" spans="1:8" ht="20" x14ac:dyDescent="0.2">
      <c r="A47" s="103" t="s">
        <v>11</v>
      </c>
      <c r="B47" s="129"/>
      <c r="C47" s="101" t="s">
        <v>237</v>
      </c>
      <c r="D47" s="101" t="s">
        <v>242</v>
      </c>
      <c r="E47" s="104" t="s">
        <v>161</v>
      </c>
      <c r="F47" s="105"/>
      <c r="G47" s="106" t="s">
        <v>378</v>
      </c>
      <c r="H47" s="106"/>
    </row>
    <row r="48" spans="1:8" ht="20" x14ac:dyDescent="0.2">
      <c r="A48" s="103" t="s">
        <v>11</v>
      </c>
      <c r="B48" s="129"/>
      <c r="C48" s="101" t="s">
        <v>238</v>
      </c>
      <c r="D48" s="101" t="s">
        <v>242</v>
      </c>
      <c r="E48" s="104" t="s">
        <v>161</v>
      </c>
      <c r="F48" s="105"/>
      <c r="G48" s="106" t="s">
        <v>378</v>
      </c>
      <c r="H48" s="106"/>
    </row>
    <row r="49" spans="1:8" ht="20" x14ac:dyDescent="0.2">
      <c r="A49" s="103" t="s">
        <v>11</v>
      </c>
      <c r="B49" s="129"/>
      <c r="C49" s="101" t="s">
        <v>239</v>
      </c>
      <c r="D49" s="101" t="s">
        <v>242</v>
      </c>
      <c r="E49" s="104" t="s">
        <v>161</v>
      </c>
      <c r="F49" s="105"/>
      <c r="G49" s="106" t="s">
        <v>378</v>
      </c>
      <c r="H49" s="106"/>
    </row>
    <row r="50" spans="1:8" ht="10" customHeight="1" x14ac:dyDescent="0.2">
      <c r="A50" s="103" t="s">
        <v>11</v>
      </c>
      <c r="B50" s="129"/>
      <c r="C50" s="101" t="s">
        <v>240</v>
      </c>
      <c r="D50" s="101" t="s">
        <v>242</v>
      </c>
      <c r="E50" s="104" t="s">
        <v>90</v>
      </c>
      <c r="F50" s="105" t="s">
        <v>317</v>
      </c>
      <c r="G50" s="106" t="s">
        <v>378</v>
      </c>
      <c r="H50" s="106"/>
    </row>
    <row r="51" spans="1:8" ht="20" x14ac:dyDescent="0.2">
      <c r="A51" s="103" t="s">
        <v>11</v>
      </c>
      <c r="B51" s="129"/>
      <c r="C51" s="101" t="s">
        <v>241</v>
      </c>
      <c r="D51" s="101" t="s">
        <v>242</v>
      </c>
      <c r="E51" s="104" t="s">
        <v>161</v>
      </c>
      <c r="F51" s="105"/>
      <c r="G51" s="106" t="s">
        <v>378</v>
      </c>
      <c r="H51" s="106"/>
    </row>
    <row r="52" spans="1:8" ht="10" customHeight="1" x14ac:dyDescent="0.2">
      <c r="A52" s="103" t="s">
        <v>11</v>
      </c>
      <c r="B52" s="129"/>
      <c r="C52" s="101" t="s">
        <v>350</v>
      </c>
      <c r="D52" s="101" t="s">
        <v>351</v>
      </c>
      <c r="E52" s="104" t="s">
        <v>90</v>
      </c>
      <c r="F52" s="105" t="s">
        <v>352</v>
      </c>
      <c r="G52" s="106" t="s">
        <v>378</v>
      </c>
      <c r="H52" s="106"/>
    </row>
    <row r="53" spans="1:8" ht="20" x14ac:dyDescent="0.2">
      <c r="A53" s="103" t="s">
        <v>13</v>
      </c>
      <c r="B53" s="129"/>
      <c r="C53" s="101" t="s">
        <v>318</v>
      </c>
      <c r="D53" s="101"/>
      <c r="E53" s="104" t="s">
        <v>161</v>
      </c>
      <c r="F53" s="105"/>
      <c r="G53" s="106" t="s">
        <v>378</v>
      </c>
      <c r="H53" s="106"/>
    </row>
    <row r="54" spans="1:8" ht="10" customHeight="1" x14ac:dyDescent="0.2">
      <c r="A54" s="103" t="s">
        <v>13</v>
      </c>
      <c r="B54" s="129"/>
      <c r="C54" s="101" t="s">
        <v>319</v>
      </c>
      <c r="D54" s="101"/>
      <c r="E54" s="104" t="s">
        <v>161</v>
      </c>
      <c r="F54" s="105"/>
      <c r="G54" s="106" t="s">
        <v>378</v>
      </c>
      <c r="H54" s="106"/>
    </row>
    <row r="55" spans="1:8" ht="10" customHeight="1" x14ac:dyDescent="0.2">
      <c r="A55" s="103" t="s">
        <v>13</v>
      </c>
      <c r="B55" s="129"/>
      <c r="C55" s="101" t="s">
        <v>320</v>
      </c>
      <c r="D55" s="101"/>
      <c r="E55" s="104" t="s">
        <v>161</v>
      </c>
      <c r="F55" s="105"/>
      <c r="G55" s="106" t="s">
        <v>378</v>
      </c>
      <c r="H55" s="106"/>
    </row>
    <row r="56" spans="1:8" ht="20" x14ac:dyDescent="0.2">
      <c r="A56" s="103" t="s">
        <v>13</v>
      </c>
      <c r="B56" s="129"/>
      <c r="C56" s="101" t="s">
        <v>321</v>
      </c>
      <c r="D56" s="101"/>
      <c r="E56" s="104" t="s">
        <v>161</v>
      </c>
      <c r="F56" s="105"/>
      <c r="G56" s="106" t="s">
        <v>378</v>
      </c>
      <c r="H56" s="106"/>
    </row>
    <row r="57" spans="1:8" ht="10" customHeight="1" x14ac:dyDescent="0.2">
      <c r="A57" s="103" t="s">
        <v>13</v>
      </c>
      <c r="B57" s="129"/>
      <c r="C57" s="101" t="s">
        <v>322</v>
      </c>
      <c r="D57" s="101"/>
      <c r="E57" s="104" t="s">
        <v>161</v>
      </c>
      <c r="F57" s="105"/>
      <c r="G57" s="106" t="s">
        <v>378</v>
      </c>
      <c r="H57" s="106"/>
    </row>
    <row r="58" spans="1:8" ht="10" customHeight="1" x14ac:dyDescent="0.2">
      <c r="A58" s="103" t="s">
        <v>13</v>
      </c>
      <c r="B58" s="129"/>
      <c r="C58" s="101" t="s">
        <v>323</v>
      </c>
      <c r="D58" s="101"/>
      <c r="E58" s="104" t="s">
        <v>161</v>
      </c>
      <c r="F58" s="105"/>
      <c r="G58" s="106" t="s">
        <v>378</v>
      </c>
      <c r="H58" s="106"/>
    </row>
    <row r="59" spans="1:8" ht="10" customHeight="1" x14ac:dyDescent="0.2">
      <c r="A59" s="103" t="s">
        <v>13</v>
      </c>
      <c r="B59" s="129"/>
      <c r="C59" s="101" t="s">
        <v>324</v>
      </c>
      <c r="D59" s="101"/>
      <c r="E59" s="104" t="s">
        <v>161</v>
      </c>
      <c r="F59" s="105"/>
      <c r="G59" s="106" t="s">
        <v>378</v>
      </c>
      <c r="H59" s="106"/>
    </row>
    <row r="60" spans="1:8" ht="20" x14ac:dyDescent="0.2">
      <c r="A60" s="103" t="s">
        <v>13</v>
      </c>
      <c r="B60" s="129"/>
      <c r="C60" s="101" t="s">
        <v>325</v>
      </c>
      <c r="D60" s="101"/>
      <c r="E60" s="104" t="s">
        <v>161</v>
      </c>
      <c r="F60" s="105"/>
      <c r="G60" s="106" t="s">
        <v>378</v>
      </c>
      <c r="H60" s="106"/>
    </row>
    <row r="61" spans="1:8" ht="10" customHeight="1" x14ac:dyDescent="0.2">
      <c r="A61" s="103" t="s">
        <v>13</v>
      </c>
      <c r="B61" s="129"/>
      <c r="C61" s="101" t="s">
        <v>326</v>
      </c>
      <c r="D61" s="101"/>
      <c r="E61" s="104" t="s">
        <v>161</v>
      </c>
      <c r="F61" s="105"/>
      <c r="G61" s="106" t="s">
        <v>378</v>
      </c>
      <c r="H61" s="106"/>
    </row>
    <row r="62" spans="1:8" ht="20" x14ac:dyDescent="0.2">
      <c r="A62" s="103" t="s">
        <v>13</v>
      </c>
      <c r="B62" s="129"/>
      <c r="C62" s="101" t="s">
        <v>327</v>
      </c>
      <c r="D62" s="101"/>
      <c r="E62" s="104" t="s">
        <v>161</v>
      </c>
      <c r="F62" s="105"/>
      <c r="G62" s="106" t="s">
        <v>378</v>
      </c>
      <c r="H62" s="106"/>
    </row>
    <row r="63" spans="1:8" ht="10" customHeight="1" x14ac:dyDescent="0.2">
      <c r="A63" s="103" t="s">
        <v>13</v>
      </c>
      <c r="B63" s="129"/>
      <c r="C63" s="101" t="s">
        <v>328</v>
      </c>
      <c r="D63" s="101"/>
      <c r="E63" s="104" t="s">
        <v>161</v>
      </c>
      <c r="F63" s="105"/>
      <c r="G63" s="106" t="s">
        <v>378</v>
      </c>
      <c r="H63" s="106"/>
    </row>
    <row r="64" spans="1:8" ht="10" customHeight="1" x14ac:dyDescent="0.2">
      <c r="A64" s="103" t="s">
        <v>13</v>
      </c>
      <c r="B64" s="129"/>
      <c r="C64" s="101" t="s">
        <v>329</v>
      </c>
      <c r="D64" s="101"/>
      <c r="E64" s="104" t="s">
        <v>161</v>
      </c>
      <c r="F64" s="105"/>
      <c r="G64" s="106" t="s">
        <v>378</v>
      </c>
      <c r="H64" s="106"/>
    </row>
    <row r="65" spans="1:8" ht="20" x14ac:dyDescent="0.2">
      <c r="A65" s="103" t="s">
        <v>13</v>
      </c>
      <c r="B65" s="129"/>
      <c r="C65" s="101" t="s">
        <v>330</v>
      </c>
      <c r="D65" s="101"/>
      <c r="E65" s="104" t="s">
        <v>161</v>
      </c>
      <c r="F65" s="105"/>
      <c r="G65" s="106" t="s">
        <v>378</v>
      </c>
      <c r="H65" s="106"/>
    </row>
    <row r="66" spans="1:8" ht="10" customHeight="1" x14ac:dyDescent="0.2">
      <c r="A66" s="103" t="s">
        <v>13</v>
      </c>
      <c r="B66" s="129"/>
      <c r="C66" s="101" t="s">
        <v>331</v>
      </c>
      <c r="D66" s="101"/>
      <c r="E66" s="104" t="s">
        <v>161</v>
      </c>
      <c r="F66" s="105"/>
      <c r="G66" s="106" t="s">
        <v>378</v>
      </c>
      <c r="H66" s="106"/>
    </row>
    <row r="67" spans="1:8" ht="10" customHeight="1" x14ac:dyDescent="0.2">
      <c r="A67" s="103" t="s">
        <v>13</v>
      </c>
      <c r="B67" s="129"/>
      <c r="C67" s="101" t="s">
        <v>332</v>
      </c>
      <c r="D67" s="101"/>
      <c r="E67" s="104" t="s">
        <v>161</v>
      </c>
      <c r="F67" s="105"/>
      <c r="G67" s="106" t="s">
        <v>378</v>
      </c>
      <c r="H67" s="106"/>
    </row>
    <row r="68" spans="1:8" ht="10" customHeight="1" x14ac:dyDescent="0.2">
      <c r="A68" s="103" t="s">
        <v>13</v>
      </c>
      <c r="B68" s="129"/>
      <c r="C68" s="101" t="s">
        <v>333</v>
      </c>
      <c r="D68" s="101"/>
      <c r="E68" s="104" t="s">
        <v>161</v>
      </c>
      <c r="F68" s="105"/>
      <c r="G68" s="106" t="s">
        <v>378</v>
      </c>
      <c r="H68" s="106"/>
    </row>
    <row r="69" spans="1:8" ht="10" customHeight="1" x14ac:dyDescent="0.2">
      <c r="A69" s="103" t="s">
        <v>13</v>
      </c>
      <c r="B69" s="129"/>
      <c r="C69" s="101" t="s">
        <v>334</v>
      </c>
      <c r="D69" s="101"/>
      <c r="E69" s="104" t="s">
        <v>161</v>
      </c>
      <c r="F69" s="105"/>
      <c r="G69" s="106" t="s">
        <v>378</v>
      </c>
      <c r="H69" s="106"/>
    </row>
    <row r="70" spans="1:8" ht="10" customHeight="1" x14ac:dyDescent="0.2">
      <c r="A70" s="103" t="s">
        <v>13</v>
      </c>
      <c r="B70" s="129"/>
      <c r="C70" s="101" t="s">
        <v>335</v>
      </c>
      <c r="D70" s="101"/>
      <c r="E70" s="104" t="s">
        <v>161</v>
      </c>
      <c r="F70" s="105"/>
      <c r="G70" s="106" t="s">
        <v>378</v>
      </c>
      <c r="H70" s="106"/>
    </row>
    <row r="71" spans="1:8" ht="10" customHeight="1" x14ac:dyDescent="0.2">
      <c r="A71" s="103" t="s">
        <v>13</v>
      </c>
      <c r="B71" s="129"/>
      <c r="C71" s="101" t="s">
        <v>336</v>
      </c>
      <c r="D71" s="101"/>
      <c r="E71" s="104" t="s">
        <v>161</v>
      </c>
      <c r="F71" s="105"/>
      <c r="G71" s="106" t="s">
        <v>378</v>
      </c>
      <c r="H71" s="106"/>
    </row>
    <row r="72" spans="1:8" ht="10" customHeight="1" x14ac:dyDescent="0.2">
      <c r="A72" s="103" t="s">
        <v>13</v>
      </c>
      <c r="B72" s="129"/>
      <c r="C72" s="101" t="s">
        <v>337</v>
      </c>
      <c r="D72" s="101"/>
      <c r="E72" s="104" t="s">
        <v>161</v>
      </c>
      <c r="F72" s="105"/>
      <c r="G72" s="106" t="s">
        <v>378</v>
      </c>
      <c r="H72" s="106"/>
    </row>
    <row r="73" spans="1:8" ht="10" customHeight="1" x14ac:dyDescent="0.2">
      <c r="A73" s="103" t="s">
        <v>13</v>
      </c>
      <c r="B73" s="129"/>
      <c r="C73" s="101" t="s">
        <v>338</v>
      </c>
      <c r="D73" s="101"/>
      <c r="E73" s="104" t="s">
        <v>161</v>
      </c>
      <c r="F73" s="105"/>
      <c r="G73" s="106" t="s">
        <v>378</v>
      </c>
      <c r="H73" s="106"/>
    </row>
    <row r="74" spans="1:8" ht="10" customHeight="1" x14ac:dyDescent="0.2">
      <c r="A74" s="103" t="s">
        <v>13</v>
      </c>
      <c r="B74" s="129"/>
      <c r="C74" s="101" t="s">
        <v>339</v>
      </c>
      <c r="D74" s="101"/>
      <c r="E74" s="104" t="s">
        <v>161</v>
      </c>
      <c r="F74" s="105"/>
      <c r="G74" s="106" t="s">
        <v>378</v>
      </c>
      <c r="H74" s="106"/>
    </row>
    <row r="75" spans="1:8" ht="10" customHeight="1" x14ac:dyDescent="0.2">
      <c r="A75" s="103" t="s">
        <v>13</v>
      </c>
      <c r="B75" s="129"/>
      <c r="C75" s="101" t="s">
        <v>340</v>
      </c>
      <c r="D75" s="101"/>
      <c r="E75" s="104" t="s">
        <v>90</v>
      </c>
      <c r="F75" s="105" t="s">
        <v>348</v>
      </c>
      <c r="G75" s="106" t="s">
        <v>378</v>
      </c>
      <c r="H75" s="106"/>
    </row>
    <row r="76" spans="1:8" ht="10" customHeight="1" x14ac:dyDescent="0.2">
      <c r="A76" s="103" t="s">
        <v>13</v>
      </c>
      <c r="B76" s="129"/>
      <c r="C76" s="101" t="s">
        <v>341</v>
      </c>
      <c r="D76" s="101"/>
      <c r="E76" s="104" t="s">
        <v>161</v>
      </c>
      <c r="F76" s="105"/>
      <c r="G76" s="106" t="s">
        <v>378</v>
      </c>
      <c r="H76" s="106"/>
    </row>
    <row r="77" spans="1:8" ht="10" customHeight="1" x14ac:dyDescent="0.2">
      <c r="A77" s="103" t="s">
        <v>13</v>
      </c>
      <c r="B77" s="129"/>
      <c r="C77" s="101" t="s">
        <v>342</v>
      </c>
      <c r="D77" s="101"/>
      <c r="E77" s="104" t="s">
        <v>90</v>
      </c>
      <c r="F77" s="105" t="s">
        <v>348</v>
      </c>
      <c r="G77" s="106" t="s">
        <v>378</v>
      </c>
      <c r="H77" s="106"/>
    </row>
    <row r="78" spans="1:8" ht="10" customHeight="1" x14ac:dyDescent="0.2">
      <c r="A78" s="103" t="s">
        <v>13</v>
      </c>
      <c r="B78" s="129"/>
      <c r="C78" s="101" t="s">
        <v>343</v>
      </c>
      <c r="D78" s="101"/>
      <c r="E78" s="104" t="s">
        <v>161</v>
      </c>
      <c r="F78" s="105"/>
      <c r="G78" s="106" t="s">
        <v>378</v>
      </c>
      <c r="H78" s="106"/>
    </row>
    <row r="79" spans="1:8" ht="10" customHeight="1" x14ac:dyDescent="0.2">
      <c r="A79" s="103" t="s">
        <v>13</v>
      </c>
      <c r="B79" s="129"/>
      <c r="C79" s="101" t="s">
        <v>344</v>
      </c>
      <c r="D79" s="101"/>
      <c r="E79" s="104" t="s">
        <v>161</v>
      </c>
      <c r="F79" s="105"/>
      <c r="G79" s="106" t="s">
        <v>378</v>
      </c>
      <c r="H79" s="106"/>
    </row>
    <row r="80" spans="1:8" ht="10" customHeight="1" x14ac:dyDescent="0.2">
      <c r="A80" s="103" t="s">
        <v>13</v>
      </c>
      <c r="B80" s="129"/>
      <c r="C80" s="101" t="s">
        <v>345</v>
      </c>
      <c r="D80" s="101"/>
      <c r="E80" s="104" t="s">
        <v>161</v>
      </c>
      <c r="F80" s="105"/>
      <c r="G80" s="106" t="s">
        <v>378</v>
      </c>
      <c r="H80" s="106"/>
    </row>
    <row r="81" spans="1:8" ht="10" customHeight="1" x14ac:dyDescent="0.2">
      <c r="A81" s="103" t="s">
        <v>13</v>
      </c>
      <c r="B81" s="129"/>
      <c r="C81" s="101" t="s">
        <v>346</v>
      </c>
      <c r="D81" s="101"/>
      <c r="E81" s="104" t="s">
        <v>90</v>
      </c>
      <c r="F81" s="105" t="s">
        <v>347</v>
      </c>
      <c r="G81" s="106" t="s">
        <v>378</v>
      </c>
      <c r="H81" s="106"/>
    </row>
    <row r="82" spans="1:8" ht="10" customHeight="1" x14ac:dyDescent="0.2">
      <c r="A82" s="103" t="s">
        <v>13</v>
      </c>
      <c r="B82" s="129"/>
      <c r="C82" s="101" t="s">
        <v>218</v>
      </c>
      <c r="D82" s="101"/>
      <c r="E82" s="104" t="s">
        <v>92</v>
      </c>
      <c r="F82" s="105" t="s">
        <v>349</v>
      </c>
      <c r="G82" s="106" t="s">
        <v>378</v>
      </c>
      <c r="H82" s="106"/>
    </row>
    <row r="83" spans="1:8" ht="10" customHeight="1" x14ac:dyDescent="0.2">
      <c r="A83" s="103" t="s">
        <v>13</v>
      </c>
      <c r="B83" s="129"/>
      <c r="C83" s="101" t="s">
        <v>220</v>
      </c>
      <c r="D83" s="101"/>
      <c r="E83" s="104" t="s">
        <v>161</v>
      </c>
      <c r="F83" s="105"/>
      <c r="G83" s="106" t="s">
        <v>378</v>
      </c>
      <c r="H83" s="106"/>
    </row>
    <row r="84" spans="1:8" ht="10" customHeight="1" x14ac:dyDescent="0.2">
      <c r="A84" s="103" t="s">
        <v>13</v>
      </c>
      <c r="B84" s="129"/>
      <c r="C84" s="101" t="s">
        <v>221</v>
      </c>
      <c r="D84" s="101"/>
      <c r="E84" s="104" t="s">
        <v>161</v>
      </c>
      <c r="F84" s="105"/>
      <c r="G84" s="106" t="s">
        <v>378</v>
      </c>
      <c r="H84" s="106"/>
    </row>
    <row r="85" spans="1:8" ht="10" customHeight="1" x14ac:dyDescent="0.2">
      <c r="A85" s="103" t="s">
        <v>13</v>
      </c>
      <c r="B85" s="129"/>
      <c r="C85" s="101" t="s">
        <v>243</v>
      </c>
      <c r="D85" s="102" t="s">
        <v>244</v>
      </c>
      <c r="E85" s="104" t="s">
        <v>90</v>
      </c>
      <c r="F85" s="105" t="s">
        <v>358</v>
      </c>
      <c r="G85" s="106" t="s">
        <v>378</v>
      </c>
      <c r="H85" s="106"/>
    </row>
    <row r="86" spans="1:8" ht="10" customHeight="1" x14ac:dyDescent="0.2">
      <c r="A86" s="103" t="s">
        <v>13</v>
      </c>
      <c r="B86" s="129"/>
      <c r="C86" s="101" t="s">
        <v>353</v>
      </c>
      <c r="D86" s="102"/>
      <c r="E86" s="104" t="s">
        <v>161</v>
      </c>
      <c r="F86" s="105"/>
      <c r="G86" s="106" t="s">
        <v>378</v>
      </c>
      <c r="H86" s="106"/>
    </row>
    <row r="87" spans="1:8" ht="10.5" customHeight="1" x14ac:dyDescent="0.2">
      <c r="A87" s="103" t="s">
        <v>13</v>
      </c>
      <c r="B87" s="129"/>
      <c r="C87" s="101" t="s">
        <v>249</v>
      </c>
      <c r="D87" s="102"/>
      <c r="E87" s="104" t="s">
        <v>161</v>
      </c>
      <c r="F87" s="105"/>
      <c r="G87" s="106" t="s">
        <v>378</v>
      </c>
      <c r="H87" s="106"/>
    </row>
    <row r="88" spans="1:8" ht="10.5" customHeight="1" x14ac:dyDescent="0.2">
      <c r="A88" s="103" t="s">
        <v>13</v>
      </c>
      <c r="B88" s="129"/>
      <c r="C88" s="101" t="s">
        <v>248</v>
      </c>
      <c r="D88" s="101"/>
      <c r="E88" s="104" t="s">
        <v>161</v>
      </c>
      <c r="F88" s="105"/>
      <c r="G88" s="106" t="s">
        <v>378</v>
      </c>
      <c r="H88" s="106"/>
    </row>
    <row r="89" spans="1:8" ht="10.5" customHeight="1" x14ac:dyDescent="0.2">
      <c r="A89" s="103" t="s">
        <v>13</v>
      </c>
      <c r="B89" s="129"/>
      <c r="C89" s="101" t="s">
        <v>354</v>
      </c>
      <c r="D89" s="101"/>
      <c r="E89" s="104" t="s">
        <v>161</v>
      </c>
      <c r="F89" s="105"/>
      <c r="G89" s="106" t="s">
        <v>378</v>
      </c>
      <c r="H89" s="106"/>
    </row>
    <row r="90" spans="1:8" ht="10.5" customHeight="1" x14ac:dyDescent="0.2">
      <c r="A90" s="103" t="s">
        <v>13</v>
      </c>
      <c r="B90" s="129"/>
      <c r="C90" s="101" t="s">
        <v>355</v>
      </c>
      <c r="D90" s="101"/>
      <c r="E90" s="104" t="s">
        <v>161</v>
      </c>
      <c r="F90" s="105"/>
      <c r="G90" s="106" t="s">
        <v>378</v>
      </c>
      <c r="H90" s="106"/>
    </row>
    <row r="91" spans="1:8" ht="10.5" customHeight="1" x14ac:dyDescent="0.2">
      <c r="A91" s="103" t="s">
        <v>13</v>
      </c>
      <c r="B91" s="129"/>
      <c r="C91" s="101" t="s">
        <v>356</v>
      </c>
      <c r="D91" s="101"/>
      <c r="E91" s="104" t="s">
        <v>161</v>
      </c>
      <c r="F91" s="105"/>
      <c r="G91" s="106" t="s">
        <v>378</v>
      </c>
      <c r="H91" s="106"/>
    </row>
    <row r="92" spans="1:8" ht="10.5" x14ac:dyDescent="0.2">
      <c r="A92" s="108"/>
      <c r="B92" s="108" t="s">
        <v>245</v>
      </c>
      <c r="C92" s="108"/>
      <c r="D92" s="108"/>
      <c r="E92" s="108"/>
      <c r="F92" s="108"/>
      <c r="G92" s="108"/>
      <c r="H92" s="108"/>
    </row>
    <row r="93" spans="1:8" ht="12" customHeight="1" x14ac:dyDescent="0.2">
      <c r="A93" s="103" t="s">
        <v>171</v>
      </c>
      <c r="B93" s="130" t="s">
        <v>213</v>
      </c>
      <c r="C93" s="101" t="s">
        <v>246</v>
      </c>
      <c r="D93" s="101" t="s">
        <v>172</v>
      </c>
      <c r="E93" s="104" t="s">
        <v>161</v>
      </c>
      <c r="F93" s="105"/>
      <c r="G93" s="106" t="s">
        <v>378</v>
      </c>
      <c r="H93" s="106"/>
    </row>
    <row r="94" spans="1:8" ht="10" customHeight="1" x14ac:dyDescent="0.2">
      <c r="A94" s="103" t="s">
        <v>13</v>
      </c>
      <c r="B94" s="131"/>
      <c r="C94" s="101" t="s">
        <v>216</v>
      </c>
      <c r="D94" s="101"/>
      <c r="E94" s="104" t="s">
        <v>161</v>
      </c>
      <c r="F94" s="105"/>
      <c r="G94" s="106" t="s">
        <v>378</v>
      </c>
      <c r="H94" s="106"/>
    </row>
    <row r="95" spans="1:8" ht="10" customHeight="1" x14ac:dyDescent="0.2">
      <c r="A95" s="103" t="s">
        <v>13</v>
      </c>
      <c r="B95" s="131"/>
      <c r="C95" s="101" t="s">
        <v>218</v>
      </c>
      <c r="D95" s="101"/>
      <c r="E95" s="104" t="s">
        <v>90</v>
      </c>
      <c r="F95" s="105" t="s">
        <v>357</v>
      </c>
      <c r="G95" s="106" t="s">
        <v>378</v>
      </c>
      <c r="H95" s="106"/>
    </row>
    <row r="96" spans="1:8" ht="10" customHeight="1" x14ac:dyDescent="0.2">
      <c r="A96" s="103" t="s">
        <v>13</v>
      </c>
      <c r="B96" s="131"/>
      <c r="C96" s="101" t="s">
        <v>219</v>
      </c>
      <c r="D96" s="101"/>
      <c r="E96" s="104" t="s">
        <v>161</v>
      </c>
      <c r="F96" s="105"/>
      <c r="G96" s="106" t="s">
        <v>378</v>
      </c>
      <c r="H96" s="106"/>
    </row>
    <row r="97" spans="1:8" ht="10" customHeight="1" x14ac:dyDescent="0.2">
      <c r="A97" s="103" t="s">
        <v>13</v>
      </c>
      <c r="B97" s="131"/>
      <c r="C97" s="101" t="s">
        <v>220</v>
      </c>
      <c r="D97" s="101"/>
      <c r="E97" s="104" t="s">
        <v>92</v>
      </c>
      <c r="F97" s="105" t="s">
        <v>358</v>
      </c>
      <c r="G97" s="106" t="s">
        <v>378</v>
      </c>
      <c r="H97" s="106"/>
    </row>
    <row r="98" spans="1:8" ht="10" customHeight="1" x14ac:dyDescent="0.2">
      <c r="A98" s="103" t="s">
        <v>13</v>
      </c>
      <c r="B98" s="131"/>
      <c r="C98" s="101" t="s">
        <v>221</v>
      </c>
      <c r="D98" s="101"/>
      <c r="E98" s="104" t="s">
        <v>92</v>
      </c>
      <c r="F98" s="105" t="s">
        <v>358</v>
      </c>
      <c r="G98" s="106" t="s">
        <v>378</v>
      </c>
      <c r="H98" s="106"/>
    </row>
    <row r="99" spans="1:8" ht="10" customHeight="1" x14ac:dyDescent="0.2">
      <c r="A99" s="103" t="s">
        <v>13</v>
      </c>
      <c r="B99" s="131"/>
      <c r="C99" s="101" t="s">
        <v>353</v>
      </c>
      <c r="D99" s="102"/>
      <c r="E99" s="104" t="s">
        <v>161</v>
      </c>
      <c r="F99" s="105"/>
      <c r="G99" s="106" t="s">
        <v>378</v>
      </c>
      <c r="H99" s="106"/>
    </row>
    <row r="100" spans="1:8" ht="10.5" customHeight="1" x14ac:dyDescent="0.2">
      <c r="A100" s="103" t="s">
        <v>13</v>
      </c>
      <c r="B100" s="131"/>
      <c r="C100" s="101" t="s">
        <v>249</v>
      </c>
      <c r="D100" s="102"/>
      <c r="E100" s="104" t="s">
        <v>161</v>
      </c>
      <c r="F100" s="105"/>
      <c r="G100" s="106" t="s">
        <v>378</v>
      </c>
      <c r="H100" s="106"/>
    </row>
    <row r="101" spans="1:8" ht="10.5" customHeight="1" x14ac:dyDescent="0.2">
      <c r="A101" s="103" t="s">
        <v>13</v>
      </c>
      <c r="B101" s="131"/>
      <c r="C101" s="101" t="s">
        <v>248</v>
      </c>
      <c r="D101" s="101"/>
      <c r="E101" s="104" t="s">
        <v>161</v>
      </c>
      <c r="F101" s="105"/>
      <c r="G101" s="106" t="s">
        <v>378</v>
      </c>
      <c r="H101" s="106"/>
    </row>
    <row r="102" spans="1:8" ht="10" customHeight="1" x14ac:dyDescent="0.2">
      <c r="A102" s="103" t="s">
        <v>13</v>
      </c>
      <c r="B102" s="132"/>
      <c r="C102" s="101" t="s">
        <v>243</v>
      </c>
      <c r="D102" s="102" t="s">
        <v>244</v>
      </c>
      <c r="E102" s="104" t="s">
        <v>90</v>
      </c>
      <c r="F102" s="105" t="s">
        <v>358</v>
      </c>
      <c r="G102" s="106" t="s">
        <v>378</v>
      </c>
      <c r="H102" s="106"/>
    </row>
    <row r="103" spans="1:8" ht="10.5" x14ac:dyDescent="0.2">
      <c r="A103" s="108"/>
      <c r="B103" s="108" t="s">
        <v>250</v>
      </c>
      <c r="C103" s="108"/>
      <c r="D103" s="108"/>
      <c r="E103" s="108"/>
      <c r="F103" s="108"/>
      <c r="G103" s="108"/>
      <c r="H103" s="108"/>
    </row>
    <row r="104" spans="1:8" ht="12" customHeight="1" x14ac:dyDescent="0.2">
      <c r="A104" s="103" t="s">
        <v>171</v>
      </c>
      <c r="B104" s="129" t="s">
        <v>213</v>
      </c>
      <c r="C104" s="101" t="s">
        <v>251</v>
      </c>
      <c r="D104" s="101" t="s">
        <v>172</v>
      </c>
      <c r="E104" s="104" t="s">
        <v>161</v>
      </c>
      <c r="F104" s="105"/>
      <c r="G104" s="106" t="s">
        <v>378</v>
      </c>
      <c r="H104" s="106"/>
    </row>
    <row r="105" spans="1:8" ht="12" customHeight="1" x14ac:dyDescent="0.2">
      <c r="A105" s="103" t="s">
        <v>11</v>
      </c>
      <c r="B105" s="129"/>
      <c r="C105" s="101" t="s">
        <v>379</v>
      </c>
      <c r="D105" s="101"/>
      <c r="E105" s="104" t="s">
        <v>86</v>
      </c>
      <c r="F105" s="173" t="s">
        <v>380</v>
      </c>
      <c r="G105" s="106" t="s">
        <v>378</v>
      </c>
      <c r="H105" s="106"/>
    </row>
    <row r="106" spans="1:8" ht="10" customHeight="1" x14ac:dyDescent="0.2">
      <c r="A106" s="103" t="s">
        <v>13</v>
      </c>
      <c r="B106" s="129"/>
      <c r="C106" s="101" t="s">
        <v>218</v>
      </c>
      <c r="D106" s="101"/>
      <c r="E106" s="104" t="s">
        <v>161</v>
      </c>
      <c r="F106" s="105"/>
      <c r="G106" s="106" t="s">
        <v>378</v>
      </c>
      <c r="H106" s="106"/>
    </row>
    <row r="107" spans="1:8" ht="10" customHeight="1" x14ac:dyDescent="0.2">
      <c r="A107" s="103" t="s">
        <v>13</v>
      </c>
      <c r="B107" s="129"/>
      <c r="C107" s="101" t="s">
        <v>219</v>
      </c>
      <c r="D107" s="101"/>
      <c r="E107" s="104" t="s">
        <v>161</v>
      </c>
      <c r="F107" s="105"/>
      <c r="G107" s="106" t="s">
        <v>378</v>
      </c>
      <c r="H107" s="106"/>
    </row>
    <row r="108" spans="1:8" ht="10" customHeight="1" x14ac:dyDescent="0.2">
      <c r="A108" s="103" t="s">
        <v>13</v>
      </c>
      <c r="B108" s="129"/>
      <c r="C108" s="101" t="s">
        <v>220</v>
      </c>
      <c r="D108" s="101"/>
      <c r="E108" s="104" t="s">
        <v>161</v>
      </c>
      <c r="F108" s="105"/>
      <c r="G108" s="106" t="s">
        <v>378</v>
      </c>
      <c r="H108" s="106"/>
    </row>
    <row r="109" spans="1:8" ht="10" customHeight="1" x14ac:dyDescent="0.2">
      <c r="A109" s="103" t="s">
        <v>13</v>
      </c>
      <c r="B109" s="129"/>
      <c r="C109" s="101" t="s">
        <v>221</v>
      </c>
      <c r="D109" s="101"/>
      <c r="E109" s="104" t="s">
        <v>161</v>
      </c>
      <c r="F109" s="105"/>
      <c r="G109" s="106" t="s">
        <v>378</v>
      </c>
      <c r="H109" s="106"/>
    </row>
    <row r="110" spans="1:8" ht="10" customHeight="1" x14ac:dyDescent="0.2">
      <c r="A110" s="103" t="s">
        <v>13</v>
      </c>
      <c r="B110" s="129"/>
      <c r="C110" s="101" t="s">
        <v>360</v>
      </c>
      <c r="D110" s="101"/>
      <c r="E110" s="104" t="s">
        <v>92</v>
      </c>
      <c r="F110" s="105" t="s">
        <v>361</v>
      </c>
      <c r="G110" s="106" t="s">
        <v>378</v>
      </c>
      <c r="H110" s="106"/>
    </row>
    <row r="111" spans="1:8" ht="10" customHeight="1" x14ac:dyDescent="0.2">
      <c r="A111" s="103" t="s">
        <v>13</v>
      </c>
      <c r="B111" s="129"/>
      <c r="C111" s="101" t="s">
        <v>359</v>
      </c>
      <c r="D111" s="101"/>
      <c r="E111" s="104" t="s">
        <v>90</v>
      </c>
      <c r="F111" s="105" t="s">
        <v>362</v>
      </c>
      <c r="G111" s="106" t="s">
        <v>378</v>
      </c>
      <c r="H111" s="106"/>
    </row>
    <row r="112" spans="1:8" ht="10" customHeight="1" x14ac:dyDescent="0.2">
      <c r="A112" s="103" t="s">
        <v>13</v>
      </c>
      <c r="B112" s="129"/>
      <c r="C112" s="101" t="s">
        <v>248</v>
      </c>
      <c r="D112" s="101"/>
      <c r="E112" s="104" t="s">
        <v>161</v>
      </c>
      <c r="F112" s="105"/>
      <c r="G112" s="106" t="s">
        <v>378</v>
      </c>
      <c r="H112" s="106"/>
    </row>
    <row r="113" spans="1:8" ht="10" customHeight="1" x14ac:dyDescent="0.2">
      <c r="A113" s="103" t="s">
        <v>13</v>
      </c>
      <c r="B113" s="129"/>
      <c r="C113" s="101" t="s">
        <v>243</v>
      </c>
      <c r="D113" s="102" t="s">
        <v>244</v>
      </c>
      <c r="E113" s="104" t="s">
        <v>90</v>
      </c>
      <c r="F113" s="105" t="s">
        <v>358</v>
      </c>
      <c r="G113" s="106" t="s">
        <v>378</v>
      </c>
      <c r="H113" s="106"/>
    </row>
    <row r="114" spans="1:8" ht="10" customHeight="1" x14ac:dyDescent="0.2">
      <c r="A114" s="103" t="s">
        <v>13</v>
      </c>
      <c r="B114" s="129"/>
      <c r="C114" s="101" t="s">
        <v>249</v>
      </c>
      <c r="D114" s="102"/>
      <c r="E114" s="104" t="s">
        <v>161</v>
      </c>
      <c r="F114" s="105"/>
      <c r="G114" s="106" t="s">
        <v>378</v>
      </c>
      <c r="H114" s="106"/>
    </row>
    <row r="115" spans="1:8" ht="10" customHeight="1" x14ac:dyDescent="0.2">
      <c r="A115" s="103" t="s">
        <v>11</v>
      </c>
      <c r="B115" s="129" t="s">
        <v>252</v>
      </c>
      <c r="C115" s="101" t="s">
        <v>269</v>
      </c>
      <c r="D115" s="102" t="s">
        <v>293</v>
      </c>
      <c r="E115" s="104" t="s">
        <v>161</v>
      </c>
      <c r="F115" s="105"/>
      <c r="G115" s="106" t="s">
        <v>378</v>
      </c>
      <c r="H115" s="106"/>
    </row>
    <row r="116" spans="1:8" ht="10" customHeight="1" x14ac:dyDescent="0.2">
      <c r="A116" s="103" t="s">
        <v>11</v>
      </c>
      <c r="B116" s="129"/>
      <c r="C116" s="101" t="s">
        <v>270</v>
      </c>
      <c r="D116" s="102" t="s">
        <v>294</v>
      </c>
      <c r="E116" s="104" t="s">
        <v>90</v>
      </c>
      <c r="F116" s="105" t="s">
        <v>364</v>
      </c>
      <c r="G116" s="106" t="s">
        <v>378</v>
      </c>
      <c r="H116" s="106"/>
    </row>
    <row r="117" spans="1:8" ht="10" customHeight="1" x14ac:dyDescent="0.2">
      <c r="A117" s="103" t="s">
        <v>11</v>
      </c>
      <c r="B117" s="129"/>
      <c r="C117" s="101" t="s">
        <v>253</v>
      </c>
      <c r="D117" s="102"/>
      <c r="E117" s="104" t="s">
        <v>161</v>
      </c>
      <c r="F117" s="105"/>
      <c r="G117" s="106" t="s">
        <v>378</v>
      </c>
      <c r="H117" s="106"/>
    </row>
    <row r="118" spans="1:8" ht="10" customHeight="1" x14ac:dyDescent="0.2">
      <c r="A118" s="103" t="s">
        <v>11</v>
      </c>
      <c r="B118" s="129"/>
      <c r="C118" s="101" t="s">
        <v>254</v>
      </c>
      <c r="D118" s="102"/>
      <c r="E118" s="104" t="s">
        <v>161</v>
      </c>
      <c r="F118" s="105"/>
      <c r="G118" s="106" t="s">
        <v>378</v>
      </c>
      <c r="H118" s="106"/>
    </row>
    <row r="119" spans="1:8" ht="10" customHeight="1" x14ac:dyDescent="0.2">
      <c r="A119" s="103" t="s">
        <v>11</v>
      </c>
      <c r="B119" s="129"/>
      <c r="C119" s="101" t="s">
        <v>295</v>
      </c>
      <c r="D119" s="102"/>
      <c r="E119" s="104" t="s">
        <v>161</v>
      </c>
      <c r="F119" s="105"/>
      <c r="G119" s="106" t="s">
        <v>378</v>
      </c>
      <c r="H119" s="106"/>
    </row>
    <row r="120" spans="1:8" ht="10" customHeight="1" x14ac:dyDescent="0.2">
      <c r="A120" s="103" t="s">
        <v>11</v>
      </c>
      <c r="B120" s="129"/>
      <c r="C120" s="101" t="s">
        <v>280</v>
      </c>
      <c r="D120" s="102"/>
      <c r="E120" s="104" t="s">
        <v>161</v>
      </c>
      <c r="F120" s="105"/>
      <c r="G120" s="106" t="s">
        <v>378</v>
      </c>
      <c r="H120" s="106"/>
    </row>
    <row r="121" spans="1:8" ht="10" customHeight="1" x14ac:dyDescent="0.2">
      <c r="A121" s="103" t="s">
        <v>11</v>
      </c>
      <c r="B121" s="129"/>
      <c r="C121" s="101" t="s">
        <v>296</v>
      </c>
      <c r="D121" s="102"/>
      <c r="E121" s="104" t="s">
        <v>161</v>
      </c>
      <c r="F121" s="105"/>
      <c r="G121" s="106" t="s">
        <v>378</v>
      </c>
      <c r="H121" s="106"/>
    </row>
    <row r="122" spans="1:8" ht="10" customHeight="1" x14ac:dyDescent="0.2">
      <c r="A122" s="103" t="s">
        <v>11</v>
      </c>
      <c r="B122" s="129"/>
      <c r="C122" s="101" t="s">
        <v>255</v>
      </c>
      <c r="D122" s="102"/>
      <c r="E122" s="104" t="s">
        <v>161</v>
      </c>
      <c r="F122" s="105"/>
      <c r="G122" s="106" t="s">
        <v>378</v>
      </c>
      <c r="H122" s="106"/>
    </row>
    <row r="123" spans="1:8" ht="10" customHeight="1" x14ac:dyDescent="0.2">
      <c r="A123" s="103" t="s">
        <v>11</v>
      </c>
      <c r="B123" s="129"/>
      <c r="C123" s="101" t="s">
        <v>257</v>
      </c>
      <c r="D123" s="102"/>
      <c r="E123" s="104" t="s">
        <v>161</v>
      </c>
      <c r="F123" s="105"/>
      <c r="G123" s="106" t="s">
        <v>378</v>
      </c>
      <c r="H123" s="106"/>
    </row>
    <row r="124" spans="1:8" ht="10" customHeight="1" x14ac:dyDescent="0.2">
      <c r="A124" s="103" t="s">
        <v>11</v>
      </c>
      <c r="B124" s="129"/>
      <c r="C124" s="101" t="s">
        <v>258</v>
      </c>
      <c r="D124" s="102"/>
      <c r="E124" s="104" t="s">
        <v>161</v>
      </c>
      <c r="F124" s="105"/>
      <c r="G124" s="106" t="s">
        <v>378</v>
      </c>
      <c r="H124" s="106"/>
    </row>
    <row r="125" spans="1:8" ht="10" customHeight="1" x14ac:dyDescent="0.2">
      <c r="A125" s="103" t="s">
        <v>11</v>
      </c>
      <c r="B125" s="129"/>
      <c r="C125" s="101" t="s">
        <v>256</v>
      </c>
      <c r="D125" s="102"/>
      <c r="E125" s="104" t="s">
        <v>161</v>
      </c>
      <c r="F125" s="105"/>
      <c r="G125" s="106" t="s">
        <v>378</v>
      </c>
      <c r="H125" s="106"/>
    </row>
    <row r="126" spans="1:8" ht="10" customHeight="1" x14ac:dyDescent="0.2">
      <c r="A126" s="103" t="s">
        <v>13</v>
      </c>
      <c r="B126" s="129"/>
      <c r="C126" s="101" t="s">
        <v>363</v>
      </c>
      <c r="D126" s="102"/>
      <c r="E126" s="104" t="s">
        <v>92</v>
      </c>
      <c r="F126" s="105" t="s">
        <v>365</v>
      </c>
      <c r="G126" s="106" t="s">
        <v>378</v>
      </c>
      <c r="H126" s="106"/>
    </row>
    <row r="127" spans="1:8" ht="10" customHeight="1" x14ac:dyDescent="0.2">
      <c r="A127" s="103" t="s">
        <v>13</v>
      </c>
      <c r="B127" s="129"/>
      <c r="C127" s="101" t="s">
        <v>298</v>
      </c>
      <c r="D127" s="101"/>
      <c r="E127" s="104" t="s">
        <v>161</v>
      </c>
      <c r="F127" s="105"/>
      <c r="G127" s="106" t="s">
        <v>378</v>
      </c>
      <c r="H127" s="106"/>
    </row>
    <row r="128" spans="1:8" ht="12" customHeight="1" x14ac:dyDescent="0.2">
      <c r="A128" s="103" t="s">
        <v>13</v>
      </c>
      <c r="B128" s="129"/>
      <c r="C128" s="101" t="s">
        <v>299</v>
      </c>
      <c r="D128" s="101"/>
      <c r="E128" s="104" t="s">
        <v>161</v>
      </c>
      <c r="F128" s="105"/>
      <c r="G128" s="106" t="s">
        <v>378</v>
      </c>
      <c r="H128" s="106"/>
    </row>
    <row r="129" spans="1:8" ht="19" customHeight="1" x14ac:dyDescent="0.2">
      <c r="A129" s="103" t="s">
        <v>13</v>
      </c>
      <c r="B129" s="129"/>
      <c r="C129" s="101" t="s">
        <v>262</v>
      </c>
      <c r="D129" s="102"/>
      <c r="E129" s="104" t="s">
        <v>161</v>
      </c>
      <c r="F129" s="105"/>
      <c r="G129" s="106" t="s">
        <v>378</v>
      </c>
      <c r="H129" s="106"/>
    </row>
    <row r="130" spans="1:8" ht="12" customHeight="1" x14ac:dyDescent="0.2">
      <c r="A130" s="103" t="s">
        <v>13</v>
      </c>
      <c r="B130" s="129"/>
      <c r="C130" s="101" t="s">
        <v>261</v>
      </c>
      <c r="D130" s="101"/>
      <c r="E130" s="104" t="s">
        <v>161</v>
      </c>
      <c r="F130" s="105"/>
      <c r="G130" s="106" t="s">
        <v>378</v>
      </c>
      <c r="H130" s="106"/>
    </row>
    <row r="131" spans="1:8" ht="10.5" customHeight="1" x14ac:dyDescent="0.2">
      <c r="A131" s="103" t="s">
        <v>13</v>
      </c>
      <c r="B131" s="129"/>
      <c r="C131" s="101" t="s">
        <v>263</v>
      </c>
      <c r="D131" s="101"/>
      <c r="E131" s="104" t="s">
        <v>161</v>
      </c>
      <c r="F131" s="105"/>
      <c r="G131" s="106" t="s">
        <v>378</v>
      </c>
      <c r="H131" s="106"/>
    </row>
    <row r="132" spans="1:8" ht="12" customHeight="1" x14ac:dyDescent="0.2">
      <c r="A132" s="103" t="s">
        <v>13</v>
      </c>
      <c r="B132" s="129"/>
      <c r="C132" s="101" t="s">
        <v>366</v>
      </c>
      <c r="D132" s="101"/>
      <c r="E132" s="104" t="s">
        <v>90</v>
      </c>
      <c r="F132" s="105" t="s">
        <v>370</v>
      </c>
      <c r="G132" s="106" t="s">
        <v>378</v>
      </c>
      <c r="H132" s="106"/>
    </row>
    <row r="133" spans="1:8" ht="12" customHeight="1" x14ac:dyDescent="0.2">
      <c r="A133" s="103" t="s">
        <v>13</v>
      </c>
      <c r="B133" s="129"/>
      <c r="C133" s="101" t="s">
        <v>367</v>
      </c>
      <c r="D133" s="101"/>
      <c r="E133" s="104" t="s">
        <v>90</v>
      </c>
      <c r="F133" s="105" t="s">
        <v>369</v>
      </c>
      <c r="G133" s="106" t="s">
        <v>378</v>
      </c>
      <c r="H133" s="106"/>
    </row>
    <row r="134" spans="1:8" ht="12" customHeight="1" x14ac:dyDescent="0.2">
      <c r="A134" s="103" t="s">
        <v>13</v>
      </c>
      <c r="B134" s="129"/>
      <c r="C134" s="101" t="s">
        <v>265</v>
      </c>
      <c r="D134" s="101"/>
      <c r="E134" s="104" t="s">
        <v>161</v>
      </c>
      <c r="F134" s="105"/>
      <c r="G134" s="106" t="s">
        <v>378</v>
      </c>
      <c r="H134" s="106"/>
    </row>
    <row r="135" spans="1:8" ht="12" customHeight="1" x14ac:dyDescent="0.2">
      <c r="A135" s="103" t="s">
        <v>13</v>
      </c>
      <c r="B135" s="129"/>
      <c r="C135" s="101" t="s">
        <v>266</v>
      </c>
      <c r="D135" s="101"/>
      <c r="E135" s="104" t="s">
        <v>161</v>
      </c>
      <c r="F135" s="105"/>
      <c r="G135" s="106" t="s">
        <v>378</v>
      </c>
      <c r="H135" s="106"/>
    </row>
    <row r="136" spans="1:8" ht="12" customHeight="1" x14ac:dyDescent="0.2">
      <c r="A136" s="103" t="s">
        <v>13</v>
      </c>
      <c r="B136" s="129"/>
      <c r="C136" s="101" t="s">
        <v>373</v>
      </c>
      <c r="D136" s="101"/>
      <c r="E136" s="104" t="s">
        <v>90</v>
      </c>
      <c r="F136" s="105" t="s">
        <v>374</v>
      </c>
      <c r="G136" s="106" t="s">
        <v>378</v>
      </c>
      <c r="H136" s="106"/>
    </row>
    <row r="137" spans="1:8" ht="12" customHeight="1" x14ac:dyDescent="0.2">
      <c r="A137" s="103" t="s">
        <v>13</v>
      </c>
      <c r="B137" s="129"/>
      <c r="C137" s="101" t="s">
        <v>267</v>
      </c>
      <c r="D137" s="101"/>
      <c r="E137" s="104" t="s">
        <v>161</v>
      </c>
      <c r="F137" s="105"/>
      <c r="G137" s="106" t="s">
        <v>378</v>
      </c>
      <c r="H137" s="106"/>
    </row>
    <row r="138" spans="1:8" ht="10" customHeight="1" x14ac:dyDescent="0.2">
      <c r="A138" s="103" t="s">
        <v>11</v>
      </c>
      <c r="B138" s="129" t="s">
        <v>271</v>
      </c>
      <c r="C138" s="101" t="s">
        <v>269</v>
      </c>
      <c r="D138" s="102" t="s">
        <v>272</v>
      </c>
      <c r="E138" s="104" t="s">
        <v>161</v>
      </c>
      <c r="F138" s="105"/>
      <c r="G138" s="106" t="s">
        <v>378</v>
      </c>
      <c r="H138" s="106"/>
    </row>
    <row r="139" spans="1:8" ht="10" customHeight="1" x14ac:dyDescent="0.2">
      <c r="A139" s="103" t="s">
        <v>11</v>
      </c>
      <c r="B139" s="129"/>
      <c r="C139" s="101" t="s">
        <v>270</v>
      </c>
      <c r="D139" s="102" t="s">
        <v>273</v>
      </c>
      <c r="E139" s="104" t="s">
        <v>92</v>
      </c>
      <c r="F139" s="105" t="s">
        <v>371</v>
      </c>
      <c r="G139" s="106" t="s">
        <v>378</v>
      </c>
      <c r="H139" s="106"/>
    </row>
    <row r="140" spans="1:8" ht="10" customHeight="1" x14ac:dyDescent="0.2">
      <c r="A140" s="103" t="s">
        <v>11</v>
      </c>
      <c r="B140" s="129"/>
      <c r="C140" s="101" t="s">
        <v>253</v>
      </c>
      <c r="D140" s="102"/>
      <c r="E140" s="104" t="s">
        <v>161</v>
      </c>
      <c r="F140" s="105"/>
      <c r="G140" s="106" t="s">
        <v>378</v>
      </c>
      <c r="H140" s="106"/>
    </row>
    <row r="141" spans="1:8" ht="10" customHeight="1" x14ac:dyDescent="0.2">
      <c r="A141" s="103" t="s">
        <v>11</v>
      </c>
      <c r="B141" s="129"/>
      <c r="C141" s="101" t="s">
        <v>254</v>
      </c>
      <c r="D141" s="102"/>
      <c r="E141" s="104" t="s">
        <v>90</v>
      </c>
      <c r="F141" s="105" t="s">
        <v>375</v>
      </c>
      <c r="G141" s="106" t="s">
        <v>378</v>
      </c>
      <c r="H141" s="106"/>
    </row>
    <row r="142" spans="1:8" ht="10" customHeight="1" x14ac:dyDescent="0.2">
      <c r="A142" s="103" t="s">
        <v>11</v>
      </c>
      <c r="B142" s="129"/>
      <c r="C142" s="101" t="s">
        <v>295</v>
      </c>
      <c r="D142" s="102"/>
      <c r="E142" s="104" t="s">
        <v>90</v>
      </c>
      <c r="F142" s="105" t="s">
        <v>375</v>
      </c>
      <c r="G142" s="106" t="s">
        <v>378</v>
      </c>
      <c r="H142" s="106"/>
    </row>
    <row r="143" spans="1:8" ht="10" customHeight="1" x14ac:dyDescent="0.2">
      <c r="A143" s="103" t="s">
        <v>11</v>
      </c>
      <c r="B143" s="129"/>
      <c r="C143" s="101" t="s">
        <v>280</v>
      </c>
      <c r="D143" s="102"/>
      <c r="E143" s="104" t="s">
        <v>161</v>
      </c>
      <c r="F143" s="105"/>
      <c r="G143" s="106" t="s">
        <v>378</v>
      </c>
      <c r="H143" s="106"/>
    </row>
    <row r="144" spans="1:8" ht="10" customHeight="1" x14ac:dyDescent="0.2">
      <c r="A144" s="103" t="s">
        <v>11</v>
      </c>
      <c r="B144" s="129"/>
      <c r="C144" s="101" t="s">
        <v>296</v>
      </c>
      <c r="D144" s="102"/>
      <c r="E144" s="104" t="s">
        <v>161</v>
      </c>
      <c r="F144" s="105"/>
      <c r="G144" s="106" t="s">
        <v>378</v>
      </c>
      <c r="H144" s="106"/>
    </row>
    <row r="145" spans="1:8" ht="10" customHeight="1" x14ac:dyDescent="0.2">
      <c r="A145" s="103" t="s">
        <v>11</v>
      </c>
      <c r="B145" s="129"/>
      <c r="C145" s="101" t="s">
        <v>372</v>
      </c>
      <c r="D145" s="102"/>
      <c r="E145" s="104" t="s">
        <v>161</v>
      </c>
      <c r="F145" s="105"/>
      <c r="G145" s="106" t="s">
        <v>378</v>
      </c>
      <c r="H145" s="106"/>
    </row>
    <row r="146" spans="1:8" ht="10" customHeight="1" x14ac:dyDescent="0.2">
      <c r="A146" s="103" t="s">
        <v>11</v>
      </c>
      <c r="B146" s="129"/>
      <c r="C146" s="101" t="s">
        <v>257</v>
      </c>
      <c r="D146" s="102"/>
      <c r="E146" s="104" t="s">
        <v>161</v>
      </c>
      <c r="F146" s="105"/>
      <c r="G146" s="106" t="s">
        <v>378</v>
      </c>
      <c r="H146" s="106"/>
    </row>
    <row r="147" spans="1:8" ht="12" customHeight="1" x14ac:dyDescent="0.2">
      <c r="A147" s="103" t="s">
        <v>11</v>
      </c>
      <c r="B147" s="129"/>
      <c r="C147" s="101" t="s">
        <v>258</v>
      </c>
      <c r="D147" s="101"/>
      <c r="E147" s="104" t="s">
        <v>161</v>
      </c>
      <c r="F147" s="105"/>
      <c r="G147" s="106" t="s">
        <v>378</v>
      </c>
      <c r="H147" s="106"/>
    </row>
    <row r="148" spans="1:8" ht="12" customHeight="1" x14ac:dyDescent="0.2">
      <c r="A148" s="103" t="s">
        <v>11</v>
      </c>
      <c r="B148" s="129"/>
      <c r="C148" s="101" t="s">
        <v>256</v>
      </c>
      <c r="D148" s="101"/>
      <c r="E148" s="104" t="s">
        <v>161</v>
      </c>
      <c r="F148" s="105"/>
      <c r="G148" s="106" t="s">
        <v>378</v>
      </c>
      <c r="H148" s="106"/>
    </row>
    <row r="149" spans="1:8" ht="14" customHeight="1" x14ac:dyDescent="0.2">
      <c r="A149" s="103" t="s">
        <v>13</v>
      </c>
      <c r="B149" s="129"/>
      <c r="C149" s="101" t="s">
        <v>298</v>
      </c>
      <c r="D149" s="101"/>
      <c r="E149" s="104" t="s">
        <v>161</v>
      </c>
      <c r="F149" s="105"/>
      <c r="G149" s="106" t="s">
        <v>378</v>
      </c>
      <c r="H149" s="106"/>
    </row>
    <row r="150" spans="1:8" ht="12.5" customHeight="1" x14ac:dyDescent="0.2">
      <c r="A150" s="103" t="s">
        <v>13</v>
      </c>
      <c r="B150" s="129"/>
      <c r="C150" s="101" t="s">
        <v>299</v>
      </c>
      <c r="D150" s="101"/>
      <c r="E150" s="104" t="s">
        <v>161</v>
      </c>
      <c r="F150" s="105"/>
      <c r="G150" s="106" t="s">
        <v>378</v>
      </c>
      <c r="H150" s="106"/>
    </row>
    <row r="151" spans="1:8" ht="10.5" customHeight="1" x14ac:dyDescent="0.2">
      <c r="A151" s="103" t="s">
        <v>13</v>
      </c>
      <c r="B151" s="129"/>
      <c r="C151" s="101" t="s">
        <v>262</v>
      </c>
      <c r="D151" s="101"/>
      <c r="E151" s="104" t="s">
        <v>161</v>
      </c>
      <c r="F151" s="105"/>
      <c r="G151" s="106" t="s">
        <v>378</v>
      </c>
      <c r="H151" s="106"/>
    </row>
    <row r="152" spans="1:8" ht="12" customHeight="1" x14ac:dyDescent="0.2">
      <c r="A152" s="103" t="s">
        <v>13</v>
      </c>
      <c r="B152" s="129"/>
      <c r="C152" s="101" t="s">
        <v>261</v>
      </c>
      <c r="D152" s="101"/>
      <c r="E152" s="104" t="s">
        <v>161</v>
      </c>
      <c r="F152" s="105"/>
      <c r="G152" s="106" t="s">
        <v>378</v>
      </c>
      <c r="H152" s="106"/>
    </row>
    <row r="153" spans="1:8" ht="12" customHeight="1" x14ac:dyDescent="0.2">
      <c r="A153" s="103" t="s">
        <v>13</v>
      </c>
      <c r="B153" s="129"/>
      <c r="C153" s="101" t="s">
        <v>263</v>
      </c>
      <c r="D153" s="101"/>
      <c r="E153" s="104" t="s">
        <v>161</v>
      </c>
      <c r="F153" s="105"/>
      <c r="G153" s="106" t="s">
        <v>378</v>
      </c>
      <c r="H153" s="106"/>
    </row>
    <row r="154" spans="1:8" ht="12" customHeight="1" x14ac:dyDescent="0.2">
      <c r="A154" s="103" t="s">
        <v>13</v>
      </c>
      <c r="B154" s="129"/>
      <c r="C154" s="101" t="s">
        <v>366</v>
      </c>
      <c r="D154" s="101"/>
      <c r="E154" s="104" t="s">
        <v>90</v>
      </c>
      <c r="F154" s="105" t="s">
        <v>370</v>
      </c>
      <c r="G154" s="106" t="s">
        <v>378</v>
      </c>
      <c r="H154" s="106"/>
    </row>
    <row r="155" spans="1:8" ht="12" customHeight="1" x14ac:dyDescent="0.2">
      <c r="A155" s="103" t="s">
        <v>13</v>
      </c>
      <c r="B155" s="129"/>
      <c r="C155" s="101" t="s">
        <v>367</v>
      </c>
      <c r="D155" s="101"/>
      <c r="E155" s="104" t="s">
        <v>90</v>
      </c>
      <c r="F155" s="105" t="s">
        <v>369</v>
      </c>
      <c r="G155" s="106" t="s">
        <v>378</v>
      </c>
      <c r="H155" s="106"/>
    </row>
    <row r="156" spans="1:8" ht="12" customHeight="1" x14ac:dyDescent="0.2">
      <c r="A156" s="103" t="s">
        <v>13</v>
      </c>
      <c r="B156" s="129"/>
      <c r="C156" s="101" t="s">
        <v>284</v>
      </c>
      <c r="D156" s="101"/>
      <c r="E156" s="104" t="s">
        <v>161</v>
      </c>
      <c r="F156" s="105"/>
      <c r="G156" s="106" t="s">
        <v>378</v>
      </c>
      <c r="H156" s="106"/>
    </row>
    <row r="157" spans="1:8" ht="12" customHeight="1" x14ac:dyDescent="0.2">
      <c r="A157" s="103" t="s">
        <v>13</v>
      </c>
      <c r="B157" s="129"/>
      <c r="C157" s="101" t="s">
        <v>266</v>
      </c>
      <c r="D157" s="101"/>
      <c r="E157" s="104" t="s">
        <v>161</v>
      </c>
      <c r="F157" s="105"/>
      <c r="G157" s="106" t="s">
        <v>378</v>
      </c>
      <c r="H157" s="106"/>
    </row>
    <row r="158" spans="1:8" ht="12" customHeight="1" x14ac:dyDescent="0.2">
      <c r="A158" s="103" t="s">
        <v>13</v>
      </c>
      <c r="B158" s="129"/>
      <c r="C158" s="101" t="s">
        <v>267</v>
      </c>
      <c r="D158" s="101"/>
      <c r="E158" s="104" t="s">
        <v>161</v>
      </c>
      <c r="F158" s="105"/>
      <c r="G158" s="106" t="s">
        <v>378</v>
      </c>
      <c r="H158" s="106"/>
    </row>
    <row r="159" spans="1:8" ht="12" customHeight="1" x14ac:dyDescent="0.2">
      <c r="A159" s="103" t="s">
        <v>13</v>
      </c>
      <c r="B159" s="129"/>
      <c r="C159" s="101" t="s">
        <v>373</v>
      </c>
      <c r="D159" s="101"/>
      <c r="E159" s="104" t="s">
        <v>90</v>
      </c>
      <c r="F159" s="105" t="s">
        <v>374</v>
      </c>
      <c r="G159" s="106" t="s">
        <v>378</v>
      </c>
      <c r="H159" s="106"/>
    </row>
    <row r="160" spans="1:8" ht="12" customHeight="1" x14ac:dyDescent="0.2">
      <c r="A160" s="103" t="s">
        <v>13</v>
      </c>
      <c r="B160" s="129"/>
      <c r="C160" s="101" t="s">
        <v>268</v>
      </c>
      <c r="D160" s="101"/>
      <c r="E160" s="104" t="s">
        <v>92</v>
      </c>
      <c r="F160" s="105" t="s">
        <v>365</v>
      </c>
      <c r="G160" s="106" t="s">
        <v>378</v>
      </c>
      <c r="H160" s="106"/>
    </row>
    <row r="161" spans="1:8" ht="10" customHeight="1" x14ac:dyDescent="0.2">
      <c r="A161" s="103" t="s">
        <v>11</v>
      </c>
      <c r="B161" s="129" t="s">
        <v>274</v>
      </c>
      <c r="C161" s="101" t="s">
        <v>269</v>
      </c>
      <c r="D161" s="102" t="s">
        <v>275</v>
      </c>
      <c r="E161" s="104" t="s">
        <v>161</v>
      </c>
      <c r="F161" s="105"/>
      <c r="G161" s="106" t="s">
        <v>378</v>
      </c>
      <c r="H161" s="106"/>
    </row>
    <row r="162" spans="1:8" ht="10" customHeight="1" x14ac:dyDescent="0.2">
      <c r="A162" s="103" t="s">
        <v>11</v>
      </c>
      <c r="B162" s="129"/>
      <c r="C162" s="101" t="s">
        <v>270</v>
      </c>
      <c r="D162" s="102" t="s">
        <v>276</v>
      </c>
      <c r="E162" s="104" t="s">
        <v>92</v>
      </c>
      <c r="F162" s="105" t="s">
        <v>371</v>
      </c>
      <c r="G162" s="106" t="s">
        <v>378</v>
      </c>
      <c r="H162" s="106"/>
    </row>
    <row r="163" spans="1:8" ht="10" customHeight="1" x14ac:dyDescent="0.2">
      <c r="A163" s="103" t="s">
        <v>11</v>
      </c>
      <c r="B163" s="129"/>
      <c r="C163" s="101" t="s">
        <v>253</v>
      </c>
      <c r="D163" s="102"/>
      <c r="E163" s="104" t="s">
        <v>161</v>
      </c>
      <c r="F163" s="105"/>
      <c r="G163" s="106" t="s">
        <v>378</v>
      </c>
      <c r="H163" s="106"/>
    </row>
    <row r="164" spans="1:8" ht="10" customHeight="1" x14ac:dyDescent="0.2">
      <c r="A164" s="103" t="s">
        <v>11</v>
      </c>
      <c r="B164" s="129"/>
      <c r="C164" s="101" t="s">
        <v>278</v>
      </c>
      <c r="D164" s="102"/>
      <c r="E164" s="104" t="s">
        <v>161</v>
      </c>
      <c r="F164" s="105"/>
      <c r="G164" s="106" t="s">
        <v>378</v>
      </c>
      <c r="H164" s="106"/>
    </row>
    <row r="165" spans="1:8" ht="10" customHeight="1" x14ac:dyDescent="0.2">
      <c r="A165" s="103" t="s">
        <v>11</v>
      </c>
      <c r="B165" s="129"/>
      <c r="C165" s="101" t="s">
        <v>277</v>
      </c>
      <c r="D165" s="102"/>
      <c r="E165" s="104" t="s">
        <v>161</v>
      </c>
      <c r="F165" s="105"/>
      <c r="G165" s="106" t="s">
        <v>378</v>
      </c>
      <c r="H165" s="106"/>
    </row>
    <row r="166" spans="1:8" ht="10" customHeight="1" x14ac:dyDescent="0.2">
      <c r="A166" s="103" t="s">
        <v>11</v>
      </c>
      <c r="B166" s="129"/>
      <c r="C166" s="101" t="s">
        <v>279</v>
      </c>
      <c r="D166" s="102"/>
      <c r="E166" s="104" t="s">
        <v>161</v>
      </c>
      <c r="F166" s="105"/>
      <c r="G166" s="106" t="s">
        <v>378</v>
      </c>
      <c r="H166" s="106"/>
    </row>
    <row r="167" spans="1:8" ht="10" customHeight="1" x14ac:dyDescent="0.2">
      <c r="A167" s="103" t="s">
        <v>11</v>
      </c>
      <c r="B167" s="129"/>
      <c r="C167" s="101" t="s">
        <v>255</v>
      </c>
      <c r="D167" s="102"/>
      <c r="E167" s="104" t="s">
        <v>161</v>
      </c>
      <c r="F167" s="105"/>
      <c r="G167" s="106" t="s">
        <v>378</v>
      </c>
      <c r="H167" s="106"/>
    </row>
    <row r="168" spans="1:8" ht="10" customHeight="1" x14ac:dyDescent="0.2">
      <c r="A168" s="103" t="s">
        <v>11</v>
      </c>
      <c r="B168" s="129"/>
      <c r="C168" s="101" t="s">
        <v>257</v>
      </c>
      <c r="D168" s="102"/>
      <c r="E168" s="104" t="s">
        <v>161</v>
      </c>
      <c r="F168" s="105"/>
      <c r="G168" s="106" t="s">
        <v>378</v>
      </c>
      <c r="H168" s="106"/>
    </row>
    <row r="169" spans="1:8" ht="10" customHeight="1" x14ac:dyDescent="0.2">
      <c r="A169" s="103" t="s">
        <v>11</v>
      </c>
      <c r="B169" s="129"/>
      <c r="C169" s="101" t="s">
        <v>258</v>
      </c>
      <c r="D169" s="102"/>
      <c r="E169" s="104" t="s">
        <v>161</v>
      </c>
      <c r="F169" s="105"/>
      <c r="G169" s="106" t="s">
        <v>378</v>
      </c>
      <c r="H169" s="106"/>
    </row>
    <row r="170" spans="1:8" ht="10" customHeight="1" x14ac:dyDescent="0.2">
      <c r="A170" s="103" t="s">
        <v>11</v>
      </c>
      <c r="B170" s="129"/>
      <c r="C170" s="101" t="s">
        <v>256</v>
      </c>
      <c r="D170" s="102"/>
      <c r="E170" s="104" t="s">
        <v>161</v>
      </c>
      <c r="F170" s="105"/>
      <c r="G170" s="106" t="s">
        <v>378</v>
      </c>
      <c r="H170" s="106"/>
    </row>
    <row r="171" spans="1:8" ht="10" customHeight="1" x14ac:dyDescent="0.2">
      <c r="A171" s="103" t="s">
        <v>11</v>
      </c>
      <c r="B171" s="129"/>
      <c r="C171" s="101" t="s">
        <v>280</v>
      </c>
      <c r="D171" s="102"/>
      <c r="E171" s="104" t="s">
        <v>161</v>
      </c>
      <c r="F171" s="105"/>
      <c r="G171" s="106" t="s">
        <v>378</v>
      </c>
      <c r="H171" s="106"/>
    </row>
    <row r="172" spans="1:8" ht="10" customHeight="1" x14ac:dyDescent="0.2">
      <c r="A172" s="103" t="s">
        <v>11</v>
      </c>
      <c r="B172" s="129"/>
      <c r="C172" s="101" t="s">
        <v>281</v>
      </c>
      <c r="D172" s="102"/>
      <c r="E172" s="104" t="s">
        <v>161</v>
      </c>
      <c r="F172" s="105"/>
      <c r="G172" s="106" t="s">
        <v>378</v>
      </c>
      <c r="H172" s="106"/>
    </row>
    <row r="173" spans="1:8" ht="10" customHeight="1" x14ac:dyDescent="0.2">
      <c r="A173" s="103" t="s">
        <v>13</v>
      </c>
      <c r="B173" s="129"/>
      <c r="C173" s="101" t="s">
        <v>282</v>
      </c>
      <c r="D173" s="102"/>
      <c r="E173" s="104" t="s">
        <v>161</v>
      </c>
      <c r="F173" s="105"/>
      <c r="G173" s="106" t="s">
        <v>378</v>
      </c>
      <c r="H173" s="106"/>
    </row>
    <row r="174" spans="1:8" ht="10" customHeight="1" x14ac:dyDescent="0.2">
      <c r="A174" s="103" t="s">
        <v>13</v>
      </c>
      <c r="B174" s="129"/>
      <c r="C174" s="101" t="s">
        <v>283</v>
      </c>
      <c r="D174" s="102"/>
      <c r="E174" s="104" t="s">
        <v>161</v>
      </c>
      <c r="F174" s="105"/>
      <c r="G174" s="106" t="s">
        <v>378</v>
      </c>
      <c r="H174" s="106"/>
    </row>
    <row r="175" spans="1:8" ht="10" customHeight="1" x14ac:dyDescent="0.2">
      <c r="A175" s="103" t="s">
        <v>13</v>
      </c>
      <c r="B175" s="129"/>
      <c r="C175" s="101" t="s">
        <v>286</v>
      </c>
      <c r="D175" s="102"/>
      <c r="E175" s="104" t="s">
        <v>161</v>
      </c>
      <c r="F175" s="105"/>
      <c r="G175" s="106" t="s">
        <v>378</v>
      </c>
      <c r="H175" s="106"/>
    </row>
    <row r="176" spans="1:8" ht="10" customHeight="1" x14ac:dyDescent="0.2">
      <c r="A176" s="103" t="s">
        <v>13</v>
      </c>
      <c r="B176" s="129"/>
      <c r="C176" s="101" t="s">
        <v>287</v>
      </c>
      <c r="D176" s="102"/>
      <c r="E176" s="104" t="s">
        <v>161</v>
      </c>
      <c r="F176" s="105"/>
      <c r="G176" s="106" t="s">
        <v>378</v>
      </c>
      <c r="H176" s="106"/>
    </row>
    <row r="177" spans="1:8" ht="10" customHeight="1" x14ac:dyDescent="0.2">
      <c r="A177" s="103" t="s">
        <v>13</v>
      </c>
      <c r="B177" s="129"/>
      <c r="C177" s="101" t="s">
        <v>288</v>
      </c>
      <c r="D177" s="102"/>
      <c r="E177" s="104" t="s">
        <v>161</v>
      </c>
      <c r="F177" s="105"/>
      <c r="G177" s="106" t="s">
        <v>378</v>
      </c>
      <c r="H177" s="106"/>
    </row>
    <row r="178" spans="1:8" ht="10" customHeight="1" x14ac:dyDescent="0.2">
      <c r="A178" s="103" t="s">
        <v>13</v>
      </c>
      <c r="B178" s="129"/>
      <c r="C178" s="101" t="s">
        <v>289</v>
      </c>
      <c r="D178" s="102" t="s">
        <v>292</v>
      </c>
      <c r="E178" s="104" t="s">
        <v>90</v>
      </c>
      <c r="F178" s="105" t="s">
        <v>377</v>
      </c>
      <c r="G178" s="106" t="s">
        <v>378</v>
      </c>
      <c r="H178" s="106"/>
    </row>
    <row r="179" spans="1:8" ht="10" customHeight="1" x14ac:dyDescent="0.2">
      <c r="A179" s="103" t="s">
        <v>13</v>
      </c>
      <c r="B179" s="129"/>
      <c r="C179" s="101" t="s">
        <v>290</v>
      </c>
      <c r="D179" s="101" t="s">
        <v>292</v>
      </c>
      <c r="E179" s="104" t="s">
        <v>90</v>
      </c>
      <c r="F179" s="105" t="s">
        <v>376</v>
      </c>
      <c r="G179" s="106" t="s">
        <v>378</v>
      </c>
      <c r="H179" s="106"/>
    </row>
    <row r="180" spans="1:8" ht="10" customHeight="1" x14ac:dyDescent="0.2">
      <c r="A180" s="103" t="s">
        <v>13</v>
      </c>
      <c r="B180" s="129"/>
      <c r="C180" s="101" t="s">
        <v>291</v>
      </c>
      <c r="D180" s="101"/>
      <c r="E180" s="104" t="s">
        <v>161</v>
      </c>
      <c r="F180" s="105"/>
      <c r="G180" s="106" t="s">
        <v>378</v>
      </c>
      <c r="H180" s="106"/>
    </row>
    <row r="181" spans="1:8" ht="19" customHeight="1" x14ac:dyDescent="0.2">
      <c r="A181" s="103" t="s">
        <v>13</v>
      </c>
      <c r="B181" s="129"/>
      <c r="C181" s="101" t="s">
        <v>262</v>
      </c>
      <c r="D181" s="102"/>
      <c r="E181" s="104" t="s">
        <v>161</v>
      </c>
      <c r="F181" s="105"/>
      <c r="G181" s="106" t="s">
        <v>378</v>
      </c>
      <c r="H181" s="106"/>
    </row>
    <row r="182" spans="1:8" ht="10.5" customHeight="1" x14ac:dyDescent="0.2">
      <c r="A182" s="103" t="s">
        <v>13</v>
      </c>
      <c r="B182" s="129"/>
      <c r="C182" s="101" t="s">
        <v>263</v>
      </c>
      <c r="D182" s="101"/>
      <c r="E182" s="104" t="s">
        <v>161</v>
      </c>
      <c r="F182" s="105"/>
      <c r="G182" s="106" t="s">
        <v>378</v>
      </c>
      <c r="H182" s="106"/>
    </row>
    <row r="183" spans="1:8" ht="12" customHeight="1" x14ac:dyDescent="0.2">
      <c r="A183" s="103" t="s">
        <v>13</v>
      </c>
      <c r="B183" s="129"/>
      <c r="C183" s="101" t="s">
        <v>366</v>
      </c>
      <c r="D183" s="101"/>
      <c r="E183" s="104" t="s">
        <v>90</v>
      </c>
      <c r="F183" s="105" t="s">
        <v>370</v>
      </c>
      <c r="G183" s="106" t="s">
        <v>378</v>
      </c>
      <c r="H183" s="106"/>
    </row>
    <row r="184" spans="1:8" ht="12" customHeight="1" x14ac:dyDescent="0.2">
      <c r="A184" s="103" t="s">
        <v>13</v>
      </c>
      <c r="B184" s="129"/>
      <c r="C184" s="101" t="s">
        <v>367</v>
      </c>
      <c r="D184" s="101"/>
      <c r="E184" s="104" t="s">
        <v>90</v>
      </c>
      <c r="F184" s="105" t="s">
        <v>369</v>
      </c>
      <c r="G184" s="106" t="s">
        <v>378</v>
      </c>
      <c r="H184" s="106"/>
    </row>
    <row r="185" spans="1:8" ht="12" customHeight="1" x14ac:dyDescent="0.2">
      <c r="A185" s="103" t="s">
        <v>13</v>
      </c>
      <c r="B185" s="129"/>
      <c r="C185" s="101" t="s">
        <v>373</v>
      </c>
      <c r="D185" s="101"/>
      <c r="E185" s="104" t="s">
        <v>90</v>
      </c>
      <c r="F185" s="105" t="s">
        <v>374</v>
      </c>
      <c r="G185" s="106" t="s">
        <v>378</v>
      </c>
      <c r="H185" s="106"/>
    </row>
    <row r="186" spans="1:8" ht="12" customHeight="1" x14ac:dyDescent="0.2">
      <c r="A186" s="103" t="s">
        <v>13</v>
      </c>
      <c r="B186" s="129"/>
      <c r="C186" s="101" t="s">
        <v>284</v>
      </c>
      <c r="D186" s="101"/>
      <c r="E186" s="104" t="s">
        <v>161</v>
      </c>
      <c r="F186" s="105"/>
      <c r="G186" s="106" t="s">
        <v>378</v>
      </c>
      <c r="H186" s="106"/>
    </row>
    <row r="187" spans="1:8" ht="12" customHeight="1" x14ac:dyDescent="0.2">
      <c r="A187" s="103" t="s">
        <v>13</v>
      </c>
      <c r="B187" s="129"/>
      <c r="C187" s="101" t="s">
        <v>266</v>
      </c>
      <c r="D187" s="101"/>
      <c r="E187" s="104" t="s">
        <v>161</v>
      </c>
      <c r="F187" s="105"/>
      <c r="G187" s="106" t="s">
        <v>378</v>
      </c>
      <c r="H187" s="106"/>
    </row>
    <row r="188" spans="1:8" ht="12" customHeight="1" x14ac:dyDescent="0.2">
      <c r="A188" s="103" t="s">
        <v>13</v>
      </c>
      <c r="B188" s="129"/>
      <c r="C188" s="101" t="s">
        <v>267</v>
      </c>
      <c r="D188" s="101"/>
      <c r="E188" s="104" t="s">
        <v>161</v>
      </c>
      <c r="F188" s="105"/>
      <c r="G188" s="106" t="s">
        <v>378</v>
      </c>
      <c r="H188" s="106"/>
    </row>
    <row r="189" spans="1:8" ht="12" customHeight="1" x14ac:dyDescent="0.2">
      <c r="A189" s="103" t="s">
        <v>13</v>
      </c>
      <c r="B189" s="129"/>
      <c r="C189" s="101" t="s">
        <v>285</v>
      </c>
      <c r="D189" s="101"/>
      <c r="E189" s="104" t="s">
        <v>92</v>
      </c>
      <c r="F189" s="105" t="s">
        <v>365</v>
      </c>
      <c r="G189" s="106" t="s">
        <v>378</v>
      </c>
      <c r="H189" s="106"/>
    </row>
    <row r="190" spans="1:8" ht="10" customHeight="1" x14ac:dyDescent="0.2">
      <c r="A190" s="103" t="s">
        <v>11</v>
      </c>
      <c r="B190" s="129" t="s">
        <v>300</v>
      </c>
      <c r="C190" s="101" t="s">
        <v>269</v>
      </c>
      <c r="D190" s="102" t="s">
        <v>302</v>
      </c>
      <c r="E190" s="104" t="s">
        <v>161</v>
      </c>
      <c r="F190" s="105"/>
      <c r="G190" s="106" t="s">
        <v>378</v>
      </c>
      <c r="H190" s="106"/>
    </row>
    <row r="191" spans="1:8" ht="10" customHeight="1" x14ac:dyDescent="0.2">
      <c r="A191" s="103" t="s">
        <v>11</v>
      </c>
      <c r="B191" s="129"/>
      <c r="C191" s="101" t="s">
        <v>270</v>
      </c>
      <c r="D191" s="102" t="s">
        <v>301</v>
      </c>
      <c r="E191" s="104" t="s">
        <v>92</v>
      </c>
      <c r="F191" s="105" t="s">
        <v>371</v>
      </c>
      <c r="G191" s="106" t="s">
        <v>378</v>
      </c>
      <c r="H191" s="106"/>
    </row>
    <row r="192" spans="1:8" ht="10" customHeight="1" x14ac:dyDescent="0.2">
      <c r="A192" s="103" t="s">
        <v>11</v>
      </c>
      <c r="B192" s="129"/>
      <c r="C192" s="101" t="s">
        <v>253</v>
      </c>
      <c r="D192" s="102"/>
      <c r="E192" s="104" t="s">
        <v>161</v>
      </c>
      <c r="F192" s="105"/>
      <c r="G192" s="106" t="s">
        <v>378</v>
      </c>
      <c r="H192" s="106"/>
    </row>
    <row r="193" spans="1:8" ht="10" customHeight="1" x14ac:dyDescent="0.2">
      <c r="A193" s="103" t="s">
        <v>11</v>
      </c>
      <c r="B193" s="129"/>
      <c r="C193" s="101" t="s">
        <v>254</v>
      </c>
      <c r="D193" s="102"/>
      <c r="E193" s="104" t="s">
        <v>161</v>
      </c>
      <c r="F193" s="105"/>
      <c r="G193" s="106" t="s">
        <v>378</v>
      </c>
      <c r="H193" s="106"/>
    </row>
    <row r="194" spans="1:8" ht="10" customHeight="1" x14ac:dyDescent="0.2">
      <c r="A194" s="103" t="s">
        <v>11</v>
      </c>
      <c r="B194" s="129"/>
      <c r="C194" s="101" t="s">
        <v>295</v>
      </c>
      <c r="D194" s="102"/>
      <c r="E194" s="104" t="s">
        <v>161</v>
      </c>
      <c r="F194" s="105"/>
      <c r="G194" s="106" t="s">
        <v>378</v>
      </c>
      <c r="H194" s="106"/>
    </row>
    <row r="195" spans="1:8" ht="10" customHeight="1" x14ac:dyDescent="0.2">
      <c r="A195" s="103" t="s">
        <v>11</v>
      </c>
      <c r="B195" s="129"/>
      <c r="C195" s="101" t="s">
        <v>280</v>
      </c>
      <c r="D195" s="102"/>
      <c r="E195" s="104" t="s">
        <v>161</v>
      </c>
      <c r="F195" s="105"/>
      <c r="G195" s="106" t="s">
        <v>378</v>
      </c>
      <c r="H195" s="106"/>
    </row>
    <row r="196" spans="1:8" ht="10" customHeight="1" x14ac:dyDescent="0.2">
      <c r="A196" s="103" t="s">
        <v>11</v>
      </c>
      <c r="B196" s="129"/>
      <c r="C196" s="101" t="s">
        <v>296</v>
      </c>
      <c r="D196" s="102"/>
      <c r="E196" s="104" t="s">
        <v>161</v>
      </c>
      <c r="F196" s="105"/>
      <c r="G196" s="106" t="s">
        <v>378</v>
      </c>
      <c r="H196" s="106"/>
    </row>
    <row r="197" spans="1:8" ht="10" customHeight="1" x14ac:dyDescent="0.2">
      <c r="A197" s="103" t="s">
        <v>11</v>
      </c>
      <c r="B197" s="129"/>
      <c r="C197" s="101" t="s">
        <v>255</v>
      </c>
      <c r="D197" s="102"/>
      <c r="E197" s="104" t="s">
        <v>161</v>
      </c>
      <c r="F197" s="105"/>
      <c r="G197" s="106" t="s">
        <v>378</v>
      </c>
      <c r="H197" s="106"/>
    </row>
    <row r="198" spans="1:8" ht="10" customHeight="1" x14ac:dyDescent="0.2">
      <c r="A198" s="103" t="s">
        <v>11</v>
      </c>
      <c r="B198" s="129"/>
      <c r="C198" s="101" t="s">
        <v>257</v>
      </c>
      <c r="D198" s="102"/>
      <c r="E198" s="104" t="s">
        <v>161</v>
      </c>
      <c r="F198" s="105"/>
      <c r="G198" s="106" t="s">
        <v>378</v>
      </c>
      <c r="H198" s="106"/>
    </row>
    <row r="199" spans="1:8" ht="12" customHeight="1" x14ac:dyDescent="0.2">
      <c r="A199" s="103" t="s">
        <v>11</v>
      </c>
      <c r="B199" s="129"/>
      <c r="C199" s="101" t="s">
        <v>258</v>
      </c>
      <c r="D199" s="101"/>
      <c r="E199" s="104" t="s">
        <v>161</v>
      </c>
      <c r="F199" s="105"/>
      <c r="G199" s="106" t="s">
        <v>378</v>
      </c>
      <c r="H199" s="106"/>
    </row>
    <row r="200" spans="1:8" ht="12" customHeight="1" x14ac:dyDescent="0.2">
      <c r="A200" s="103" t="s">
        <v>11</v>
      </c>
      <c r="B200" s="129"/>
      <c r="C200" s="101" t="s">
        <v>256</v>
      </c>
      <c r="D200" s="101"/>
      <c r="E200" s="104" t="s">
        <v>161</v>
      </c>
      <c r="F200" s="105"/>
      <c r="G200" s="106" t="s">
        <v>378</v>
      </c>
      <c r="H200" s="106"/>
    </row>
    <row r="201" spans="1:8" ht="14" customHeight="1" x14ac:dyDescent="0.2">
      <c r="A201" s="103" t="s">
        <v>13</v>
      </c>
      <c r="B201" s="129"/>
      <c r="C201" s="101" t="s">
        <v>298</v>
      </c>
      <c r="D201" s="101"/>
      <c r="E201" s="104" t="s">
        <v>161</v>
      </c>
      <c r="F201" s="105"/>
      <c r="G201" s="106" t="s">
        <v>378</v>
      </c>
      <c r="H201" s="106"/>
    </row>
    <row r="202" spans="1:8" ht="12.5" customHeight="1" x14ac:dyDescent="0.2">
      <c r="A202" s="103" t="s">
        <v>13</v>
      </c>
      <c r="B202" s="129"/>
      <c r="C202" s="101" t="s">
        <v>299</v>
      </c>
      <c r="D202" s="101"/>
      <c r="E202" s="104" t="s">
        <v>161</v>
      </c>
      <c r="F202" s="105"/>
      <c r="G202" s="106" t="s">
        <v>378</v>
      </c>
      <c r="H202" s="106"/>
    </row>
    <row r="203" spans="1:8" ht="22.5" customHeight="1" x14ac:dyDescent="0.2">
      <c r="A203" s="103" t="s">
        <v>13</v>
      </c>
      <c r="B203" s="129"/>
      <c r="C203" s="101" t="s">
        <v>259</v>
      </c>
      <c r="D203" s="102" t="s">
        <v>260</v>
      </c>
      <c r="E203" s="104" t="s">
        <v>161</v>
      </c>
      <c r="F203" s="105"/>
      <c r="G203" s="106" t="s">
        <v>378</v>
      </c>
      <c r="H203" s="106"/>
    </row>
    <row r="204" spans="1:8" ht="10.5" customHeight="1" x14ac:dyDescent="0.2">
      <c r="A204" s="103" t="s">
        <v>13</v>
      </c>
      <c r="B204" s="129"/>
      <c r="C204" s="101" t="s">
        <v>262</v>
      </c>
      <c r="D204" s="101"/>
      <c r="E204" s="104" t="s">
        <v>161</v>
      </c>
      <c r="F204" s="105"/>
      <c r="G204" s="106" t="s">
        <v>378</v>
      </c>
      <c r="H204" s="106"/>
    </row>
    <row r="205" spans="1:8" ht="12" customHeight="1" x14ac:dyDescent="0.2">
      <c r="A205" s="103" t="s">
        <v>13</v>
      </c>
      <c r="B205" s="129"/>
      <c r="C205" s="101" t="s">
        <v>261</v>
      </c>
      <c r="D205" s="101"/>
      <c r="E205" s="104" t="s">
        <v>161</v>
      </c>
      <c r="F205" s="105"/>
      <c r="G205" s="106" t="s">
        <v>378</v>
      </c>
      <c r="H205" s="106"/>
    </row>
    <row r="206" spans="1:8" ht="12" customHeight="1" x14ac:dyDescent="0.2">
      <c r="A206" s="103" t="s">
        <v>13</v>
      </c>
      <c r="B206" s="129"/>
      <c r="C206" s="101" t="s">
        <v>263</v>
      </c>
      <c r="D206" s="101"/>
      <c r="E206" s="104" t="s">
        <v>161</v>
      </c>
      <c r="F206" s="105"/>
      <c r="G206" s="106" t="s">
        <v>378</v>
      </c>
      <c r="H206" s="106"/>
    </row>
    <row r="207" spans="1:8" ht="12" customHeight="1" x14ac:dyDescent="0.2">
      <c r="A207" s="103" t="s">
        <v>13</v>
      </c>
      <c r="B207" s="129"/>
      <c r="C207" s="101" t="s">
        <v>366</v>
      </c>
      <c r="D207" s="101"/>
      <c r="E207" s="104" t="s">
        <v>90</v>
      </c>
      <c r="F207" s="105" t="s">
        <v>370</v>
      </c>
      <c r="G207" s="106" t="s">
        <v>378</v>
      </c>
      <c r="H207" s="106"/>
    </row>
    <row r="208" spans="1:8" ht="12" customHeight="1" x14ac:dyDescent="0.2">
      <c r="A208" s="103" t="s">
        <v>13</v>
      </c>
      <c r="B208" s="129"/>
      <c r="C208" s="101" t="s">
        <v>367</v>
      </c>
      <c r="D208" s="101"/>
      <c r="E208" s="104" t="s">
        <v>90</v>
      </c>
      <c r="F208" s="105" t="s">
        <v>369</v>
      </c>
      <c r="G208" s="106" t="s">
        <v>378</v>
      </c>
      <c r="H208" s="106"/>
    </row>
    <row r="209" spans="1:8" ht="12" customHeight="1" x14ac:dyDescent="0.2">
      <c r="A209" s="103" t="s">
        <v>13</v>
      </c>
      <c r="B209" s="129"/>
      <c r="C209" s="101" t="s">
        <v>373</v>
      </c>
      <c r="D209" s="101"/>
      <c r="E209" s="104" t="s">
        <v>90</v>
      </c>
      <c r="F209" s="105" t="s">
        <v>374</v>
      </c>
      <c r="G209" s="106" t="s">
        <v>378</v>
      </c>
      <c r="H209" s="106"/>
    </row>
    <row r="210" spans="1:8" ht="12" customHeight="1" x14ac:dyDescent="0.2">
      <c r="A210" s="103" t="s">
        <v>13</v>
      </c>
      <c r="B210" s="129"/>
      <c r="C210" s="101" t="s">
        <v>265</v>
      </c>
      <c r="D210" s="101"/>
      <c r="E210" s="104" t="s">
        <v>161</v>
      </c>
      <c r="F210" s="105"/>
      <c r="G210" s="106" t="s">
        <v>378</v>
      </c>
      <c r="H210" s="106"/>
    </row>
    <row r="211" spans="1:8" ht="12" customHeight="1" x14ac:dyDescent="0.2">
      <c r="A211" s="103" t="s">
        <v>13</v>
      </c>
      <c r="B211" s="129"/>
      <c r="C211" s="101" t="s">
        <v>266</v>
      </c>
      <c r="D211" s="101"/>
      <c r="E211" s="104" t="s">
        <v>161</v>
      </c>
      <c r="F211" s="105"/>
      <c r="G211" s="106" t="s">
        <v>378</v>
      </c>
      <c r="H211" s="106"/>
    </row>
    <row r="212" spans="1:8" ht="12" customHeight="1" x14ac:dyDescent="0.2">
      <c r="A212" s="103" t="s">
        <v>13</v>
      </c>
      <c r="B212" s="129"/>
      <c r="C212" s="101" t="s">
        <v>267</v>
      </c>
      <c r="D212" s="101"/>
      <c r="E212" s="104" t="s">
        <v>161</v>
      </c>
      <c r="F212" s="105"/>
      <c r="G212" s="106" t="s">
        <v>378</v>
      </c>
      <c r="H212" s="106"/>
    </row>
    <row r="213" spans="1:8" ht="12" customHeight="1" x14ac:dyDescent="0.2">
      <c r="A213" s="103" t="s">
        <v>13</v>
      </c>
      <c r="B213" s="129"/>
      <c r="C213" s="101" t="s">
        <v>268</v>
      </c>
      <c r="D213" s="101"/>
      <c r="E213" s="104" t="s">
        <v>161</v>
      </c>
      <c r="F213" s="105"/>
      <c r="G213" s="106" t="s">
        <v>378</v>
      </c>
      <c r="H213" s="106"/>
    </row>
    <row r="214" spans="1:8" ht="10" customHeight="1" x14ac:dyDescent="0.2">
      <c r="A214" s="103" t="s">
        <v>11</v>
      </c>
      <c r="B214" s="129" t="s">
        <v>303</v>
      </c>
      <c r="C214" s="101" t="s">
        <v>269</v>
      </c>
      <c r="D214" s="102" t="s">
        <v>304</v>
      </c>
      <c r="E214" s="104" t="s">
        <v>161</v>
      </c>
      <c r="F214" s="105"/>
      <c r="G214" s="106" t="s">
        <v>378</v>
      </c>
      <c r="H214" s="106"/>
    </row>
    <row r="215" spans="1:8" ht="10" customHeight="1" x14ac:dyDescent="0.2">
      <c r="A215" s="103" t="s">
        <v>11</v>
      </c>
      <c r="B215" s="129"/>
      <c r="C215" s="101" t="s">
        <v>270</v>
      </c>
      <c r="D215" s="102" t="s">
        <v>305</v>
      </c>
      <c r="E215" s="104" t="s">
        <v>92</v>
      </c>
      <c r="F215" s="105" t="s">
        <v>371</v>
      </c>
      <c r="G215" s="106" t="s">
        <v>378</v>
      </c>
      <c r="H215" s="106"/>
    </row>
    <row r="216" spans="1:8" ht="10" customHeight="1" x14ac:dyDescent="0.2">
      <c r="A216" s="103" t="s">
        <v>11</v>
      </c>
      <c r="B216" s="129"/>
      <c r="C216" s="101" t="s">
        <v>253</v>
      </c>
      <c r="D216" s="102"/>
      <c r="E216" s="104" t="s">
        <v>161</v>
      </c>
      <c r="F216" s="105"/>
      <c r="G216" s="106" t="s">
        <v>378</v>
      </c>
      <c r="H216" s="106"/>
    </row>
    <row r="217" spans="1:8" ht="10" customHeight="1" x14ac:dyDescent="0.2">
      <c r="A217" s="103" t="s">
        <v>11</v>
      </c>
      <c r="B217" s="129"/>
      <c r="C217" s="101" t="s">
        <v>306</v>
      </c>
      <c r="D217" s="102"/>
      <c r="E217" s="104" t="s">
        <v>161</v>
      </c>
      <c r="F217" s="105"/>
      <c r="G217" s="106" t="s">
        <v>378</v>
      </c>
      <c r="H217" s="106"/>
    </row>
    <row r="218" spans="1:8" ht="10" customHeight="1" x14ac:dyDescent="0.2">
      <c r="A218" s="103" t="s">
        <v>11</v>
      </c>
      <c r="B218" s="129"/>
      <c r="C218" s="101" t="s">
        <v>307</v>
      </c>
      <c r="D218" s="102"/>
      <c r="E218" s="104" t="s">
        <v>161</v>
      </c>
      <c r="F218" s="105"/>
      <c r="G218" s="106" t="s">
        <v>378</v>
      </c>
      <c r="H218" s="106"/>
    </row>
    <row r="219" spans="1:8" ht="10" customHeight="1" x14ac:dyDescent="0.2">
      <c r="A219" s="103" t="s">
        <v>11</v>
      </c>
      <c r="B219" s="129"/>
      <c r="C219" s="101" t="s">
        <v>280</v>
      </c>
      <c r="D219" s="102"/>
      <c r="E219" s="104" t="s">
        <v>161</v>
      </c>
      <c r="F219" s="105"/>
      <c r="G219" s="106" t="s">
        <v>378</v>
      </c>
      <c r="H219" s="106"/>
    </row>
    <row r="220" spans="1:8" ht="10" customHeight="1" x14ac:dyDescent="0.2">
      <c r="A220" s="103" t="s">
        <v>11</v>
      </c>
      <c r="B220" s="129"/>
      <c r="C220" s="101" t="s">
        <v>296</v>
      </c>
      <c r="D220" s="102"/>
      <c r="E220" s="104" t="s">
        <v>161</v>
      </c>
      <c r="F220" s="105"/>
      <c r="G220" s="106" t="s">
        <v>378</v>
      </c>
      <c r="H220" s="106"/>
    </row>
    <row r="221" spans="1:8" ht="10" customHeight="1" x14ac:dyDescent="0.2">
      <c r="A221" s="103" t="s">
        <v>11</v>
      </c>
      <c r="B221" s="129"/>
      <c r="C221" s="101" t="s">
        <v>255</v>
      </c>
      <c r="D221" s="102"/>
      <c r="E221" s="104" t="s">
        <v>161</v>
      </c>
      <c r="F221" s="105"/>
      <c r="G221" s="106" t="s">
        <v>378</v>
      </c>
      <c r="H221" s="106"/>
    </row>
    <row r="222" spans="1:8" ht="10" customHeight="1" x14ac:dyDescent="0.2">
      <c r="A222" s="103" t="s">
        <v>11</v>
      </c>
      <c r="B222" s="129"/>
      <c r="C222" s="101" t="s">
        <v>257</v>
      </c>
      <c r="D222" s="102"/>
      <c r="E222" s="104" t="s">
        <v>161</v>
      </c>
      <c r="F222" s="105"/>
      <c r="G222" s="106" t="s">
        <v>378</v>
      </c>
      <c r="H222" s="106"/>
    </row>
    <row r="223" spans="1:8" ht="12" customHeight="1" x14ac:dyDescent="0.2">
      <c r="A223" s="103" t="s">
        <v>11</v>
      </c>
      <c r="B223" s="129"/>
      <c r="C223" s="101" t="s">
        <v>258</v>
      </c>
      <c r="D223" s="101"/>
      <c r="E223" s="104" t="s">
        <v>161</v>
      </c>
      <c r="F223" s="105"/>
      <c r="G223" s="106" t="s">
        <v>378</v>
      </c>
      <c r="H223" s="106"/>
    </row>
    <row r="224" spans="1:8" ht="12" customHeight="1" x14ac:dyDescent="0.2">
      <c r="A224" s="103" t="s">
        <v>11</v>
      </c>
      <c r="B224" s="129"/>
      <c r="C224" s="101" t="s">
        <v>256</v>
      </c>
      <c r="D224" s="101"/>
      <c r="E224" s="104" t="s">
        <v>161</v>
      </c>
      <c r="F224" s="105"/>
      <c r="G224" s="106" t="s">
        <v>378</v>
      </c>
      <c r="H224" s="106"/>
    </row>
    <row r="225" spans="1:8" ht="14" customHeight="1" x14ac:dyDescent="0.2">
      <c r="A225" s="103" t="s">
        <v>13</v>
      </c>
      <c r="B225" s="129"/>
      <c r="C225" s="101" t="s">
        <v>308</v>
      </c>
      <c r="D225" s="101" t="s">
        <v>297</v>
      </c>
      <c r="E225" s="104" t="s">
        <v>161</v>
      </c>
      <c r="F225" s="105"/>
      <c r="G225" s="106" t="s">
        <v>378</v>
      </c>
      <c r="H225" s="106"/>
    </row>
    <row r="226" spans="1:8" ht="12.5" customHeight="1" x14ac:dyDescent="0.2">
      <c r="A226" s="103" t="s">
        <v>13</v>
      </c>
      <c r="B226" s="129"/>
      <c r="C226" s="101" t="s">
        <v>299</v>
      </c>
      <c r="D226" s="101" t="s">
        <v>297</v>
      </c>
      <c r="E226" s="104" t="s">
        <v>161</v>
      </c>
      <c r="F226" s="105"/>
      <c r="G226" s="106" t="s">
        <v>378</v>
      </c>
      <c r="H226" s="106"/>
    </row>
    <row r="227" spans="1:8" ht="22.5" customHeight="1" x14ac:dyDescent="0.2">
      <c r="A227" s="103" t="s">
        <v>13</v>
      </c>
      <c r="B227" s="129"/>
      <c r="C227" s="101" t="s">
        <v>259</v>
      </c>
      <c r="D227" s="102" t="s">
        <v>260</v>
      </c>
      <c r="E227" s="104" t="s">
        <v>161</v>
      </c>
      <c r="F227" s="105"/>
      <c r="G227" s="106" t="s">
        <v>378</v>
      </c>
      <c r="H227" s="106"/>
    </row>
    <row r="228" spans="1:8" ht="10.5" customHeight="1" x14ac:dyDescent="0.2">
      <c r="A228" s="103" t="s">
        <v>13</v>
      </c>
      <c r="B228" s="129"/>
      <c r="C228" s="101" t="s">
        <v>262</v>
      </c>
      <c r="D228" s="101"/>
      <c r="E228" s="104" t="s">
        <v>161</v>
      </c>
      <c r="F228" s="105"/>
      <c r="G228" s="106" t="s">
        <v>378</v>
      </c>
      <c r="H228" s="106"/>
    </row>
    <row r="229" spans="1:8" ht="12" customHeight="1" x14ac:dyDescent="0.2">
      <c r="A229" s="103" t="s">
        <v>13</v>
      </c>
      <c r="B229" s="129"/>
      <c r="C229" s="101" t="s">
        <v>261</v>
      </c>
      <c r="D229" s="101"/>
      <c r="E229" s="104" t="s">
        <v>161</v>
      </c>
      <c r="F229" s="105"/>
      <c r="G229" s="106" t="s">
        <v>378</v>
      </c>
      <c r="H229" s="106"/>
    </row>
    <row r="230" spans="1:8" ht="12" customHeight="1" x14ac:dyDescent="0.2">
      <c r="A230" s="103" t="s">
        <v>13</v>
      </c>
      <c r="B230" s="129"/>
      <c r="C230" s="101" t="s">
        <v>263</v>
      </c>
      <c r="D230" s="101"/>
      <c r="E230" s="104" t="s">
        <v>161</v>
      </c>
      <c r="F230" s="105"/>
      <c r="G230" s="106" t="s">
        <v>378</v>
      </c>
      <c r="H230" s="106"/>
    </row>
    <row r="231" spans="1:8" ht="12" customHeight="1" x14ac:dyDescent="0.2">
      <c r="A231" s="103" t="s">
        <v>13</v>
      </c>
      <c r="B231" s="129"/>
      <c r="C231" s="101" t="s">
        <v>264</v>
      </c>
      <c r="D231" s="101"/>
      <c r="E231" s="104" t="s">
        <v>161</v>
      </c>
      <c r="F231" s="105"/>
      <c r="G231" s="106" t="s">
        <v>378</v>
      </c>
      <c r="H231" s="106"/>
    </row>
    <row r="232" spans="1:8" ht="12" customHeight="1" x14ac:dyDescent="0.2">
      <c r="A232" s="103" t="s">
        <v>13</v>
      </c>
      <c r="B232" s="129"/>
      <c r="C232" s="101" t="s">
        <v>265</v>
      </c>
      <c r="D232" s="101"/>
      <c r="E232" s="104" t="s">
        <v>161</v>
      </c>
      <c r="F232" s="105"/>
      <c r="G232" s="106" t="s">
        <v>378</v>
      </c>
      <c r="H232" s="106"/>
    </row>
    <row r="233" spans="1:8" ht="12" customHeight="1" x14ac:dyDescent="0.2">
      <c r="A233" s="103" t="s">
        <v>13</v>
      </c>
      <c r="B233" s="129"/>
      <c r="C233" s="101" t="s">
        <v>266</v>
      </c>
      <c r="D233" s="101"/>
      <c r="E233" s="104" t="s">
        <v>161</v>
      </c>
      <c r="F233" s="105"/>
      <c r="G233" s="106" t="s">
        <v>378</v>
      </c>
      <c r="H233" s="106"/>
    </row>
    <row r="234" spans="1:8" ht="12" customHeight="1" x14ac:dyDescent="0.2">
      <c r="A234" s="103" t="s">
        <v>13</v>
      </c>
      <c r="B234" s="129"/>
      <c r="C234" s="101" t="s">
        <v>267</v>
      </c>
      <c r="D234" s="101"/>
      <c r="E234" s="104" t="s">
        <v>161</v>
      </c>
      <c r="F234" s="105"/>
      <c r="G234" s="106" t="s">
        <v>378</v>
      </c>
      <c r="H234" s="106"/>
    </row>
    <row r="235" spans="1:8" ht="12" customHeight="1" x14ac:dyDescent="0.2">
      <c r="A235" s="103" t="s">
        <v>13</v>
      </c>
      <c r="B235" s="129"/>
      <c r="C235" s="101" t="s">
        <v>268</v>
      </c>
      <c r="D235" s="101"/>
      <c r="E235" s="104" t="s">
        <v>161</v>
      </c>
      <c r="F235" s="105"/>
      <c r="G235" s="106" t="s">
        <v>378</v>
      </c>
      <c r="H235" s="106"/>
    </row>
    <row r="236" spans="1:8" ht="12" customHeight="1" x14ac:dyDescent="0.2">
      <c r="A236" s="103" t="s">
        <v>13</v>
      </c>
      <c r="B236" s="129"/>
      <c r="C236" s="101" t="s">
        <v>366</v>
      </c>
      <c r="D236" s="101"/>
      <c r="E236" s="104" t="s">
        <v>90</v>
      </c>
      <c r="F236" s="105" t="s">
        <v>370</v>
      </c>
      <c r="G236" s="106" t="s">
        <v>378</v>
      </c>
      <c r="H236" s="106"/>
    </row>
    <row r="237" spans="1:8" ht="12" customHeight="1" x14ac:dyDescent="0.2">
      <c r="A237" s="103" t="s">
        <v>13</v>
      </c>
      <c r="B237" s="129"/>
      <c r="C237" s="101" t="s">
        <v>367</v>
      </c>
      <c r="D237" s="101"/>
      <c r="E237" s="104" t="s">
        <v>90</v>
      </c>
      <c r="F237" s="105" t="s">
        <v>369</v>
      </c>
      <c r="G237" s="106" t="s">
        <v>378</v>
      </c>
      <c r="H237" s="106"/>
    </row>
    <row r="238" spans="1:8" ht="12" customHeight="1" x14ac:dyDescent="0.2">
      <c r="A238" s="103" t="s">
        <v>13</v>
      </c>
      <c r="B238" s="129"/>
      <c r="C238" s="101" t="s">
        <v>368</v>
      </c>
      <c r="D238" s="101"/>
      <c r="E238" s="104" t="s">
        <v>90</v>
      </c>
      <c r="F238" s="105"/>
      <c r="G238" s="106" t="s">
        <v>378</v>
      </c>
      <c r="H238" s="106"/>
    </row>
    <row r="239" spans="1:8" ht="12" customHeight="1" x14ac:dyDescent="0.2">
      <c r="A239" s="103" t="s">
        <v>13</v>
      </c>
      <c r="B239" s="129"/>
      <c r="C239" s="101" t="s">
        <v>373</v>
      </c>
      <c r="D239" s="101"/>
      <c r="E239" s="104" t="s">
        <v>90</v>
      </c>
      <c r="F239" s="105" t="s">
        <v>374</v>
      </c>
      <c r="G239" s="106" t="s">
        <v>378</v>
      </c>
      <c r="H239" s="106"/>
    </row>
  </sheetData>
  <mergeCells count="40">
    <mergeCell ref="A1:B8"/>
    <mergeCell ref="C1:C8"/>
    <mergeCell ref="C9:C20"/>
    <mergeCell ref="E14:F14"/>
    <mergeCell ref="E13:F13"/>
    <mergeCell ref="E12:F12"/>
    <mergeCell ref="E6:H6"/>
    <mergeCell ref="E2:H2"/>
    <mergeCell ref="E3:H3"/>
    <mergeCell ref="E4:H4"/>
    <mergeCell ref="E20:F20"/>
    <mergeCell ref="G16:H16"/>
    <mergeCell ref="E1:H1"/>
    <mergeCell ref="E5:H5"/>
    <mergeCell ref="E17:F17"/>
    <mergeCell ref="E18:F18"/>
    <mergeCell ref="G20:H20"/>
    <mergeCell ref="E7:H7"/>
    <mergeCell ref="E8:H8"/>
    <mergeCell ref="E9:F9"/>
    <mergeCell ref="G9:H9"/>
    <mergeCell ref="E15:F15"/>
    <mergeCell ref="G15:H15"/>
    <mergeCell ref="E16:F16"/>
    <mergeCell ref="G17:H17"/>
    <mergeCell ref="G18:H18"/>
    <mergeCell ref="E19:F19"/>
    <mergeCell ref="G19:H19"/>
    <mergeCell ref="B214:B239"/>
    <mergeCell ref="B93:B102"/>
    <mergeCell ref="E11:F11"/>
    <mergeCell ref="E10:F10"/>
    <mergeCell ref="B115:B137"/>
    <mergeCell ref="B161:B189"/>
    <mergeCell ref="B104:B114"/>
    <mergeCell ref="B138:B160"/>
    <mergeCell ref="B32:B91"/>
    <mergeCell ref="B23:B30"/>
    <mergeCell ref="B190:B213"/>
    <mergeCell ref="A9:B20"/>
  </mergeCells>
  <conditionalFormatting sqref="D2:O9 D20:O22 E15:O19 G10:O14 D93:D98 D88:D91 D104:D112 D127:D128 D23:D27 F23:O23 F28:F30 D33:D84 F33:F91 D101 D151:D160 D132:D137 D182:D189 D207:D213 H207:O213 H104:O189 H33:O91 F24:F26 G24:O30 F93:O102 G32:G91 G104:G239 F104 F106:F238">
    <cfRule type="cellIs" dxfId="246" priority="391" stopIfTrue="1" operator="equal">
      <formula>"not available"</formula>
    </cfRule>
    <cfRule type="cellIs" dxfId="245" priority="392" stopIfTrue="1" operator="equal">
      <formula>"not tested"</formula>
    </cfRule>
    <cfRule type="cellIs" dxfId="244" priority="393" stopIfTrue="1" operator="equal">
      <formula>"not implemented"</formula>
    </cfRule>
    <cfRule type="cellIs" dxfId="243" priority="394" stopIfTrue="1" operator="equal">
      <formula>"failed"</formula>
    </cfRule>
    <cfRule type="cellIs" dxfId="242" priority="395" stopIfTrue="1" operator="equal">
      <formula>"passed"</formula>
    </cfRule>
    <cfRule type="cellIs" dxfId="241" priority="771" stopIfTrue="1" operator="equal">
      <formula>"not available"</formula>
    </cfRule>
    <cfRule type="cellIs" dxfId="240" priority="772" stopIfTrue="1" operator="equal">
      <formula>"not tested"</formula>
    </cfRule>
    <cfRule type="cellIs" dxfId="239" priority="773" stopIfTrue="1" operator="equal">
      <formula>"not implemented"</formula>
    </cfRule>
    <cfRule type="cellIs" dxfId="238" priority="774" stopIfTrue="1" operator="equal">
      <formula>"failed"</formula>
    </cfRule>
    <cfRule type="cellIs" dxfId="237" priority="775" stopIfTrue="1" operator="equal">
      <formula>"passed"</formula>
    </cfRule>
  </conditionalFormatting>
  <conditionalFormatting sqref="E10:F10">
    <cfRule type="cellIs" dxfId="236" priority="361" stopIfTrue="1" operator="equal">
      <formula>"not available"</formula>
    </cfRule>
    <cfRule type="cellIs" dxfId="235" priority="362" stopIfTrue="1" operator="equal">
      <formula>"not tested"</formula>
    </cfRule>
    <cfRule type="cellIs" dxfId="234" priority="363" stopIfTrue="1" operator="equal">
      <formula>"not implemented"</formula>
    </cfRule>
    <cfRule type="cellIs" dxfId="233" priority="364" stopIfTrue="1" operator="equal">
      <formula>"failed"</formula>
    </cfRule>
    <cfRule type="cellIs" dxfId="232" priority="365" stopIfTrue="1" operator="equal">
      <formula>"passed"</formula>
    </cfRule>
    <cfRule type="cellIs" dxfId="231" priority="366" stopIfTrue="1" operator="equal">
      <formula>"not available"</formula>
    </cfRule>
    <cfRule type="cellIs" dxfId="230" priority="367" stopIfTrue="1" operator="equal">
      <formula>"not tested"</formula>
    </cfRule>
    <cfRule type="cellIs" dxfId="229" priority="368" stopIfTrue="1" operator="equal">
      <formula>"not implemented"</formula>
    </cfRule>
    <cfRule type="cellIs" dxfId="228" priority="369" stopIfTrue="1" operator="equal">
      <formula>"failed"</formula>
    </cfRule>
    <cfRule type="cellIs" dxfId="227" priority="370" stopIfTrue="1" operator="equal">
      <formula>"passed"</formula>
    </cfRule>
  </conditionalFormatting>
  <conditionalFormatting sqref="E11:F11">
    <cfRule type="cellIs" dxfId="226" priority="351" stopIfTrue="1" operator="equal">
      <formula>"not available"</formula>
    </cfRule>
    <cfRule type="cellIs" dxfId="225" priority="352" stopIfTrue="1" operator="equal">
      <formula>"not tested"</formula>
    </cfRule>
    <cfRule type="cellIs" dxfId="224" priority="353" stopIfTrue="1" operator="equal">
      <formula>"not implemented"</formula>
    </cfRule>
    <cfRule type="cellIs" dxfId="223" priority="354" stopIfTrue="1" operator="equal">
      <formula>"failed"</formula>
    </cfRule>
    <cfRule type="cellIs" dxfId="222" priority="355" stopIfTrue="1" operator="equal">
      <formula>"passed"</formula>
    </cfRule>
    <cfRule type="cellIs" dxfId="221" priority="356" stopIfTrue="1" operator="equal">
      <formula>"not available"</formula>
    </cfRule>
    <cfRule type="cellIs" dxfId="220" priority="357" stopIfTrue="1" operator="equal">
      <formula>"not tested"</formula>
    </cfRule>
    <cfRule type="cellIs" dxfId="219" priority="358" stopIfTrue="1" operator="equal">
      <formula>"not implemented"</formula>
    </cfRule>
    <cfRule type="cellIs" dxfId="218" priority="359" stopIfTrue="1" operator="equal">
      <formula>"failed"</formula>
    </cfRule>
    <cfRule type="cellIs" dxfId="217" priority="360" stopIfTrue="1" operator="equal">
      <formula>"passed"</formula>
    </cfRule>
  </conditionalFormatting>
  <conditionalFormatting sqref="E12:F12">
    <cfRule type="cellIs" dxfId="216" priority="341" stopIfTrue="1" operator="equal">
      <formula>"not available"</formula>
    </cfRule>
    <cfRule type="cellIs" dxfId="215" priority="342" stopIfTrue="1" operator="equal">
      <formula>"not tested"</formula>
    </cfRule>
    <cfRule type="cellIs" dxfId="214" priority="343" stopIfTrue="1" operator="equal">
      <formula>"not implemented"</formula>
    </cfRule>
    <cfRule type="cellIs" dxfId="213" priority="344" stopIfTrue="1" operator="equal">
      <formula>"failed"</formula>
    </cfRule>
    <cfRule type="cellIs" dxfId="212" priority="345" stopIfTrue="1" operator="equal">
      <formula>"passed"</formula>
    </cfRule>
    <cfRule type="cellIs" dxfId="211" priority="346" stopIfTrue="1" operator="equal">
      <formula>"not available"</formula>
    </cfRule>
    <cfRule type="cellIs" dxfId="210" priority="347" stopIfTrue="1" operator="equal">
      <formula>"not tested"</formula>
    </cfRule>
    <cfRule type="cellIs" dxfId="209" priority="348" stopIfTrue="1" operator="equal">
      <formula>"not implemented"</formula>
    </cfRule>
    <cfRule type="cellIs" dxfId="208" priority="349" stopIfTrue="1" operator="equal">
      <formula>"failed"</formula>
    </cfRule>
    <cfRule type="cellIs" dxfId="207" priority="350" stopIfTrue="1" operator="equal">
      <formula>"passed"</formula>
    </cfRule>
  </conditionalFormatting>
  <conditionalFormatting sqref="E13:F13">
    <cfRule type="cellIs" dxfId="206" priority="331" stopIfTrue="1" operator="equal">
      <formula>"not available"</formula>
    </cfRule>
    <cfRule type="cellIs" dxfId="205" priority="332" stopIfTrue="1" operator="equal">
      <formula>"not tested"</formula>
    </cfRule>
    <cfRule type="cellIs" dxfId="204" priority="333" stopIfTrue="1" operator="equal">
      <formula>"not implemented"</formula>
    </cfRule>
    <cfRule type="cellIs" dxfId="203" priority="334" stopIfTrue="1" operator="equal">
      <formula>"failed"</formula>
    </cfRule>
    <cfRule type="cellIs" dxfId="202" priority="335" stopIfTrue="1" operator="equal">
      <formula>"passed"</formula>
    </cfRule>
    <cfRule type="cellIs" dxfId="201" priority="336" stopIfTrue="1" operator="equal">
      <formula>"not available"</formula>
    </cfRule>
    <cfRule type="cellIs" dxfId="200" priority="337" stopIfTrue="1" operator="equal">
      <formula>"not tested"</formula>
    </cfRule>
    <cfRule type="cellIs" dxfId="199" priority="338" stopIfTrue="1" operator="equal">
      <formula>"not implemented"</formula>
    </cfRule>
    <cfRule type="cellIs" dxfId="198" priority="339" stopIfTrue="1" operator="equal">
      <formula>"failed"</formula>
    </cfRule>
    <cfRule type="cellIs" dxfId="197" priority="340" stopIfTrue="1" operator="equal">
      <formula>"passed"</formula>
    </cfRule>
  </conditionalFormatting>
  <conditionalFormatting sqref="E14:F14">
    <cfRule type="cellIs" dxfId="196" priority="321" stopIfTrue="1" operator="equal">
      <formula>"not available"</formula>
    </cfRule>
    <cfRule type="cellIs" dxfId="195" priority="322" stopIfTrue="1" operator="equal">
      <formula>"not tested"</formula>
    </cfRule>
    <cfRule type="cellIs" dxfId="194" priority="323" stopIfTrue="1" operator="equal">
      <formula>"not implemented"</formula>
    </cfRule>
    <cfRule type="cellIs" dxfId="193" priority="324" stopIfTrue="1" operator="equal">
      <formula>"failed"</formula>
    </cfRule>
    <cfRule type="cellIs" dxfId="192" priority="325" stopIfTrue="1" operator="equal">
      <formula>"passed"</formula>
    </cfRule>
    <cfRule type="cellIs" dxfId="191" priority="326" stopIfTrue="1" operator="equal">
      <formula>"not available"</formula>
    </cfRule>
    <cfRule type="cellIs" dxfId="190" priority="327" stopIfTrue="1" operator="equal">
      <formula>"not tested"</formula>
    </cfRule>
    <cfRule type="cellIs" dxfId="189" priority="328" stopIfTrue="1" operator="equal">
      <formula>"not implemented"</formula>
    </cfRule>
    <cfRule type="cellIs" dxfId="188" priority="329" stopIfTrue="1" operator="equal">
      <formula>"failed"</formula>
    </cfRule>
    <cfRule type="cellIs" dxfId="187" priority="330" stopIfTrue="1" operator="equal">
      <formula>"passed"</formula>
    </cfRule>
  </conditionalFormatting>
  <conditionalFormatting sqref="D10:D19 E23:E30 E33:E91 E93:E102 E104:E239">
    <cfRule type="cellIs" dxfId="186" priority="301" stopIfTrue="1" operator="equal">
      <formula>"Minor"</formula>
    </cfRule>
    <cfRule type="cellIs" dxfId="185" priority="302" stopIfTrue="1" operator="equal">
      <formula>"Not implemented"</formula>
    </cfRule>
    <cfRule type="cellIs" dxfId="184" priority="303" stopIfTrue="1" operator="equal">
      <formula>"Not tested"</formula>
    </cfRule>
    <cfRule type="cellIs" dxfId="183" priority="304" stopIfTrue="1" operator="equal">
      <formula>"Not available"</formula>
    </cfRule>
    <cfRule type="cellIs" dxfId="182" priority="305" stopIfTrue="1" operator="equal">
      <formula>"Critical"</formula>
    </cfRule>
    <cfRule type="cellIs" dxfId="181" priority="306" stopIfTrue="1" operator="equal">
      <formula>"Major"</formula>
    </cfRule>
    <cfRule type="cellIs" dxfId="180" priority="307" stopIfTrue="1" operator="equal">
      <formula>"Average"</formula>
    </cfRule>
    <cfRule type="cellIs" dxfId="179" priority="308" stopIfTrue="1" operator="equal">
      <formula>"OK"</formula>
    </cfRule>
    <cfRule type="cellIs" dxfId="178" priority="309" stopIfTrue="1" operator="equal">
      <formula>"Enhancement"</formula>
    </cfRule>
    <cfRule type="cellIs" dxfId="177" priority="310" stopIfTrue="1" operator="equal">
      <formula>"Partially tested"</formula>
    </cfRule>
  </conditionalFormatting>
  <conditionalFormatting sqref="D31:O31">
    <cfRule type="cellIs" dxfId="176" priority="281" stopIfTrue="1" operator="equal">
      <formula>"not available"</formula>
    </cfRule>
    <cfRule type="cellIs" dxfId="175" priority="282" stopIfTrue="1" operator="equal">
      <formula>"not tested"</formula>
    </cfRule>
    <cfRule type="cellIs" dxfId="174" priority="283" stopIfTrue="1" operator="equal">
      <formula>"not implemented"</formula>
    </cfRule>
    <cfRule type="cellIs" dxfId="173" priority="284" stopIfTrue="1" operator="equal">
      <formula>"failed"</formula>
    </cfRule>
    <cfRule type="cellIs" dxfId="172" priority="285" stopIfTrue="1" operator="equal">
      <formula>"passed"</formula>
    </cfRule>
    <cfRule type="cellIs" dxfId="171" priority="286" stopIfTrue="1" operator="equal">
      <formula>"not available"</formula>
    </cfRule>
    <cfRule type="cellIs" dxfId="170" priority="287" stopIfTrue="1" operator="equal">
      <formula>"not tested"</formula>
    </cfRule>
    <cfRule type="cellIs" dxfId="169" priority="288" stopIfTrue="1" operator="equal">
      <formula>"not implemented"</formula>
    </cfRule>
    <cfRule type="cellIs" dxfId="168" priority="289" stopIfTrue="1" operator="equal">
      <formula>"failed"</formula>
    </cfRule>
    <cfRule type="cellIs" dxfId="167" priority="290" stopIfTrue="1" operator="equal">
      <formula>"passed"</formula>
    </cfRule>
  </conditionalFormatting>
  <conditionalFormatting sqref="F32 D32 H32:O32">
    <cfRule type="cellIs" dxfId="166" priority="261" stopIfTrue="1" operator="equal">
      <formula>"not available"</formula>
    </cfRule>
    <cfRule type="cellIs" dxfId="165" priority="262" stopIfTrue="1" operator="equal">
      <formula>"not tested"</formula>
    </cfRule>
    <cfRule type="cellIs" dxfId="164" priority="263" stopIfTrue="1" operator="equal">
      <formula>"not implemented"</formula>
    </cfRule>
    <cfRule type="cellIs" dxfId="163" priority="264" stopIfTrue="1" operator="equal">
      <formula>"failed"</formula>
    </cfRule>
    <cfRule type="cellIs" dxfId="162" priority="265" stopIfTrue="1" operator="equal">
      <formula>"passed"</formula>
    </cfRule>
    <cfRule type="cellIs" dxfId="161" priority="266" stopIfTrue="1" operator="equal">
      <formula>"not available"</formula>
    </cfRule>
    <cfRule type="cellIs" dxfId="160" priority="267" stopIfTrue="1" operator="equal">
      <formula>"not tested"</formula>
    </cfRule>
    <cfRule type="cellIs" dxfId="159" priority="268" stopIfTrue="1" operator="equal">
      <formula>"not implemented"</formula>
    </cfRule>
    <cfRule type="cellIs" dxfId="158" priority="269" stopIfTrue="1" operator="equal">
      <formula>"failed"</formula>
    </cfRule>
    <cfRule type="cellIs" dxfId="157" priority="270" stopIfTrue="1" operator="equal">
      <formula>"passed"</formula>
    </cfRule>
  </conditionalFormatting>
  <conditionalFormatting sqref="E32">
    <cfRule type="cellIs" dxfId="156" priority="251" stopIfTrue="1" operator="equal">
      <formula>"Minor"</formula>
    </cfRule>
    <cfRule type="cellIs" dxfId="155" priority="252" stopIfTrue="1" operator="equal">
      <formula>"Not implemented"</formula>
    </cfRule>
    <cfRule type="cellIs" dxfId="154" priority="253" stopIfTrue="1" operator="equal">
      <formula>"Not tested"</formula>
    </cfRule>
    <cfRule type="cellIs" dxfId="153" priority="254" stopIfTrue="1" operator="equal">
      <formula>"Not available"</formula>
    </cfRule>
    <cfRule type="cellIs" dxfId="152" priority="255" stopIfTrue="1" operator="equal">
      <formula>"Critical"</formula>
    </cfRule>
    <cfRule type="cellIs" dxfId="151" priority="256" stopIfTrue="1" operator="equal">
      <formula>"Major"</formula>
    </cfRule>
    <cfRule type="cellIs" dxfId="150" priority="257" stopIfTrue="1" operator="equal">
      <formula>"Average"</formula>
    </cfRule>
    <cfRule type="cellIs" dxfId="149" priority="258" stopIfTrue="1" operator="equal">
      <formula>"OK"</formula>
    </cfRule>
    <cfRule type="cellIs" dxfId="148" priority="259" stopIfTrue="1" operator="equal">
      <formula>"Enhancement"</formula>
    </cfRule>
    <cfRule type="cellIs" dxfId="147" priority="260" stopIfTrue="1" operator="equal">
      <formula>"Partially tested"</formula>
    </cfRule>
  </conditionalFormatting>
  <conditionalFormatting sqref="D92:O92">
    <cfRule type="cellIs" dxfId="146" priority="221" stopIfTrue="1" operator="equal">
      <formula>"not available"</formula>
    </cfRule>
    <cfRule type="cellIs" dxfId="145" priority="222" stopIfTrue="1" operator="equal">
      <formula>"not tested"</formula>
    </cfRule>
    <cfRule type="cellIs" dxfId="144" priority="223" stopIfTrue="1" operator="equal">
      <formula>"not implemented"</formula>
    </cfRule>
    <cfRule type="cellIs" dxfId="143" priority="224" stopIfTrue="1" operator="equal">
      <formula>"failed"</formula>
    </cfRule>
    <cfRule type="cellIs" dxfId="142" priority="225" stopIfTrue="1" operator="equal">
      <formula>"passed"</formula>
    </cfRule>
    <cfRule type="cellIs" dxfId="141" priority="226" stopIfTrue="1" operator="equal">
      <formula>"not available"</formula>
    </cfRule>
    <cfRule type="cellIs" dxfId="140" priority="227" stopIfTrue="1" operator="equal">
      <formula>"not tested"</formula>
    </cfRule>
    <cfRule type="cellIs" dxfId="139" priority="228" stopIfTrue="1" operator="equal">
      <formula>"not implemented"</formula>
    </cfRule>
    <cfRule type="cellIs" dxfId="138" priority="229" stopIfTrue="1" operator="equal">
      <formula>"failed"</formula>
    </cfRule>
    <cfRule type="cellIs" dxfId="137" priority="230" stopIfTrue="1" operator="equal">
      <formula>"passed"</formula>
    </cfRule>
  </conditionalFormatting>
  <conditionalFormatting sqref="D130:D131 D147:D148">
    <cfRule type="cellIs" dxfId="136" priority="151" stopIfTrue="1" operator="equal">
      <formula>"not available"</formula>
    </cfRule>
    <cfRule type="cellIs" dxfId="135" priority="152" stopIfTrue="1" operator="equal">
      <formula>"not tested"</formula>
    </cfRule>
    <cfRule type="cellIs" dxfId="134" priority="153" stopIfTrue="1" operator="equal">
      <formula>"not implemented"</formula>
    </cfRule>
    <cfRule type="cellIs" dxfId="133" priority="154" stopIfTrue="1" operator="equal">
      <formula>"failed"</formula>
    </cfRule>
    <cfRule type="cellIs" dxfId="132" priority="155" stopIfTrue="1" operator="equal">
      <formula>"passed"</formula>
    </cfRule>
    <cfRule type="cellIs" dxfId="131" priority="156" stopIfTrue="1" operator="equal">
      <formula>"not available"</formula>
    </cfRule>
    <cfRule type="cellIs" dxfId="130" priority="157" stopIfTrue="1" operator="equal">
      <formula>"not tested"</formula>
    </cfRule>
    <cfRule type="cellIs" dxfId="129" priority="158" stopIfTrue="1" operator="equal">
      <formula>"not implemented"</formula>
    </cfRule>
    <cfRule type="cellIs" dxfId="128" priority="159" stopIfTrue="1" operator="equal">
      <formula>"failed"</formula>
    </cfRule>
    <cfRule type="cellIs" dxfId="127" priority="160" stopIfTrue="1" operator="equal">
      <formula>"passed"</formula>
    </cfRule>
  </conditionalFormatting>
  <conditionalFormatting sqref="D103:O103">
    <cfRule type="cellIs" dxfId="126" priority="141" stopIfTrue="1" operator="equal">
      <formula>"not available"</formula>
    </cfRule>
    <cfRule type="cellIs" dxfId="125" priority="142" stopIfTrue="1" operator="equal">
      <formula>"not tested"</formula>
    </cfRule>
    <cfRule type="cellIs" dxfId="124" priority="143" stopIfTrue="1" operator="equal">
      <formula>"not implemented"</formula>
    </cfRule>
    <cfRule type="cellIs" dxfId="123" priority="144" stopIfTrue="1" operator="equal">
      <formula>"failed"</formula>
    </cfRule>
    <cfRule type="cellIs" dxfId="122" priority="145" stopIfTrue="1" operator="equal">
      <formula>"passed"</formula>
    </cfRule>
    <cfRule type="cellIs" dxfId="121" priority="146" stopIfTrue="1" operator="equal">
      <formula>"not available"</formula>
    </cfRule>
    <cfRule type="cellIs" dxfId="120" priority="147" stopIfTrue="1" operator="equal">
      <formula>"not tested"</formula>
    </cfRule>
    <cfRule type="cellIs" dxfId="119" priority="148" stopIfTrue="1" operator="equal">
      <formula>"not implemented"</formula>
    </cfRule>
    <cfRule type="cellIs" dxfId="118" priority="149" stopIfTrue="1" operator="equal">
      <formula>"failed"</formula>
    </cfRule>
    <cfRule type="cellIs" dxfId="117" priority="150" stopIfTrue="1" operator="equal">
      <formula>"passed"</formula>
    </cfRule>
  </conditionalFormatting>
  <conditionalFormatting sqref="D179:D180">
    <cfRule type="cellIs" dxfId="116" priority="101" stopIfTrue="1" operator="equal">
      <formula>"not available"</formula>
    </cfRule>
    <cfRule type="cellIs" dxfId="115" priority="102" stopIfTrue="1" operator="equal">
      <formula>"not tested"</formula>
    </cfRule>
    <cfRule type="cellIs" dxfId="114" priority="103" stopIfTrue="1" operator="equal">
      <formula>"not implemented"</formula>
    </cfRule>
    <cfRule type="cellIs" dxfId="113" priority="104" stopIfTrue="1" operator="equal">
      <formula>"failed"</formula>
    </cfRule>
    <cfRule type="cellIs" dxfId="112" priority="105" stopIfTrue="1" operator="equal">
      <formula>"passed"</formula>
    </cfRule>
    <cfRule type="cellIs" dxfId="111" priority="106" stopIfTrue="1" operator="equal">
      <formula>"not available"</formula>
    </cfRule>
    <cfRule type="cellIs" dxfId="110" priority="107" stopIfTrue="1" operator="equal">
      <formula>"not tested"</formula>
    </cfRule>
    <cfRule type="cellIs" dxfId="109" priority="108" stopIfTrue="1" operator="equal">
      <formula>"not implemented"</formula>
    </cfRule>
    <cfRule type="cellIs" dxfId="108" priority="109" stopIfTrue="1" operator="equal">
      <formula>"failed"</formula>
    </cfRule>
    <cfRule type="cellIs" dxfId="107" priority="110" stopIfTrue="1" operator="equal">
      <formula>"passed"</formula>
    </cfRule>
  </conditionalFormatting>
  <conditionalFormatting sqref="D149:D150">
    <cfRule type="cellIs" dxfId="106" priority="91" stopIfTrue="1" operator="equal">
      <formula>"not available"</formula>
    </cfRule>
    <cfRule type="cellIs" dxfId="105" priority="92" stopIfTrue="1" operator="equal">
      <formula>"not tested"</formula>
    </cfRule>
    <cfRule type="cellIs" dxfId="104" priority="93" stopIfTrue="1" operator="equal">
      <formula>"not implemented"</formula>
    </cfRule>
    <cfRule type="cellIs" dxfId="103" priority="94" stopIfTrue="1" operator="equal">
      <formula>"failed"</formula>
    </cfRule>
    <cfRule type="cellIs" dxfId="102" priority="95" stopIfTrue="1" operator="equal">
      <formula>"passed"</formula>
    </cfRule>
    <cfRule type="cellIs" dxfId="101" priority="96" stopIfTrue="1" operator="equal">
      <formula>"not available"</formula>
    </cfRule>
    <cfRule type="cellIs" dxfId="100" priority="97" stopIfTrue="1" operator="equal">
      <formula>"not tested"</formula>
    </cfRule>
    <cfRule type="cellIs" dxfId="99" priority="98" stopIfTrue="1" operator="equal">
      <formula>"not implemented"</formula>
    </cfRule>
    <cfRule type="cellIs" dxfId="98" priority="99" stopIfTrue="1" operator="equal">
      <formula>"failed"</formula>
    </cfRule>
    <cfRule type="cellIs" dxfId="97" priority="100" stopIfTrue="1" operator="equal">
      <formula>"passed"</formula>
    </cfRule>
  </conditionalFormatting>
  <conditionalFormatting sqref="H190:O206">
    <cfRule type="cellIs" dxfId="96" priority="81" stopIfTrue="1" operator="equal">
      <formula>"not available"</formula>
    </cfRule>
    <cfRule type="cellIs" dxfId="95" priority="82" stopIfTrue="1" operator="equal">
      <formula>"not tested"</formula>
    </cfRule>
    <cfRule type="cellIs" dxfId="94" priority="83" stopIfTrue="1" operator="equal">
      <formula>"not implemented"</formula>
    </cfRule>
    <cfRule type="cellIs" dxfId="93" priority="84" stopIfTrue="1" operator="equal">
      <formula>"failed"</formula>
    </cfRule>
    <cfRule type="cellIs" dxfId="92" priority="85" stopIfTrue="1" operator="equal">
      <formula>"passed"</formula>
    </cfRule>
    <cfRule type="cellIs" dxfId="91" priority="86" stopIfTrue="1" operator="equal">
      <formula>"not available"</formula>
    </cfRule>
    <cfRule type="cellIs" dxfId="90" priority="87" stopIfTrue="1" operator="equal">
      <formula>"not tested"</formula>
    </cfRule>
    <cfRule type="cellIs" dxfId="89" priority="88" stopIfTrue="1" operator="equal">
      <formula>"not implemented"</formula>
    </cfRule>
    <cfRule type="cellIs" dxfId="88" priority="89" stopIfTrue="1" operator="equal">
      <formula>"failed"</formula>
    </cfRule>
    <cfRule type="cellIs" dxfId="87" priority="90" stopIfTrue="1" operator="equal">
      <formula>"passed"</formula>
    </cfRule>
  </conditionalFormatting>
  <conditionalFormatting sqref="D199:D200 D204:D206">
    <cfRule type="cellIs" dxfId="86" priority="71" stopIfTrue="1" operator="equal">
      <formula>"not available"</formula>
    </cfRule>
    <cfRule type="cellIs" dxfId="85" priority="72" stopIfTrue="1" operator="equal">
      <formula>"not tested"</formula>
    </cfRule>
    <cfRule type="cellIs" dxfId="84" priority="73" stopIfTrue="1" operator="equal">
      <formula>"not implemented"</formula>
    </cfRule>
    <cfRule type="cellIs" dxfId="83" priority="74" stopIfTrue="1" operator="equal">
      <formula>"failed"</formula>
    </cfRule>
    <cfRule type="cellIs" dxfId="82" priority="75" stopIfTrue="1" operator="equal">
      <formula>"passed"</formula>
    </cfRule>
    <cfRule type="cellIs" dxfId="81" priority="76" stopIfTrue="1" operator="equal">
      <formula>"not available"</formula>
    </cfRule>
    <cfRule type="cellIs" dxfId="80" priority="77" stopIfTrue="1" operator="equal">
      <formula>"not tested"</formula>
    </cfRule>
    <cfRule type="cellIs" dxfId="79" priority="78" stopIfTrue="1" operator="equal">
      <formula>"not implemented"</formula>
    </cfRule>
    <cfRule type="cellIs" dxfId="78" priority="79" stopIfTrue="1" operator="equal">
      <formula>"failed"</formula>
    </cfRule>
    <cfRule type="cellIs" dxfId="77" priority="80" stopIfTrue="1" operator="equal">
      <formula>"passed"</formula>
    </cfRule>
  </conditionalFormatting>
  <conditionalFormatting sqref="D201:D202">
    <cfRule type="cellIs" dxfId="76" priority="61" stopIfTrue="1" operator="equal">
      <formula>"not available"</formula>
    </cfRule>
    <cfRule type="cellIs" dxfId="75" priority="62" stopIfTrue="1" operator="equal">
      <formula>"not tested"</formula>
    </cfRule>
    <cfRule type="cellIs" dxfId="74" priority="63" stopIfTrue="1" operator="equal">
      <formula>"not implemented"</formula>
    </cfRule>
    <cfRule type="cellIs" dxfId="73" priority="64" stopIfTrue="1" operator="equal">
      <formula>"failed"</formula>
    </cfRule>
    <cfRule type="cellIs" dxfId="72" priority="65" stopIfTrue="1" operator="equal">
      <formula>"passed"</formula>
    </cfRule>
    <cfRule type="cellIs" dxfId="71" priority="66" stopIfTrue="1" operator="equal">
      <formula>"not available"</formula>
    </cfRule>
    <cfRule type="cellIs" dxfId="70" priority="67" stopIfTrue="1" operator="equal">
      <formula>"not tested"</formula>
    </cfRule>
    <cfRule type="cellIs" dxfId="69" priority="68" stopIfTrue="1" operator="equal">
      <formula>"not implemented"</formula>
    </cfRule>
    <cfRule type="cellIs" dxfId="68" priority="69" stopIfTrue="1" operator="equal">
      <formula>"failed"</formula>
    </cfRule>
    <cfRule type="cellIs" dxfId="67" priority="70" stopIfTrue="1" operator="equal">
      <formula>"passed"</formula>
    </cfRule>
  </conditionalFormatting>
  <conditionalFormatting sqref="H214:O235">
    <cfRule type="cellIs" dxfId="66" priority="51" stopIfTrue="1" operator="equal">
      <formula>"not available"</formula>
    </cfRule>
    <cfRule type="cellIs" dxfId="65" priority="52" stopIfTrue="1" operator="equal">
      <formula>"not tested"</formula>
    </cfRule>
    <cfRule type="cellIs" dxfId="64" priority="53" stopIfTrue="1" operator="equal">
      <formula>"not implemented"</formula>
    </cfRule>
    <cfRule type="cellIs" dxfId="63" priority="54" stopIfTrue="1" operator="equal">
      <formula>"failed"</formula>
    </cfRule>
    <cfRule type="cellIs" dxfId="62" priority="55" stopIfTrue="1" operator="equal">
      <formula>"passed"</formula>
    </cfRule>
    <cfRule type="cellIs" dxfId="61" priority="56" stopIfTrue="1" operator="equal">
      <formula>"not available"</formula>
    </cfRule>
    <cfRule type="cellIs" dxfId="60" priority="57" stopIfTrue="1" operator="equal">
      <formula>"not tested"</formula>
    </cfRule>
    <cfRule type="cellIs" dxfId="59" priority="58" stopIfTrue="1" operator="equal">
      <formula>"not implemented"</formula>
    </cfRule>
    <cfRule type="cellIs" dxfId="58" priority="59" stopIfTrue="1" operator="equal">
      <formula>"failed"</formula>
    </cfRule>
    <cfRule type="cellIs" dxfId="57" priority="60" stopIfTrue="1" operator="equal">
      <formula>"passed"</formula>
    </cfRule>
  </conditionalFormatting>
  <conditionalFormatting sqref="D223:D224 D228:D235">
    <cfRule type="cellIs" dxfId="56" priority="41" stopIfTrue="1" operator="equal">
      <formula>"not available"</formula>
    </cfRule>
    <cfRule type="cellIs" dxfId="55" priority="42" stopIfTrue="1" operator="equal">
      <formula>"not tested"</formula>
    </cfRule>
    <cfRule type="cellIs" dxfId="54" priority="43" stopIfTrue="1" operator="equal">
      <formula>"not implemented"</formula>
    </cfRule>
    <cfRule type="cellIs" dxfId="53" priority="44" stopIfTrue="1" operator="equal">
      <formula>"failed"</formula>
    </cfRule>
    <cfRule type="cellIs" dxfId="52" priority="45" stopIfTrue="1" operator="equal">
      <formula>"passed"</formula>
    </cfRule>
    <cfRule type="cellIs" dxfId="51" priority="46" stopIfTrue="1" operator="equal">
      <formula>"not available"</formula>
    </cfRule>
    <cfRule type="cellIs" dxfId="50" priority="47" stopIfTrue="1" operator="equal">
      <formula>"not tested"</formula>
    </cfRule>
    <cfRule type="cellIs" dxfId="49" priority="48" stopIfTrue="1" operator="equal">
      <formula>"not implemented"</formula>
    </cfRule>
    <cfRule type="cellIs" dxfId="48" priority="49" stopIfTrue="1" operator="equal">
      <formula>"failed"</formula>
    </cfRule>
    <cfRule type="cellIs" dxfId="47" priority="50" stopIfTrue="1" operator="equal">
      <formula>"passed"</formula>
    </cfRule>
  </conditionalFormatting>
  <conditionalFormatting sqref="D225:D226">
    <cfRule type="cellIs" dxfId="46" priority="31" stopIfTrue="1" operator="equal">
      <formula>"not available"</formula>
    </cfRule>
    <cfRule type="cellIs" dxfId="45" priority="32" stopIfTrue="1" operator="equal">
      <formula>"not tested"</formula>
    </cfRule>
    <cfRule type="cellIs" dxfId="44" priority="33" stopIfTrue="1" operator="equal">
      <formula>"not implemented"</formula>
    </cfRule>
    <cfRule type="cellIs" dxfId="43" priority="34" stopIfTrue="1" operator="equal">
      <formula>"failed"</formula>
    </cfRule>
    <cfRule type="cellIs" dxfId="42" priority="35" stopIfTrue="1" operator="equal">
      <formula>"passed"</formula>
    </cfRule>
    <cfRule type="cellIs" dxfId="41" priority="36" stopIfTrue="1" operator="equal">
      <formula>"not available"</formula>
    </cfRule>
    <cfRule type="cellIs" dxfId="40" priority="37" stopIfTrue="1" operator="equal">
      <formula>"not tested"</formula>
    </cfRule>
    <cfRule type="cellIs" dxfId="39" priority="38" stopIfTrue="1" operator="equal">
      <formula>"not implemented"</formula>
    </cfRule>
    <cfRule type="cellIs" dxfId="38" priority="39" stopIfTrue="1" operator="equal">
      <formula>"failed"</formula>
    </cfRule>
    <cfRule type="cellIs" dxfId="37" priority="40" stopIfTrue="1" operator="equal">
      <formula>"passed"</formula>
    </cfRule>
  </conditionalFormatting>
  <conditionalFormatting sqref="H236:O238">
    <cfRule type="cellIs" dxfId="36" priority="21" stopIfTrue="1" operator="equal">
      <formula>"not available"</formula>
    </cfRule>
    <cfRule type="cellIs" dxfId="35" priority="22" stopIfTrue="1" operator="equal">
      <formula>"not tested"</formula>
    </cfRule>
    <cfRule type="cellIs" dxfId="34" priority="23" stopIfTrue="1" operator="equal">
      <formula>"not implemented"</formula>
    </cfRule>
    <cfRule type="cellIs" dxfId="33" priority="24" stopIfTrue="1" operator="equal">
      <formula>"failed"</formula>
    </cfRule>
    <cfRule type="cellIs" dxfId="32" priority="25" stopIfTrue="1" operator="equal">
      <formula>"passed"</formula>
    </cfRule>
    <cfRule type="cellIs" dxfId="31" priority="26" stopIfTrue="1" operator="equal">
      <formula>"not available"</formula>
    </cfRule>
    <cfRule type="cellIs" dxfId="30" priority="27" stopIfTrue="1" operator="equal">
      <formula>"not tested"</formula>
    </cfRule>
    <cfRule type="cellIs" dxfId="29" priority="28" stopIfTrue="1" operator="equal">
      <formula>"not implemented"</formula>
    </cfRule>
    <cfRule type="cellIs" dxfId="28" priority="29" stopIfTrue="1" operator="equal">
      <formula>"failed"</formula>
    </cfRule>
    <cfRule type="cellIs" dxfId="27" priority="30" stopIfTrue="1" operator="equal">
      <formula>"passed"</formula>
    </cfRule>
  </conditionalFormatting>
  <conditionalFormatting sqref="D236:D238">
    <cfRule type="cellIs" dxfId="26" priority="11" stopIfTrue="1" operator="equal">
      <formula>"not available"</formula>
    </cfRule>
    <cfRule type="cellIs" dxfId="25" priority="12" stopIfTrue="1" operator="equal">
      <formula>"not tested"</formula>
    </cfRule>
    <cfRule type="cellIs" dxfId="24" priority="13" stopIfTrue="1" operator="equal">
      <formula>"not implemented"</formula>
    </cfRule>
    <cfRule type="cellIs" dxfId="23" priority="14" stopIfTrue="1" operator="equal">
      <formula>"failed"</formula>
    </cfRule>
    <cfRule type="cellIs" dxfId="22" priority="15" stopIfTrue="1" operator="equal">
      <formula>"passed"</formula>
    </cfRule>
    <cfRule type="cellIs" dxfId="21" priority="16" stopIfTrue="1" operator="equal">
      <formula>"not available"</formula>
    </cfRule>
    <cfRule type="cellIs" dxfId="20" priority="17" stopIfTrue="1" operator="equal">
      <formula>"not tested"</formula>
    </cfRule>
    <cfRule type="cellIs" dxfId="19" priority="18" stopIfTrue="1" operator="equal">
      <formula>"not implemented"</formula>
    </cfRule>
    <cfRule type="cellIs" dxfId="18" priority="19" stopIfTrue="1" operator="equal">
      <formula>"failed"</formula>
    </cfRule>
    <cfRule type="cellIs" dxfId="17" priority="20" stopIfTrue="1" operator="equal">
      <formula>"passed"</formula>
    </cfRule>
  </conditionalFormatting>
  <conditionalFormatting sqref="F239 D239 H239:O239">
    <cfRule type="cellIs" dxfId="16" priority="1" stopIfTrue="1" operator="equal">
      <formula>"not available"</formula>
    </cfRule>
    <cfRule type="cellIs" dxfId="15" priority="2" stopIfTrue="1" operator="equal">
      <formula>"not tested"</formula>
    </cfRule>
    <cfRule type="cellIs" dxfId="14" priority="3" stopIfTrue="1" operator="equal">
      <formula>"not implemented"</formula>
    </cfRule>
    <cfRule type="cellIs" dxfId="13" priority="4" stopIfTrue="1" operator="equal">
      <formula>"failed"</formula>
    </cfRule>
    <cfRule type="cellIs" dxfId="12" priority="5" stopIfTrue="1" operator="equal">
      <formula>"passed"</formula>
    </cfRule>
    <cfRule type="cellIs" dxfId="11" priority="6" stopIfTrue="1" operator="equal">
      <formula>"not available"</formula>
    </cfRule>
    <cfRule type="cellIs" dxfId="10" priority="7" stopIfTrue="1" operator="equal">
      <formula>"not tested"</formula>
    </cfRule>
    <cfRule type="cellIs" dxfId="9" priority="8" stopIfTrue="1" operator="equal">
      <formula>"not implemented"</formula>
    </cfRule>
    <cfRule type="cellIs" dxfId="8" priority="9" stopIfTrue="1" operator="equal">
      <formula>"failed"</formula>
    </cfRule>
    <cfRule type="cellIs" dxfId="7" priority="10" stopIfTrue="1" operator="equal">
      <formula>"passed"</formula>
    </cfRule>
  </conditionalFormatting>
  <dataValidations count="7">
    <dataValidation type="list" allowBlank="1" showInputMessage="1" showErrorMessage="1" sqref="E2:H2" xr:uid="{00000000-0002-0000-0200-000000000000}">
      <formula1>Test_types</formula1>
    </dataValidation>
    <dataValidation type="list" allowBlank="1" showInputMessage="1" showErrorMessage="1" sqref="E7:H7" xr:uid="{00000000-0002-0000-0200-000001000000}">
      <formula1>Browser_list</formula1>
    </dataValidation>
    <dataValidation type="list" allowBlank="1" showInputMessage="1" showErrorMessage="1" sqref="E4:H4" xr:uid="{00000000-0002-0000-0200-000004000000}">
      <formula1>Test_Team</formula1>
    </dataValidation>
    <dataValidation type="list" allowBlank="1" showInputMessage="1" showErrorMessage="1" sqref="E5:H5" xr:uid="{00000000-0002-0000-0200-000005000000}">
      <formula1>Project_URL</formula1>
    </dataValidation>
    <dataValidation type="list" allowBlank="1" showInputMessage="1" showErrorMessage="1" sqref="E6:H6" xr:uid="{00000000-0002-0000-0200-000006000000}">
      <formula1>Environment_OS</formula1>
    </dataValidation>
    <dataValidation type="list" allowBlank="1" showInputMessage="1" showErrorMessage="1" sqref="E23:E30 E93:E102 E32:E91 E104:E239" xr:uid="{D385A9AA-2198-48BC-9FA1-C9B4C8E20FF2}">
      <formula1>$D$10:$D$19</formula1>
    </dataValidation>
    <dataValidation type="list" allowBlank="1" showInputMessage="1" showErrorMessage="1" sqref="A23:A30 A93:A102 A32:A91 A104:A239" xr:uid="{00000000-0002-0000-0200-000002000000}">
      <formula1>Test_coverage</formula1>
    </dataValidation>
  </dataValidations>
  <hyperlinks>
    <hyperlink ref="E5" r:id="rId1" xr:uid="{366D8133-5433-4F2A-8517-D0D91F61A8AE}"/>
    <hyperlink ref="F105" r:id="rId2" display="https://jira.a1qa.com/browse/QATC-752885" xr:uid="{4CE99923-879E-40CC-A00F-4C42DBB116A8}"/>
  </hyperlinks>
  <pageMargins left="0.7" right="0.7" top="0.75" bottom="0.75" header="0.3" footer="0.3"/>
  <pageSetup paperSize="9" orientation="portrait" r:id="rId3"/>
  <ignoredErrors>
    <ignoredError sqref="E11" formula="1"/>
  </ignoredErrors>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7"/>
  <sheetViews>
    <sheetView workbookViewId="0">
      <selection activeCell="H9" sqref="H9"/>
    </sheetView>
  </sheetViews>
  <sheetFormatPr defaultColWidth="9.1796875" defaultRowHeight="12" customHeight="1" x14ac:dyDescent="0.25"/>
  <cols>
    <col min="1" max="1" width="16.7265625" style="4" customWidth="1"/>
    <col min="2" max="2" width="19.81640625" style="4" customWidth="1"/>
    <col min="3" max="3" width="15.7265625" style="4" customWidth="1"/>
    <col min="4" max="5" width="20.7265625" style="4" customWidth="1"/>
    <col min="6" max="6" width="15.7265625" style="4" customWidth="1"/>
    <col min="7" max="7" width="9.1796875" style="4"/>
    <col min="8" max="8" width="19.1796875" style="4" customWidth="1"/>
    <col min="9" max="9" width="10.1796875" style="4" customWidth="1"/>
    <col min="10" max="10" width="20.81640625" style="4" customWidth="1"/>
    <col min="11" max="11" width="27" style="4" customWidth="1"/>
    <col min="12" max="16384" width="9.1796875" style="4"/>
  </cols>
  <sheetData>
    <row r="1" spans="1:11" s="3" customFormat="1" ht="11.5" x14ac:dyDescent="0.25">
      <c r="A1" s="90" t="s">
        <v>173</v>
      </c>
      <c r="B1" s="91" t="s">
        <v>174</v>
      </c>
      <c r="C1" s="153" t="s">
        <v>42</v>
      </c>
      <c r="D1" s="153"/>
      <c r="E1" s="153"/>
      <c r="F1" s="153"/>
      <c r="H1" s="92" t="s">
        <v>175</v>
      </c>
      <c r="J1" s="92" t="s">
        <v>155</v>
      </c>
      <c r="K1" s="92" t="s">
        <v>176</v>
      </c>
    </row>
    <row r="2" spans="1:11" ht="12" customHeight="1" x14ac:dyDescent="0.25">
      <c r="A2" s="172" t="s">
        <v>177</v>
      </c>
      <c r="B2" s="62" t="s">
        <v>138</v>
      </c>
      <c r="C2" s="150"/>
      <c r="D2" s="151"/>
      <c r="E2" s="151"/>
      <c r="F2" s="152"/>
      <c r="H2" s="63" t="s">
        <v>137</v>
      </c>
      <c r="J2" s="63" t="s">
        <v>178</v>
      </c>
      <c r="K2" s="64" t="s">
        <v>156</v>
      </c>
    </row>
    <row r="3" spans="1:11" ht="12" customHeight="1" x14ac:dyDescent="0.25">
      <c r="A3" s="172"/>
      <c r="B3" s="65" t="s">
        <v>139</v>
      </c>
      <c r="C3" s="150"/>
      <c r="D3" s="151"/>
      <c r="E3" s="151" t="s">
        <v>179</v>
      </c>
      <c r="F3" s="152"/>
      <c r="H3" s="66"/>
      <c r="J3" s="66" t="s">
        <v>180</v>
      </c>
      <c r="K3" s="67" t="s">
        <v>181</v>
      </c>
    </row>
    <row r="4" spans="1:11" ht="12" customHeight="1" x14ac:dyDescent="0.25">
      <c r="A4" s="172"/>
      <c r="B4" s="68" t="s">
        <v>182</v>
      </c>
      <c r="C4" s="150"/>
      <c r="D4" s="151"/>
      <c r="E4" s="151"/>
      <c r="F4" s="152"/>
      <c r="H4" s="66"/>
      <c r="J4" s="66" t="s">
        <v>183</v>
      </c>
      <c r="K4" s="67" t="s">
        <v>184</v>
      </c>
    </row>
    <row r="5" spans="1:11" ht="12" customHeight="1" x14ac:dyDescent="0.25">
      <c r="A5" s="172"/>
      <c r="B5" s="68" t="s">
        <v>158</v>
      </c>
      <c r="C5" s="150"/>
      <c r="D5" s="151"/>
      <c r="E5" s="151"/>
      <c r="F5" s="152"/>
      <c r="H5" s="66"/>
      <c r="J5" s="66" t="s">
        <v>185</v>
      </c>
      <c r="K5" s="67" t="s">
        <v>186</v>
      </c>
    </row>
    <row r="6" spans="1:11" ht="12" customHeight="1" x14ac:dyDescent="0.25">
      <c r="A6" s="172"/>
      <c r="B6" s="68" t="s">
        <v>187</v>
      </c>
      <c r="C6" s="150"/>
      <c r="D6" s="151"/>
      <c r="E6" s="151"/>
      <c r="F6" s="152"/>
      <c r="H6" s="66"/>
      <c r="J6" s="66"/>
      <c r="K6" s="66"/>
    </row>
    <row r="7" spans="1:11" ht="12" customHeight="1" x14ac:dyDescent="0.25">
      <c r="A7" s="172"/>
      <c r="B7" s="68" t="s">
        <v>188</v>
      </c>
      <c r="C7" s="150"/>
      <c r="D7" s="151"/>
      <c r="E7" s="151"/>
      <c r="F7" s="152"/>
      <c r="H7" s="66"/>
      <c r="J7" s="66"/>
      <c r="K7" s="66"/>
    </row>
    <row r="8" spans="1:11" ht="12" customHeight="1" x14ac:dyDescent="0.25">
      <c r="A8" s="172"/>
      <c r="B8" s="68" t="s">
        <v>140</v>
      </c>
      <c r="C8" s="150"/>
      <c r="D8" s="151"/>
      <c r="E8" s="151"/>
      <c r="F8" s="152"/>
      <c r="H8" s="66"/>
      <c r="J8" s="66"/>
      <c r="K8" s="66"/>
    </row>
    <row r="9" spans="1:11" ht="12" customHeight="1" x14ac:dyDescent="0.25">
      <c r="A9" s="172"/>
      <c r="B9" s="65"/>
      <c r="C9" s="150" t="s">
        <v>189</v>
      </c>
      <c r="D9" s="151"/>
      <c r="E9" s="151"/>
      <c r="F9" s="152"/>
      <c r="H9" s="66"/>
      <c r="J9" s="66"/>
      <c r="K9" s="66"/>
    </row>
    <row r="10" spans="1:11" ht="12" customHeight="1" x14ac:dyDescent="0.25">
      <c r="A10" s="172"/>
      <c r="B10" s="65"/>
      <c r="C10" s="150" t="s">
        <v>189</v>
      </c>
      <c r="D10" s="151"/>
      <c r="E10" s="151"/>
      <c r="F10" s="152"/>
      <c r="H10" s="66"/>
      <c r="J10" s="66"/>
      <c r="K10" s="66"/>
    </row>
    <row r="11" spans="1:11" ht="12" customHeight="1" x14ac:dyDescent="0.25">
      <c r="A11" s="160" t="s">
        <v>30</v>
      </c>
      <c r="B11" s="69" t="s">
        <v>144</v>
      </c>
      <c r="C11" s="154" t="s">
        <v>190</v>
      </c>
      <c r="D11" s="154"/>
      <c r="E11" s="154"/>
      <c r="F11" s="155"/>
      <c r="H11" s="70"/>
      <c r="J11" s="70"/>
      <c r="K11" s="70"/>
    </row>
    <row r="12" spans="1:11" ht="12" customHeight="1" x14ac:dyDescent="0.25">
      <c r="A12" s="160"/>
      <c r="B12" s="68" t="s">
        <v>141</v>
      </c>
      <c r="C12" s="156"/>
      <c r="D12" s="156"/>
      <c r="E12" s="156"/>
      <c r="F12" s="157"/>
      <c r="H12" s="70"/>
      <c r="J12" s="70"/>
      <c r="K12" s="70"/>
    </row>
    <row r="13" spans="1:11" ht="12" customHeight="1" x14ac:dyDescent="0.25">
      <c r="A13" s="160"/>
      <c r="B13" s="68" t="s">
        <v>191</v>
      </c>
      <c r="C13" s="151"/>
      <c r="D13" s="151"/>
      <c r="E13" s="151" t="s">
        <v>179</v>
      </c>
      <c r="F13" s="152"/>
      <c r="H13" s="70"/>
      <c r="J13" s="70"/>
      <c r="K13" s="70"/>
    </row>
    <row r="14" spans="1:11" ht="12" customHeight="1" x14ac:dyDescent="0.25">
      <c r="A14" s="160"/>
      <c r="B14" s="68" t="s">
        <v>192</v>
      </c>
      <c r="C14" s="151"/>
      <c r="D14" s="151"/>
      <c r="E14" s="151"/>
      <c r="F14" s="152"/>
      <c r="H14" s="70"/>
      <c r="J14" s="70"/>
      <c r="K14" s="70"/>
    </row>
    <row r="15" spans="1:11" ht="12" customHeight="1" x14ac:dyDescent="0.25">
      <c r="A15" s="160"/>
      <c r="B15" s="68" t="s">
        <v>143</v>
      </c>
      <c r="C15" s="151"/>
      <c r="D15" s="151"/>
      <c r="E15" s="151"/>
      <c r="F15" s="152"/>
      <c r="H15" s="70"/>
      <c r="J15" s="70"/>
      <c r="K15" s="70"/>
    </row>
    <row r="16" spans="1:11" ht="12" customHeight="1" x14ac:dyDescent="0.25">
      <c r="A16" s="160"/>
      <c r="B16" s="68" t="s">
        <v>193</v>
      </c>
      <c r="C16" s="151"/>
      <c r="D16" s="151"/>
      <c r="E16" s="151"/>
      <c r="F16" s="152"/>
      <c r="H16" s="66"/>
      <c r="J16" s="66"/>
      <c r="K16" s="66"/>
    </row>
    <row r="17" spans="1:11" ht="12" customHeight="1" x14ac:dyDescent="0.25">
      <c r="A17" s="160"/>
      <c r="B17" s="68" t="s">
        <v>142</v>
      </c>
      <c r="C17" s="151"/>
      <c r="D17" s="151"/>
      <c r="E17" s="151"/>
      <c r="F17" s="152"/>
      <c r="H17" s="66"/>
      <c r="J17" s="66"/>
      <c r="K17" s="66"/>
    </row>
    <row r="18" spans="1:11" ht="12" customHeight="1" x14ac:dyDescent="0.25">
      <c r="A18" s="160"/>
      <c r="B18" s="68" t="s">
        <v>194</v>
      </c>
      <c r="C18" s="151"/>
      <c r="D18" s="151"/>
      <c r="E18" s="151"/>
      <c r="F18" s="152"/>
      <c r="H18" s="66"/>
      <c r="J18" s="66"/>
      <c r="K18" s="66"/>
    </row>
    <row r="19" spans="1:11" ht="12" customHeight="1" x14ac:dyDescent="0.25">
      <c r="A19" s="160"/>
      <c r="B19" s="68" t="s">
        <v>195</v>
      </c>
      <c r="C19" s="151"/>
      <c r="D19" s="151"/>
      <c r="E19" s="151"/>
      <c r="F19" s="152"/>
      <c r="H19" s="66"/>
      <c r="J19" s="66"/>
      <c r="K19" s="66"/>
    </row>
    <row r="20" spans="1:11" ht="12" customHeight="1" x14ac:dyDescent="0.25">
      <c r="A20" s="160"/>
      <c r="B20" s="65"/>
      <c r="C20" s="151" t="s">
        <v>196</v>
      </c>
      <c r="D20" s="151"/>
      <c r="E20" s="151"/>
      <c r="F20" s="152"/>
      <c r="H20" s="66"/>
      <c r="J20" s="66"/>
      <c r="K20" s="66"/>
    </row>
    <row r="21" spans="1:11" ht="12" customHeight="1" x14ac:dyDescent="0.25">
      <c r="A21" s="160"/>
      <c r="B21" s="71"/>
      <c r="C21" s="161" t="s">
        <v>196</v>
      </c>
      <c r="D21" s="161"/>
      <c r="E21" s="161"/>
      <c r="F21" s="162"/>
      <c r="H21" s="66"/>
      <c r="J21" s="66"/>
      <c r="K21" s="66"/>
    </row>
    <row r="22" spans="1:11" ht="12" customHeight="1" x14ac:dyDescent="0.25">
      <c r="A22" s="163" t="s">
        <v>197</v>
      </c>
      <c r="B22" s="164"/>
      <c r="C22" s="165"/>
      <c r="D22" s="165"/>
      <c r="E22" s="165"/>
      <c r="F22" s="166"/>
      <c r="H22" s="66"/>
      <c r="J22" s="66"/>
      <c r="K22" s="66"/>
    </row>
    <row r="23" spans="1:11" ht="12" customHeight="1" x14ac:dyDescent="0.25">
      <c r="A23" s="167"/>
      <c r="B23" s="168"/>
      <c r="C23" s="168"/>
      <c r="D23" s="168"/>
      <c r="E23" s="168"/>
      <c r="F23" s="169"/>
      <c r="H23" s="72"/>
      <c r="J23" s="72"/>
      <c r="K23" s="72"/>
    </row>
    <row r="24" spans="1:11" ht="12" customHeight="1" x14ac:dyDescent="0.25">
      <c r="A24" s="1"/>
      <c r="B24" s="1"/>
      <c r="C24" s="1"/>
      <c r="D24" s="1"/>
      <c r="E24" s="1" t="s">
        <v>198</v>
      </c>
      <c r="F24" s="1"/>
    </row>
    <row r="25" spans="1:11" ht="12" customHeight="1" x14ac:dyDescent="0.25">
      <c r="A25" s="1"/>
      <c r="B25" s="1"/>
      <c r="C25" s="1"/>
      <c r="D25" s="1"/>
      <c r="E25" s="1"/>
      <c r="F25" s="1"/>
    </row>
    <row r="26" spans="1:11" ht="12" customHeight="1" x14ac:dyDescent="0.25">
      <c r="A26" s="170" t="s">
        <v>199</v>
      </c>
      <c r="B26" s="171"/>
      <c r="C26" s="73"/>
      <c r="D26" s="73"/>
      <c r="E26" s="73"/>
      <c r="F26" s="74"/>
    </row>
    <row r="27" spans="1:11" ht="12" customHeight="1" x14ac:dyDescent="0.25">
      <c r="A27" s="75" t="s">
        <v>200</v>
      </c>
      <c r="B27" s="76" t="s">
        <v>138</v>
      </c>
      <c r="C27" s="76"/>
      <c r="D27" s="76"/>
      <c r="E27" s="76"/>
      <c r="F27" s="77"/>
    </row>
    <row r="28" spans="1:11" ht="12" customHeight="1" x14ac:dyDescent="0.25">
      <c r="A28" s="75" t="s">
        <v>30</v>
      </c>
      <c r="B28" s="76" t="s">
        <v>141</v>
      </c>
      <c r="C28" s="76"/>
      <c r="D28" s="76"/>
      <c r="E28" s="76"/>
      <c r="F28" s="77"/>
    </row>
    <row r="29" spans="1:11" ht="12" customHeight="1" x14ac:dyDescent="0.25">
      <c r="A29" s="158" t="s">
        <v>201</v>
      </c>
      <c r="B29" s="159"/>
      <c r="C29" s="78"/>
      <c r="D29" s="78"/>
      <c r="E29" s="78"/>
      <c r="F29" s="79"/>
    </row>
    <row r="30" spans="1:11" ht="12" customHeight="1" x14ac:dyDescent="0.25">
      <c r="A30" s="80" t="s">
        <v>200</v>
      </c>
      <c r="B30" s="81" t="s">
        <v>30</v>
      </c>
      <c r="C30" s="81" t="s">
        <v>6</v>
      </c>
      <c r="D30" s="81" t="s">
        <v>164</v>
      </c>
      <c r="E30" s="81" t="s">
        <v>24</v>
      </c>
      <c r="F30" s="82" t="s">
        <v>34</v>
      </c>
    </row>
    <row r="31" spans="1:11" ht="12" customHeight="1" x14ac:dyDescent="0.25">
      <c r="A31" s="83" t="s">
        <v>188</v>
      </c>
      <c r="B31" s="84" t="s">
        <v>144</v>
      </c>
      <c r="C31" s="85" t="s">
        <v>202</v>
      </c>
      <c r="D31" s="84" t="s">
        <v>21</v>
      </c>
      <c r="E31" s="84" t="s">
        <v>203</v>
      </c>
      <c r="F31" s="94" t="s">
        <v>115</v>
      </c>
    </row>
    <row r="32" spans="1:11" ht="12" customHeight="1" x14ac:dyDescent="0.25">
      <c r="A32" s="83" t="s">
        <v>138</v>
      </c>
      <c r="B32" s="84" t="s">
        <v>194</v>
      </c>
      <c r="C32" s="85" t="s">
        <v>202</v>
      </c>
      <c r="D32" s="84" t="s">
        <v>21</v>
      </c>
      <c r="E32" s="84" t="s">
        <v>203</v>
      </c>
      <c r="F32" s="94" t="s">
        <v>117</v>
      </c>
    </row>
    <row r="33" spans="1:6" ht="12" customHeight="1" x14ac:dyDescent="0.25">
      <c r="A33" s="83" t="s">
        <v>158</v>
      </c>
      <c r="B33" s="84" t="s">
        <v>142</v>
      </c>
      <c r="C33" s="85" t="s">
        <v>202</v>
      </c>
      <c r="D33" s="84" t="s">
        <v>21</v>
      </c>
      <c r="E33" s="84" t="s">
        <v>203</v>
      </c>
      <c r="F33" s="94" t="s">
        <v>105</v>
      </c>
    </row>
    <row r="34" spans="1:6" ht="12" customHeight="1" x14ac:dyDescent="0.25">
      <c r="A34" s="86" t="s">
        <v>139</v>
      </c>
      <c r="B34" s="87" t="s">
        <v>194</v>
      </c>
      <c r="C34" s="88" t="s">
        <v>202</v>
      </c>
      <c r="D34" s="87" t="s">
        <v>21</v>
      </c>
      <c r="E34" s="89">
        <v>41249</v>
      </c>
      <c r="F34" s="95" t="s">
        <v>109</v>
      </c>
    </row>
    <row r="35" spans="1:6" ht="12" customHeight="1" x14ac:dyDescent="0.25">
      <c r="A35" s="2"/>
      <c r="B35" s="2"/>
      <c r="D35" s="2"/>
      <c r="E35" s="2"/>
      <c r="F35" s="2"/>
    </row>
    <row r="36" spans="1:6" ht="12" customHeight="1" x14ac:dyDescent="0.25">
      <c r="A36" s="2"/>
      <c r="B36" s="2"/>
      <c r="D36" s="2"/>
      <c r="E36" s="2"/>
      <c r="F36" s="2"/>
    </row>
    <row r="37" spans="1:6" ht="12" customHeight="1" x14ac:dyDescent="0.25">
      <c r="A37" s="2"/>
      <c r="B37" s="2"/>
      <c r="D37" s="2"/>
      <c r="E37" s="2"/>
      <c r="F37" s="2"/>
    </row>
  </sheetData>
  <mergeCells count="27">
    <mergeCell ref="A29:B29"/>
    <mergeCell ref="C8:F8"/>
    <mergeCell ref="A11:A21"/>
    <mergeCell ref="C21:F21"/>
    <mergeCell ref="A22:F22"/>
    <mergeCell ref="A23:F23"/>
    <mergeCell ref="A26:B26"/>
    <mergeCell ref="C9:F9"/>
    <mergeCell ref="A2:A10"/>
    <mergeCell ref="C18:F18"/>
    <mergeCell ref="C19:F19"/>
    <mergeCell ref="C20:F20"/>
    <mergeCell ref="C13:F13"/>
    <mergeCell ref="C14:F14"/>
    <mergeCell ref="C5:F5"/>
    <mergeCell ref="C6:F6"/>
    <mergeCell ref="C7:F7"/>
    <mergeCell ref="C1:F1"/>
    <mergeCell ref="C2:F2"/>
    <mergeCell ref="C17:F17"/>
    <mergeCell ref="C3:F3"/>
    <mergeCell ref="C15:F15"/>
    <mergeCell ref="C10:F10"/>
    <mergeCell ref="C11:F11"/>
    <mergeCell ref="C12:F12"/>
    <mergeCell ref="C16:F16"/>
    <mergeCell ref="C4:F4"/>
  </mergeCells>
  <conditionalFormatting sqref="A1:F42">
    <cfRule type="cellIs" dxfId="6" priority="1" stopIfTrue="1" operator="equal">
      <formula>"Not Acceptable"</formula>
    </cfRule>
    <cfRule type="cellIs" dxfId="5" priority="2" stopIfTrue="1" operator="equal">
      <formula>"Acceptable"</formula>
    </cfRule>
    <cfRule type="cellIs" dxfId="4" priority="3" stopIfTrue="1" operator="equal">
      <formula>"Low"</formula>
    </cfRule>
    <cfRule type="cellIs" dxfId="3" priority="4" stopIfTrue="1" operator="equal">
      <formula>"Below Medium"</formula>
    </cfRule>
    <cfRule type="cellIs" dxfId="2" priority="5" stopIfTrue="1" operator="equal">
      <formula>"Medium"</formula>
    </cfRule>
    <cfRule type="cellIs" dxfId="1" priority="6" stopIfTrue="1" operator="equal">
      <formula>"Above Medium"</formula>
    </cfRule>
    <cfRule type="cellIs" dxfId="0" priority="7" stopIfTrue="1" operator="equal">
      <formula>"High"</formula>
    </cfRule>
  </conditionalFormatting>
  <dataValidations count="5">
    <dataValidation type="list" allowBlank="1" showInputMessage="1" showErrorMessage="1" sqref="D31:D34" xr:uid="{00000000-0002-0000-0300-000000000000}">
      <formula1>Test_types</formula1>
    </dataValidation>
    <dataValidation type="list" allowBlank="1" showInputMessage="1" showErrorMessage="1" sqref="F31:F34" xr:uid="{00000000-0002-0000-0300-000001000000}">
      <formula1>Quality_range</formula1>
    </dataValidation>
    <dataValidation type="list" allowBlank="1" showInputMessage="1" showErrorMessage="1" sqref="A31:A34 B27" xr:uid="{00000000-0002-0000-0300-000002000000}">
      <formula1>Environment_OS</formula1>
    </dataValidation>
    <dataValidation type="list" allowBlank="1" showInputMessage="1" showErrorMessage="1" sqref="B28" xr:uid="{00000000-0002-0000-0300-000003000000}">
      <formula1>Browser_list</formula1>
    </dataValidation>
    <dataValidation type="list" allowBlank="1" showInputMessage="1" showErrorMessage="1" sqref="B31:B34" xr:uid="{00000000-0002-0000-0300-000004000000}">
      <formula1>$B$11:$B$21</formula1>
    </dataValidation>
  </dataValidations>
  <hyperlinks>
    <hyperlink ref="K2" r:id="rId1" xr:uid="{00000000-0004-0000-0300-000000000000}"/>
    <hyperlink ref="K3" r:id="rId2" xr:uid="{00000000-0004-0000-0300-000001000000}"/>
    <hyperlink ref="K4" r:id="rId3" xr:uid="{00000000-0004-0000-0300-000002000000}"/>
    <hyperlink ref="K5" r:id="rId4" xr:uid="{00000000-0004-0000-0300-000003000000}"/>
  </hyperlinks>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6A12D64C372449B6AD89A5EA0AC806" ma:contentTypeVersion="4" ma:contentTypeDescription="Create a new document." ma:contentTypeScope="" ma:versionID="7b1b1d3751e6e7cc15e004d6606b663d">
  <xsd:schema xmlns:xsd="http://www.w3.org/2001/XMLSchema" xmlns:p="http://schemas.microsoft.com/office/2006/metadata/properties" xmlns:ns2="2d3bff83-aaf7-4a57-ba7c-ec291736bba5" targetNamespace="http://schemas.microsoft.com/office/2006/metadata/properties" ma:root="true" ma:fieldsID="4a2b408252ac16bb95c7b9f7d0eb2438" ns2:_="">
    <xsd:import namespace="2d3bff83-aaf7-4a57-ba7c-ec291736bba5"/>
    <xsd:element name="properties">
      <xsd:complexType>
        <xsd:sequence>
          <xsd:element name="documentManagement">
            <xsd:complexType>
              <xsd:all>
                <xsd:element ref="ns2:State"/>
              </xsd:all>
            </xsd:complexType>
          </xsd:element>
        </xsd:sequence>
      </xsd:complexType>
    </xsd:element>
  </xsd:schema>
  <xsd:schema xmlns:xsd="http://www.w3.org/2001/XMLSchema" xmlns:dms="http://schemas.microsoft.com/office/2006/documentManagement/types" targetNamespace="2d3bff83-aaf7-4a57-ba7c-ec291736bba5" elementFormDefault="qualified">
    <xsd:import namespace="http://schemas.microsoft.com/office/2006/documentManagement/types"/>
    <xsd:element name="State" ma:index="11" ma:displayName="State" ma:default="Active" ma:description="Project state" ma:format="Dropdown" ma:internalName="State">
      <xsd:simpleType>
        <xsd:union memberTypes="dms:Text">
          <xsd:simpleType>
            <xsd:restriction base="dms:Choice">
              <xsd:enumeration value="Active"/>
              <xsd:enumeration value="Inactive"/>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DF8047-04A1-49D6-B11A-852644CA74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3bff83-aaf7-4a57-ba7c-ec291736bba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9C6086F-61BE-4971-BFEB-BACEC1BEF246}">
  <ds:schemaRefs>
    <ds:schemaRef ds:uri="http://schemas.microsoft.com/office/2006/metadata/longProperties"/>
  </ds:schemaRefs>
</ds:datastoreItem>
</file>

<file path=customXml/itemProps3.xml><?xml version="1.0" encoding="utf-8"?>
<ds:datastoreItem xmlns:ds="http://schemas.openxmlformats.org/officeDocument/2006/customXml" ds:itemID="{32790D42-55E9-4C07-8B64-E132836776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8</vt:i4>
      </vt:variant>
    </vt:vector>
  </HeadingPairs>
  <TitlesOfParts>
    <vt:vector size="12" baseType="lpstr">
      <vt:lpstr>Description</vt:lpstr>
      <vt:lpstr>Build Info</vt:lpstr>
      <vt:lpstr>Front End</vt:lpstr>
      <vt:lpstr>Testing Plan</vt:lpstr>
      <vt:lpstr>Browser_list</vt:lpstr>
      <vt:lpstr>Environment_OS</vt:lpstr>
      <vt:lpstr>Project_URL</vt:lpstr>
      <vt:lpstr>Quality_range</vt:lpstr>
      <vt:lpstr>Test_coverage</vt:lpstr>
      <vt:lpstr>Test_status</vt:lpstr>
      <vt:lpstr>Test_Team</vt:lpstr>
      <vt:lpstr>Test_types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Алеся</dc:creator>
  <cp:keywords>DailyFitLog Acceptance sheet</cp:keywords>
  <dc:description/>
  <cp:lastModifiedBy>Алеся</cp:lastModifiedBy>
  <cp:revision>1</cp:revision>
  <dcterms:created xsi:type="dcterms:W3CDTF">2007-06-26T08:13:00Z</dcterms:created>
  <dcterms:modified xsi:type="dcterms:W3CDTF">2023-01-24T20:48:56Z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
  </property>
  <property fmtid="{D5CDD505-2E9C-101B-9397-08002B2CF9AE}" pid="3" name="SPSDescription">
    <vt:lpwstr/>
  </property>
  <property fmtid="{D5CDD505-2E9C-101B-9397-08002B2CF9AE}" pid="4" name="Status">
    <vt:lpwstr/>
  </property>
  <property fmtid="{D5CDD505-2E9C-101B-9397-08002B2CF9AE}" pid="5" name="ContentType">
    <vt:lpwstr>Document</vt:lpwstr>
  </property>
  <property fmtid="{D5CDD505-2E9C-101B-9397-08002B2CF9AE}" pid="6" name="State">
    <vt:lpwstr>Active</vt:lpwstr>
  </property>
</Properties>
</file>