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0.xml" ContentType="application/vnd.openxmlformats-officedocument.drawingml.chart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us\Desktop\"/>
    </mc:Choice>
  </mc:AlternateContent>
  <x:bookViews>
    <x:workbookView xWindow="0" yWindow="0" windowWidth="19720" windowHeight="8610" firstSheet="3" activeTab="3"/>
  </x:bookViews>
  <x:sheets>
    <x:sheet name="산출물 리스트" sheetId="1" state="hidden" r:id="rId4"/>
    <x:sheet name="WBSv1.0" sheetId="2" state="hidden" r:id="rId5"/>
    <x:sheet name="WBSv2.2" sheetId="3" state="hidden" r:id="rId6"/>
    <x:sheet name="WBSv3.2" sheetId="4" r:id="rId7"/>
    <x:sheet name="단계별 구분" sheetId="5" state="hidden" r:id="rId8"/>
    <x:sheet name="프로젝트 제안서" sheetId="6" state="hidden" r:id="rId9"/>
    <x:sheet name="데이터베이스" sheetId="7" state="hidden" r:id="rId10"/>
  </x:sheets>
  <x:definedNames>
    <x:definedName name="기간" localSheetId="3">WBSv3.2!$O$12:$EF$12</x:definedName>
    <x:definedName name="기간" localSheetId="4">'단계별 구분'!#REF!</x:definedName>
    <x:definedName name="기간">WBSv2.2!$O$12:$EF$12</x:definedName>
    <x:definedName name="시작일" localSheetId="3">WBSv3.2!$J$10:$J$40</x:definedName>
    <x:definedName name="시작일" localSheetId="4">'단계별 구분'!#REF!</x:definedName>
    <x:definedName name="시작일">WBSv2.2!$J$10:$J$45</x:definedName>
    <x:definedName name="종료일" localSheetId="3">WBSv3.2!$K$10:$K$40</x:definedName>
    <x:definedName name="종료일" localSheetId="4">'단계별 구분'!#REF!</x:definedName>
    <x:definedName name="종료일">WBSv2.2!$K$10:$K$45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<x:sst xmlns:r="http://schemas.openxmlformats.org/officeDocument/2006/relationships" xmlns:c="http://schemas.openxmlformats.org/drawingml/2006/chart" xmlns:x="http://schemas.openxmlformats.org/spreadsheetml/2006/main" count="6602" uniqueCount="225">
  <x:si>
    <x:t>3.2.1 SQL 연결 구현</x:t>
  </x:si>
  <x:si>
    <x:t>3.3 파일 접근 제어 구현</x:t>
  </x:si>
  <x:si>
    <x:t>4.3.1 최종 테스트</x:t>
  </x:si>
  <x:si>
    <x:t>3.2 DB 연동 구현</x:t>
  </x:si>
  <x:si>
    <x:t>3.1.2 UI 디자인 조정</x:t>
  </x:si>
  <x:si>
    <x:t>3.2.2 SQL 연결 구현</x:t>
  </x:si>
  <x:si>
    <x:t>UI 컨셉서, DB 설계서</x:t>
  </x:si>
  <x:si>
    <x:t>2.1.1 UI, DB 설계</x:t>
  </x:si>
  <x:si>
    <x:t>주요
MileStone</x:t>
  </x:si>
  <x:si>
    <x:t>DB contrature</x:t>
  </x:si>
  <x:si>
    <x:t>Project plan</x:t>
  </x:si>
  <x:si>
    <x:t>3.3폴더 접근 제어 구현</x:t>
  </x:si>
  <x:si>
    <x:t>1.1.1 보안 추세 확인</x:t>
  </x:si>
  <x:si>
    <x:t>4.2.1 피드백 및 리뷰</x:t>
  </x:si>
  <x:si>
    <x:t>4.1.1 1차 테스트</x:t>
  </x:si>
  <x:si>
    <x:t>Completion(%)</x:t>
  </x:si>
  <x:si>
    <x:t>duration(days)</x:t>
  </x:si>
  <x:si>
    <x:t>UI 컨셉서, DB 설계</x:t>
  </x:si>
  <x:si>
    <x:t>4.1 테스트 및 리뷰</x:t>
  </x:si>
  <x:si>
    <x:t>주요 Milestone</x:t>
  </x:si>
  <x:si>
    <x:t>progress(days)</x:t>
  </x:si>
  <x:si>
    <x:t>데이터 암,복호화 모듈</x:t>
  </x:si>
  <x:si>
    <x:t>로그 기록 모듈</x:t>
  </x:si>
  <x:si>
    <x:t>수행결과보고서</x:t>
  </x:si>
  <x:si>
    <x:t>작업기간</x:t>
  </x:si>
  <x:si>
    <x:t>착수 보고</x:t>
  </x:si>
  <x:si>
    <x:t>1.1 분석</x:t>
  </x:si>
  <x:si>
    <x:t>2. 설계</x:t>
  </x:si>
  <x:si>
    <x:t>메인 시안</x:t>
  </x:si>
  <x:si>
    <x:t>프로젝트제안서</x:t>
  </x:si>
  <x:si>
    <x:t>Test</x:t>
  </x:si>
  <x:si>
    <x:t>데이터 그룹</x:t>
  </x:si>
  <x:si>
    <x:t>테이블설명</x:t>
  </x:si>
  <x:si>
    <x:t>3. 개발</x:t>
  </x:si>
  <x:si>
    <x:t>4. 검수</x:t>
  </x:si>
  <x:si>
    <x:t>주요 업무</x:t>
  </x:si>
  <x:si>
    <x:t>세부 업무</x:t>
  </x:si>
  <x:si>
    <x:t>5. 완료</x:t>
  </x:si>
  <x:si>
    <x:t>Release</x:t>
  </x:si>
  <x:si>
    <x:t>진척율(%)</x:t>
  </x:si>
  <x:si>
    <x:t>작업대기</x:t>
  </x:si>
  <x:si>
    <x:t>2.1 기획</x:t>
  </x:si>
  <x:si>
    <x:t>1.1 기획</x:t>
  </x:si>
  <x:si>
    <x:t>잔여기간</x:t>
  </x:si>
  <x:si>
    <x:t>최종 수정일</x:t>
  </x:si>
  <x:si>
    <x:t>주제영역</x:t>
  </x:si>
  <x:si>
    <x:t>부 작성자</x:t>
  </x:si>
  <x:si>
    <x:t>1. 준비</x:t>
  </x:si>
  <x:si>
    <x:t>테이블 ID</x:t>
  </x:si>
  <x:si>
    <x:t>최종 결과서</x:t>
  </x:si>
  <x:si>
    <x:t>테이블명</x:t>
  </x:si>
  <x:si>
    <x:t>5.1 배포</x:t>
  </x:si>
  <x:si>
    <x:t>진척도(10)</x:t>
  </x:si>
  <x:si>
    <x:t>데이터 설계</x:t>
  </x:si>
  <x:si>
    <x:t>화면설계</x:t>
  </x:si>
  <x:si>
    <x:t>default</x:t>
  </x:si>
  <x:si>
    <x:t>Testing</x:t>
  </x:si>
  <x:si>
    <x:t>중간 보고</x:t>
  </x:si>
  <x:si>
    <x:t>주 DB</x:t>
  </x:si>
  <x:si>
    <x:t>단계 구분</x:t>
  </x:si>
  <x:si>
    <x:t>NULL</x:t>
  </x:si>
  <x:si>
    <x:t>Coding</x:t>
  </x:si>
  <x:si>
    <x:t>수행활동</x:t>
  </x:si>
  <x:si>
    <x:t>수행계획서</x:t>
  </x:si>
  <x:si>
    <x:t>프로젝트 명</x:t>
  </x:si>
  <x:si>
    <x:t>컬럼 ID</x:t>
  </x:si>
  <x:si>
    <x:t>최종 보고</x:t>
  </x:si>
  <x:si>
    <x:t>화면설계서</x:t>
  </x:si>
  <x:si>
    <x:t>테이블 명</x:t>
  </x:si>
  <x:si>
    <x:t>3.3.1 파일 암,복호화 구현</x:t>
  </x:si>
  <x:si>
    <x:t>4.1.2 피드백 및 리뷰 (1차)</x:t>
  </x:si>
  <x:si>
    <x:t>4.2.2 피드백 및 리뷰 (2차)</x:t>
  </x:si>
  <x:si>
    <x:t>3.1.3 HTTPS 환경구축</x:t>
  </x:si>
  <x:si>
    <x:t>DataLocker 프로토타입</x:t>
  </x:si>
  <x:si>
    <x:t>3.2.1 SQLite 연결 구현</x:t>
  </x:si>
  <x:si>
    <x:t>1.1.2 프로젝트 일정 수립</x:t>
  </x:si>
  <x:si>
    <x:t>4.2.1 2차 테스트(3.3.2)</x:t>
  </x:si>
  <x:si>
    <x:t>Task description</x:t>
  </x:si>
  <x:si>
    <x:t>3.1.1 암호 입력 화면 구현</x:t>
  </x:si>
  <x:si>
    <x:t>2.1.2 암호화 알고리즘 선택</x:t>
  </x:si>
  <x:si>
    <x:t>3.3.3 각 모듈 통합 구축</x:t>
  </x:si>
  <x:si>
    <x:t>4.1.1 1차 테스트(3.3.1)</x:t>
  </x:si>
  <x:si>
    <x:t>3.3 주 프로그래밍 코드 작성</x:t>
  </x:si>
  <x:si>
    <x:t>Test and Feedback</x:t>
  </x:si>
  <x:si>
    <x:t>Analysis</x:t>
  </x:si>
  <x:si>
    <x:t>3.1 UI 구현</x:t>
  </x:si>
  <x:si>
    <x:t>프로젝트 참여자</x:t>
  </x:si>
  <x:si>
    <x:t>Fix bugs</x:t>
  </x:si>
  <x:si>
    <x:t>DB 시험 결과</x:t>
  </x:si>
  <x:si>
    <x:t>WBS v2.2</x:t>
  </x:si>
  <x:si>
    <x:t>Start date</x:t>
  </x:si>
  <x:si>
    <x:t>입력 화면(개선)</x:t>
  </x:si>
  <x:si>
    <x:t>김대형, 이정명</x:t>
  </x:si>
  <x:si>
    <x:t>UIdesign</x:t>
  </x:si>
  <x:si>
    <x:t>알고리즘 선택결과서</x:t>
  </x:si>
  <x:si>
    <x:t>3.1 웹서버구축</x:t>
  </x:si>
  <x:si>
    <x:t>인터페이스 결과서</x:t>
  </x:si>
  <x:si>
    <x:t>HTTPS 웹페이지</x:t>
  </x:si>
  <x:si>
    <x:t>WBS v1.0</x:t>
  </x:si>
  <x:si>
    <x:t>5.1.1 배포</x:t>
  </x:si>
  <x:si>
    <x:t>DB 테이블 결과서</x:t>
  </x:si>
  <x:si>
    <x:t>2024-00-00</x:t>
  </x:si>
  <x:si>
    <x:t>데이터베이스 설계서</x:t>
  </x:si>
  <x:si>
    <x:t>박상헌, 이명일</x:t>
  </x:si>
  <x:si>
    <x:t>End date</x:t>
  </x:si>
  <x:si>
    <x:t>UI design</x:t>
  </x:si>
  <x:si>
    <x:t>2차 테스트 결과서</x:t>
  </x:si>
  <x:si>
    <x:t>프로젝트 계획 수립</x:t>
  </x:si>
  <x:si>
    <x:t>이명일, 박상헌</x:t>
  </x:si>
  <x:si>
    <x:t>중간보고서(&amp;WBS)</x:t>
  </x:si>
  <x:si>
    <x:t>진척율
(100%)</x:t>
  </x:si>
  <x:si>
    <x:t>1차 테스트 결과서</x:t>
  </x:si>
  <x:si>
    <x:t>최종 테스트 보고서</x:t>
  </x:si>
  <x:si>
    <x:t>화면 목록 및 정의서</x:t>
  </x:si>
  <x:si>
    <x:t>데이터베이스 정의서</x:t>
  </x:si>
  <x:si>
    <x:t>진척도
(10)</x:t>
  </x:si>
  <x:si>
    <x:t>10D</x:t>
  </x:si>
  <x:si>
    <x:t>3D</x:t>
  </x:si>
  <x:si>
    <x:t>W</x:t>
  </x:si>
  <x:si>
    <x:t>15D</x:t>
  </x:si>
  <x:si>
    <x:t>21D</x:t>
  </x:si>
  <x:si>
    <x:t>13D</x:t>
  </x:si>
  <x:si>
    <x:t>2D</x:t>
  </x:si>
  <x:si>
    <x:t>12D</x:t>
  </x:si>
  <x:si>
    <x:t>18D</x:t>
  </x:si>
  <x:si>
    <x:t>19D</x:t>
  </x:si>
  <x:si>
    <x:t>22D</x:t>
  </x:si>
  <x:si>
    <x:t>M</x:t>
  </x:si>
  <x:si>
    <x:t>9D</x:t>
  </x:si>
  <x:si>
    <x:t>이명일</x:t>
  </x:si>
  <x:si>
    <x:t>5D</x:t>
  </x:si>
  <x:si>
    <x:t>17D</x:t>
  </x:si>
  <x:si>
    <x:t>7D</x:t>
  </x:si>
  <x:si>
    <x:t>6D</x:t>
  </x:si>
  <x:si>
    <x:t>11D</x:t>
  </x:si>
  <x:si>
    <x:t>8D</x:t>
  </x:si>
  <x:si>
    <x:t>진척율</x:t>
  </x:si>
  <x:si>
    <x:t>24D</x:t>
  </x:si>
  <x:si>
    <x:t>16D</x:t>
  </x:si>
  <x:si>
    <x:t>길이</x:t>
  </x:si>
  <x:si>
    <x:t>29D</x:t>
  </x:si>
  <x:si>
    <x:t>공통</x:t>
  </x:si>
  <x:si>
    <x:t>20D</x:t>
  </x:si>
  <x:si>
    <x:t>PL</x:t>
  </x:si>
  <x:si>
    <x:t>완료</x:t>
  </x:si>
  <x:si>
    <x:t>30D</x:t>
  </x:si>
  <x:si>
    <x:t>2W</x:t>
  </x:si>
  <x:si>
    <x:t>.</x:t>
  </x:si>
  <x:si>
    <x:t>31D</x:t>
  </x:si>
  <x:si>
    <x:t>비고</x:t>
  </x:si>
  <x:si>
    <x:t>분석</x:t>
  </x:si>
  <x:si>
    <x:t>key</x:t>
  </x:si>
  <x:si>
    <x:t>작업자</x:t>
  </x:si>
  <x:si>
    <x:t>배포</x:t>
  </x:si>
  <x:si>
    <x:t>박상헌</x:t>
  </x:si>
  <x:si>
    <x:t>PM</x:t>
  </x:si>
  <x:si>
    <x:t>3M</x:t>
  </x:si>
  <x:si>
    <x:t>테스트</x:t>
  </x:si>
  <x:si>
    <x:t>4M</x:t>
  </x:si>
  <x:si>
    <x:t>1D</x:t>
  </x:si>
  <x:si>
    <x:t>산출물</x:t>
  </x:si>
  <x:si>
    <x:t>설계</x:t>
  </x:si>
  <x:si>
    <x:t>D</x:t>
  </x:si>
  <x:si>
    <x:t>DB</x:t>
  </x:si>
  <x:si>
    <x:t>27D</x:t>
  </x:si>
  <x:si>
    <x:t>4D</x:t>
  </x:si>
  <x:si>
    <x:t>김대형</x:t>
  </x:si>
  <x:si>
    <x:t>이정명</x:t>
  </x:si>
  <x:si>
    <x:t>5W</x:t>
  </x:si>
  <x:si>
    <x:t>단계</x:t>
  </x:si>
  <x:si>
    <x:t>보고</x:t>
  </x:si>
  <x:si>
    <x:t>3W</x:t>
  </x:si>
  <x:si>
    <x:t>4W</x:t>
  </x:si>
  <x:si>
    <x:t>Fix</x:t>
  </x:si>
  <x:si>
    <x:t>미정</x:t>
  </x:si>
  <x:si>
    <x:t>진행중</x:t>
  </x:si>
  <x:si>
    <x:t>시스템</x:t>
  </x:si>
  <x:si>
    <x:t>No</x:t>
  </x:si>
  <x:si>
    <x:t>26D</x:t>
  </x:si>
  <x:si>
    <x:t>착수</x:t>
  </x:si>
  <x:si>
    <x:t>상태</x:t>
  </x:si>
  <x:si>
    <x:t>종료일</x:t>
  </x:si>
  <x:si>
    <x:t>타입</x:t>
  </x:si>
  <x:si>
    <x:t>14D</x:t>
  </x:si>
  <x:si>
    <x:t>작성일</x:t>
  </x:si>
  <x:si>
    <x:t>설명</x:t>
  </x:si>
  <x:si>
    <x:t>23D</x:t>
  </x:si>
  <x:si>
    <x:t>버전</x:t>
  </x:si>
  <x:si>
    <x:t>문서명</x:t>
  </x:si>
  <x:si>
    <x:t/>
  </x:si>
  <x:si>
    <x:t>컬럼명</x:t>
  </x:si>
  <x:si>
    <x:t>자성일</x:t>
  </x:si>
  <x:si>
    <x:t>WBS</x:t>
  </x:si>
  <x:si>
    <x:t>1W</x:t>
  </x:si>
  <x:si>
    <x:t>작성자</x:t>
  </x:si>
  <x:si>
    <x:t>6M</x:t>
  </x:si>
  <x:si>
    <x:t>시작일</x:t>
  </x:si>
  <x:si>
    <x:t>5M</x:t>
  </x:si>
  <x:si>
    <x:t>28D</x:t>
  </x:si>
  <x:si>
    <x:t>구분</x:t>
  </x:si>
  <x:si>
    <x:t>25D</x:t>
  </x:si>
  <x:si>
    <x:t>수행</x:t>
  </x:si>
  <x:si>
    <x:t>DataLocker ver 1.0.0</x:t>
  </x:si>
  <x:si>
    <x:t>3.3.1 파일 접근 제한 설정 구현</x:t>
  </x:si>
  <x:si>
    <x:t>4.1.2 피드백 및 오류수정 (1차)</x:t>
  </x:si>
  <x:si>
    <x:t>4.2.1 2차 테스트 (3.3.2)</x:t>
  </x:si>
  <x:si>
    <x:t>4.1.1 1차 테스트 (3.3.1)</x:t>
  </x:si>
  <x:si>
    <x:t>3.3.2 암호화된 암호 저장 기능 구현</x:t>
  </x:si>
  <x:si>
    <x:t>4.2.2 피드백 및 오류수정 (2차)</x:t>
  </x:si>
  <x:si>
    <x:t>1차 테스트 보고서
(결함/오류 보고서)</x:t>
  </x:si>
  <x:si>
    <x:t>2차 테스트 보고서
(결함/오류 보고서)</x:t>
  </x:si>
  <x:si>
    <x:t>3.2.1 DB 접근 제어 및 조회 구현</x:t>
  </x:si>
  <x:si>
    <x:t>3.3.2 암호화 된 암호 저장 기능 구현</x:t>
  </x:si>
  <x:si>
    <x:t>3.2.2 DB 접근 제어 및 조회 구현</x:t>
  </x:si>
  <x:si>
    <x:t>3.3.1 폴더 접근 제한 설정 구현</x:t>
  </x:si>
  <x:si>
    <x:t>Feedback and Fix bugs</x:t>
  </x:si>
  <x:si>
    <x:t>3.3.3 접근 제한에 따른 동작 구현</x:t>
  </x:si>
  <x:si>
    <x:t>폴더 암호화 시스템(LockNFolder)</x:t>
  </x:si>
  <x:si>
    <x:t>데이터 암호화 시스템
(DataLocker)</x:t>
  </x:si>
  <x:si>
    <x:t>폴더 암호화 시스템
(Data Locker)</x:t>
  </x:si>
  <x:si>
    <x:t>WBS v3.3</x:t>
  </x:si>
  <x:si>
    <x:t>SSL 연결 가능</x:t>
  </x:si>
  <x:si>
    <x:t>3.1.3 HTTPS 페이지 구축</x:t>
  </x:si>
  <x:si>
    <x:t>3.3.2 기능 로그 기록 구현</x:t>
  </x:si>
  <x:si>
    <x:t>3.1.1 SSL 환경구축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</x:si>
</x:sst>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7">
    <x:numFmt numFmtId="164" formatCode="yyyy&quot;년&quot;\ m&quot;월&quot;\ d&quot;일&quot;;@"/>
    <x:numFmt numFmtId="165" formatCode="0&quot;일&quot;"/>
    <x:numFmt numFmtId="166" formatCode="0&quot;M&quot;"/>
    <x:numFmt numFmtId="167" formatCode="0&quot;W&quot;"/>
    <x:numFmt numFmtId="168" formatCode="dd&quot;D&quot;"/>
    <x:numFmt numFmtId="169" formatCode="0_);[Red]\(0\)"/>
    <x:numFmt numFmtId="170" formatCode="#&quot;일&quot;"/>
  </x:numFmts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ffffff"/>
    </x:font>
    <x:font>
      <x:name val="맑은 고딕"/>
      <x:sz val="1"/>
      <x:color rgb="ffffffff"/>
    </x:font>
    <x:font>
      <x:name val="맑은 고딕"/>
      <x:sz val="9"/>
      <x:color rgb="ffff0000"/>
    </x:font>
    <x:font>
      <x:name val="맑은 고딕"/>
      <x:sz val="9"/>
      <x:color rgb="ff0070c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6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6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Lucida Sans Unicode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Lucida Sans Unicode"/>
          <x:sz val="12"/>
          <x:color rgb="ff000000"/>
        </x:font>
      </mc:Fallback>
    </mc:AlternateContent>
  </x:fonts>
  <x:fills count="17">
    <x:fill>
      <x:patternFill patternType="none"/>
    </x:fill>
    <x:fill>
      <x:patternFill patternType="gray125"/>
    </x:fill>
    <x:fill>
      <x:patternFill patternType="solid">
        <x:fgColor rgb="ffdae3f3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203864"/>
        <x:bgColor indexed="64"/>
      </x:patternFill>
    </x:fill>
    <x:fill>
      <x:patternFill patternType="solid">
        <x:fgColor rgb="ff2f5597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ededed"/>
        <x:bgColor indexed="64"/>
      </x:patternFill>
    </x:fill>
  </x:fills>
  <x:borders count="5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ck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ck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ck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>
        <x:color auto="1"/>
      </x:right>
      <x:top style="hair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</x:cellStyleXfs>
  <x:cellXfs count="397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NumberFormat="1" applyFont="1" applyFill="1" applyBorder="1" applyAlignment="1">
          <x:alignment horizontal="center" vertical="center"/>
        </x:xf>
      </mc:Fallback>
    </mc:AlternateContent>
    <x:xf numFmtId="0" fontId="6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NumberFormat="1" applyFont="1" applyFill="1" applyBorder="1" applyAlignment="1">
          <x:alignment horizontal="center" vertical="center"/>
        </x:xf>
      </mc:Fallback>
    </mc:AlternateContent>
    <x:xf numFmtId="0" fontId="6" fillId="0" borderId="5" xfId="0" applyNumberFormat="1" applyFont="1" applyBorder="1">
      <x:alignment horizontal="general" vertical="center"/>
    </x:xf>
    <x:xf numFmtId="0" fontId="6" fillId="4" borderId="5" xfId="0" applyNumberFormat="1" applyFont="1" applyFill="1" applyBorder="1">
      <x:alignment horizontal="general" vertical="center"/>
    </x:xf>
    <x:xf numFmtId="0" fontId="6" fillId="4" borderId="5" xfId="0" applyNumberFormat="1" applyFont="1" applyFill="1" applyBorder="1">
      <x:alignment horizontal="general" vertical="center"/>
    </x:xf>
    <x:xf numFmtId="14" fontId="6" fillId="0" borderId="0" xfId="0" applyNumberFormat="1" applyFont="1">
      <x:alignment horizontal="general" vertical="center"/>
    </x:xf>
    <x:xf numFmtId="0" fontId="6" fillId="0" borderId="6" xfId="0" applyNumberFormat="1" applyFont="1" applyBorder="1">
      <x:alignment horizontal="general" vertical="center"/>
    </x:xf>
    <x:xf numFmtId="14" fontId="6" fillId="0" borderId="6" xfId="0" applyNumberFormat="1" applyFont="1" applyBorder="1">
      <x:alignment horizontal="general" vertical="center"/>
    </x:xf>
    <x:xf numFmtId="0" fontId="6" fillId="4" borderId="0" xfId="0" applyNumberFormat="1" applyFont="1" applyFill="1">
      <x:alignment horizontal="general" vertical="center"/>
    </x:xf>
    <x:xf numFmtId="0" fontId="6" fillId="4" borderId="0" xfId="0" applyNumberFormat="1" applyFont="1" applyFill="1">
      <x:alignment horizontal="general" vertical="center"/>
    </x:xf>
    <x:xf numFmtId="14" fontId="6" fillId="4" borderId="0" xfId="0" applyNumberFormat="1" applyFont="1" applyFill="1">
      <x:alignment horizontal="general" vertical="center"/>
    </x:xf>
    <x:xf numFmtId="0" fontId="6" fillId="0" borderId="0" xfId="0" applyNumberFormat="1" applyFont="1">
      <x:alignment horizontal="general" vertical="center"/>
    </x:xf>
    <x:xf numFmtId="14" fontId="6" fillId="4" borderId="5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0" xfId="0" applyNumberFormat="1" applyFont="1" applyFill="1" applyBorder="1" applyAlignment="1">
          <x:alignment horizontal="center" vertical="center"/>
        </x:xf>
      </mc:Fallback>
    </mc:AlternateContent>
    <x:xf numFmtId="9" fontId="6" fillId="0" borderId="0" xfId="1" applyNumberFormat="1" applyFont="1" applyBorder="1">
      <x:alignment horizontal="general" vertical="center"/>
    </x:xf>
    <x:xf numFmtId="9" fontId="6" fillId="4" borderId="0" xfId="1" applyNumberFormat="1" applyFont="1" applyFill="1" applyBorder="1">
      <x:alignment horizontal="general" vertical="center"/>
    </x:xf>
    <x:xf numFmtId="9" fontId="6" fillId="0" borderId="6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4" xfId="0" applyNumberFormat="1" applyFont="1" applyBorder="1" applyAlignment="1">
          <x:alignment horizontal="center" vertical="center"/>
        </x:xf>
      </mc:Fallback>
    </mc:AlternateContent>
    <x:xf numFmtId="0" fontId="8" fillId="0" borderId="11" xfId="0" applyNumberFormat="1" applyFont="1" applyBorder="1">
      <x:alignment horizontal="general" vertical="center"/>
    </x:xf>
    <x:xf numFmtId="0" fontId="8" fillId="0" borderId="0" xfId="0" applyNumberFormat="1" applyFont="1">
      <x:alignment horizontal="general" vertical="center"/>
    </x:xf>
    <x:xf numFmtId="0" fontId="8" fillId="0" borderId="12" xfId="0" applyNumberFormat="1" applyFont="1" applyBorder="1">
      <x:alignment horizontal="general" vertical="center"/>
    </x:xf>
    <x:xf numFmtId="0" fontId="8" fillId="6" borderId="0" xfId="0" applyNumberFormat="1" applyFont="1" applyFill="1">
      <x:alignment horizontal="general" vertical="center"/>
    </x:xf>
    <x:xf numFmtId="0" fontId="8" fillId="6" borderId="0" xfId="0" applyNumberFormat="1" applyFont="1" applyFill="1">
      <x:alignment horizontal="general" vertical="center"/>
    </x:xf>
    <x:xf numFmtId="0" fontId="8" fillId="0" borderId="9" xfId="0" applyNumberFormat="1" applyFont="1" applyBorder="1">
      <x:alignment horizontal="general" vertical="center"/>
    </x:xf>
    <x:xf numFmtId="0" fontId="8" fillId="0" borderId="6" xfId="0" applyNumberFormat="1" applyFont="1" applyBorder="1">
      <x:alignment horizontal="general" vertical="center"/>
    </x:xf>
    <x:xf numFmtId="0" fontId="8" fillId="2" borderId="6" xfId="0" applyNumberFormat="1" applyFont="1" applyFill="1" applyBorder="1">
      <x:alignment horizontal="general" vertical="center"/>
    </x:xf>
    <x:xf numFmtId="0" fontId="8" fillId="0" borderId="13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4" xfId="0" applyNumberFormat="1" applyFont="1" applyFill="1" applyBorder="1" applyAlignment="1">
          <x:alignment horizontal="center" vertical="center"/>
        </x:xf>
      </mc:Fallback>
    </mc:AlternateContent>
    <x:xf numFmtId="0" fontId="6" fillId="7" borderId="5" xfId="0" applyNumberFormat="1" applyFont="1" applyFill="1" applyBorder="1">
      <x:alignment horizontal="general" vertical="center"/>
    </x:xf>
    <x:xf numFmtId="0" fontId="6" fillId="7" borderId="5" xfId="0" applyNumberFormat="1" applyFont="1" applyFill="1" applyBorder="1">
      <x:alignment horizontal="general" vertical="center"/>
    </x:xf>
    <x:xf numFmtId="0" fontId="6" fillId="8" borderId="5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1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1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0" borderId="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0" borderId="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6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10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10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9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9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5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5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11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11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8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8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9" xfId="0" applyNumberFormat="1" applyFont="1" applyBorder="1" applyAlignment="1">
          <x:alignment horizontal="center" vertical="center"/>
        </x:xf>
      </mc:Fallback>
    </mc:AlternateContent>
    <x:xf numFmtId="14" fontId="6" fillId="0" borderId="6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9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9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0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0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6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6" fillId="2" borderId="4" xfId="0" applyNumberFormat="1" applyFont="1" applyFill="1" applyBorder="1" applyAlignment="1">
          <x:alignment horizontal="center" vertical="center"/>
        </x:xf>
      </mc:Fallback>
    </mc:AlternateContent>
    <x:xf numFmtId="0" fontId="8" fillId="0" borderId="5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9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9" fillId="2" borderId="17" xfId="0" applyNumberFormat="1" applyFont="1" applyFill="1" applyBorder="1" applyAlignment="1">
          <x:alignment horizontal="center" vertical="center"/>
        </x:xf>
      </mc:Fallback>
    </mc:AlternateContent>
    <x:xf numFmtId="169" fontId="8" fillId="0" borderId="8" xfId="0" applyNumberFormat="1" applyFont="1" applyBorder="1">
      <x:alignment horizontal="general" vertical="center"/>
    </x:xf>
    <x:xf numFmtId="169" fontId="8" fillId="0" borderId="5" xfId="0" applyNumberFormat="1" applyFont="1" applyBorder="1">
      <x:alignment horizontal="general" vertical="center"/>
    </x:xf>
    <x:xf numFmtId="169" fontId="8" fillId="0" borderId="20" xfId="0" applyNumberFormat="1" applyFont="1" applyBorder="1">
      <x:alignment horizontal="general" vertical="center"/>
    </x:xf>
    <x:xf numFmtId="169" fontId="8" fillId="0" borderId="21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9" fontId="11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1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1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1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1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1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1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1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1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1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1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1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1" fillId="1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1" fillId="1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1" fillId="1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1" fillId="1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1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1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1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1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1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1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1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1" fillId="0" borderId="2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1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1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1" fillId="1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1" fillId="1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1" fillId="1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1" fillId="1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1" fillId="10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1" fillId="10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1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1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1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1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1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1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1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1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2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5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5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5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5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11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11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11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11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11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11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11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11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11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11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11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11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12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12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1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1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12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12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1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12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1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1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2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7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7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0" borderId="2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2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3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3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4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4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0" xfId="0" applyNumberFormat="1" applyFont="1" applyAlignment="1">
          <x:alignment horizontal="center" vertical="center"/>
        </x:xf>
      </mc:Fallback>
    </mc:AlternateContent>
    <x:xf numFmtId="0" fontId="6" fillId="1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1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0" xfId="0" applyNumberFormat="1" applyFont="1" applyFill="1" applyAlignment="1">
          <x:alignment horizontal="center" vertical="center"/>
        </x:xf>
      </mc:Fallback>
    </mc:AlternateContent>
    <x:xf numFmtId="14" fontId="6" fillId="10" borderId="0" xfId="0" applyNumberFormat="1" applyFont="1" applyFill="1">
      <x:alignment horizontal="general" vertical="center"/>
    </x:xf>
    <x:xf numFmtId="14" fontId="6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0" xfId="0" applyNumberFormat="1" applyFont="1" applyAlignment="1">
          <x:alignment horizontal="center" vertical="center"/>
        </x:xf>
      </mc:Fallback>
    </mc:AlternateContent>
    <x:xf numFmtId="0" fontId="6" fillId="9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9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0" xfId="0" applyNumberFormat="1" applyFont="1" applyFill="1" applyAlignment="1">
          <x:alignment horizontal="center" vertical="center"/>
        </x:xf>
      </mc:Fallback>
    </mc:AlternateContent>
    <x:xf numFmtId="14" fontId="7" fillId="9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7" fillId="9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9" borderId="0" xfId="0" applyNumberFormat="1" applyFont="1" applyFill="1" applyAlignment="1">
          <x:alignment horizontal="center" vertical="center"/>
        </x:xf>
      </mc:Fallback>
    </mc:AlternateContent>
    <x:xf numFmtId="14" fontId="6" fillId="0" borderId="0" xfId="0" applyNumberFormat="1" applyFont="1">
      <x:alignment horizontal="general" vertical="center"/>
    </x:xf>
    <x:xf numFmtId="0" fontId="6" fillId="5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0" xfId="0" applyNumberFormat="1" applyFont="1" applyFill="1" applyAlignment="1">
          <x:alignment horizontal="center" vertical="center"/>
        </x:xf>
      </mc:Fallback>
    </mc:AlternateContent>
    <x:xf numFmtId="14" fontId="6" fillId="5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6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x:xf numFmtId="0" fontId="6" fillId="11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11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10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10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9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9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5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5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29" xfId="0" applyNumberFormat="1" applyFont="1" applyFill="1" applyBorder="1" applyAlignment="1">
          <x:alignment horizontal="center" vertical="center"/>
        </x:xf>
      </mc:Fallback>
    </mc:AlternateContent>
    <x:xf numFmtId="0" fontId="6" fillId="12" borderId="25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12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12" borderId="2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12" borderId="2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x:xf numFmtId="0" fontId="7" fillId="0" borderId="0" xfId="0" applyNumberFormat="1" applyFont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25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9" fontId="6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6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6" fillId="0" borderId="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6" fillId="0" borderId="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6" fillId="0" borderId="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6" fillId="0" borderId="6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6" fillId="10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6" fillId="10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6" fillId="9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6" fillId="9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6" fillId="5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6" fillId="5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6" fillId="11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6" fillId="11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6" fillId="8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6" fillId="8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6" fillId="7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6" fillId="7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6" fillId="12" borderId="2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6" fillId="12" borderId="2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6" fillId="0" borderId="0" xfId="0" applyNumberFormat="1" applyFont="1" applyAlignment="1">
          <x:alignment horizontal="center" vertical="center"/>
        </x:xf>
      </mc:Fallback>
    </mc:AlternateContent>
    <x:xf numFmtId="14" fontId="6" fillId="11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6" fillId="11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11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11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11" borderId="22" xfId="0" applyNumberFormat="1" applyFont="1" applyFill="1" applyBorder="1" applyAlignment="1">
          <x:alignment horizontal="center" vertical="center"/>
        </x:xf>
      </mc:Fallback>
    </mc:AlternateContent>
    <x:xf numFmtId="0" fontId="6" fillId="7" borderId="5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6" fillId="7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7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7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7" borderId="21" xfId="0" applyNumberFormat="1" applyFont="1" applyFill="1" applyBorder="1" applyAlignment="1">
          <x:alignment horizontal="center" vertical="center"/>
        </x:xf>
      </mc:Fallback>
    </mc:AlternateContent>
    <x:xf numFmtId="14" fontId="6" fillId="12" borderId="25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6" fillId="12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12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12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12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5" xfId="0" applyNumberFormat="1" applyFont="1" applyFill="1" applyBorder="1" applyAlignment="1">
          <x:alignment horizontal="center" vertical="center"/>
        </x:xf>
      </mc:Fallback>
    </mc:AlternateContent>
    <x:xf numFmtId="169" fontId="6" fillId="4" borderId="5" xfId="0" applyNumberFormat="1" applyFont="1" applyFill="1" applyBorder="1">
      <x:alignment horizontal="general" vertical="center"/>
    </x:xf>
    <x:xf numFmtId="0" fontId="6" fillId="4" borderId="2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2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2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2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2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2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2" fillId="0" borderId="22" xfId="0" applyNumberFormat="1" applyFont="1" applyBorder="1" applyAlignment="1">
          <x:alignment horizontal="center" vertical="center"/>
        </x:xf>
      </mc:Fallback>
    </mc:AlternateContent>
    <x:xf numFmtId="14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22" xfId="0" applyNumberFormat="1" applyFont="1" applyBorder="1" applyAlignment="1">
          <x:alignment horizontal="center" vertical="center"/>
        </x:xf>
      </mc:Fallback>
    </mc:AlternateContent>
    <x:xf numFmtId="14" fontId="7" fillId="0" borderId="6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7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23" xfId="0" applyNumberFormat="1" applyFont="1" applyBorder="1" applyAlignment="1">
          <x:alignment horizontal="center" vertical="center"/>
        </x:xf>
      </mc:Fallback>
    </mc:AlternateContent>
    <x:xf numFmtId="14" fontId="7" fillId="8" borderId="5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7" fillId="8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8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8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8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3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3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3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3" fillId="0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6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6" fillId="4" borderId="5" xfId="0" applyNumberFormat="1" applyFont="1" applyFill="1" applyBorder="1" applyAlignment="1">
          <x:alignment horizontal="center" vertical="center"/>
        </x:xf>
      </mc:Fallback>
    </mc:AlternateContent>
    <x:xf numFmtId="0" fontId="6" fillId="4" borderId="8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8" xfId="0" applyNumberFormat="1" applyFont="1" applyFill="1" applyBorder="1" applyAlignment="1">
          <x:alignment horizontal="center" vertical="center"/>
        </x:xf>
      </mc:Fallback>
    </mc:AlternateContent>
    <x:xf numFmtId="0" fontId="6" fillId="7" borderId="8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12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24" xfId="0" applyNumberFormat="1" applyFont="1" applyFill="1" applyBorder="1" applyAlignment="1">
          <x:alignment horizontal="center" vertical="center"/>
        </x:xf>
      </mc:Fallback>
    </mc:AlternateContent>
    <x:xf numFmtId="169" fontId="8" fillId="15" borderId="8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9" fontId="8" fillId="15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15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1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1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15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15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15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15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6" fillId="0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6" fillId="0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10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10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0" fontId="6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6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0" fontId="6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6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8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8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6" fillId="0" borderId="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6" fillId="0" borderId="5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0" borderId="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5" xfId="1" applyNumberFormat="1" applyFont="1" applyBorder="1" applyAlignment="1">
          <x:alignment horizontal="center" vertical="center"/>
        </x:xf>
      </mc:Fallback>
    </mc:AlternateContent>
    <x:xf numFmtId="14" fontId="6" fillId="0" borderId="5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9" fontId="8" fillId="1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1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1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12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1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1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12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12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0" fontId="6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6" fillId="0" borderId="23" xfId="0" applyNumberFormat="1" applyFont="1" applyBorder="1" applyAlignment="1">
          <x:alignment horizontal="center" vertical="center"/>
        </x:xf>
      </mc:Fallback>
    </mc:AlternateContent>
    <x:xf numFmtId="169" fontId="8" fillId="15" borderId="5" xfId="0" applyNumberFormat="1" applyFont="1" applyFill="1" applyBorder="1">
      <x:alignment horizontal="general" vertical="center"/>
    </x:xf>
    <x:xf numFmtId="169" fontId="8" fillId="12" borderId="2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9" fontId="8" fillId="15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15" borderId="6" xfId="0" applyNumberFormat="1" applyFont="1" applyFill="1" applyBorder="1" applyAlignment="1">
          <x:alignment horizontal="center" vertical="center"/>
        </x:xf>
      </mc:Fallback>
    </mc:AlternateContent>
    <x:xf numFmtId="0" fontId="6" fillId="10" borderId="5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1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6" fillId="10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6" fillId="10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10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10" borderId="5" xfId="1" applyNumberFormat="1" applyFont="1" applyFill="1" applyBorder="1" applyAlignment="1">
          <x:alignment horizontal="center" vertical="center"/>
        </x:xf>
      </mc:Fallback>
    </mc:AlternateContent>
    <x:xf numFmtId="14" fontId="6" fillId="10" borderId="5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9" fontId="8" fillId="1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15" borderId="5" xfId="0" applyNumberFormat="1" applyFont="1" applyFill="1" applyBorder="1" applyAlignment="1">
          <x:alignment horizontal="center" vertical="center"/>
        </x:xf>
      </mc:Fallback>
    </mc:AlternateContent>
    <x:xf numFmtId="0" fontId="6" fillId="9" borderId="5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9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6" fillId="9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6" fillId="9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9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9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9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9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6" fillId="8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6" fillId="8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8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8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15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15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12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12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6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6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6" fillId="0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6" fillId="0" borderId="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14" fontId="6" fillId="9" borderId="5" xfId="0" applyNumberFormat="1" applyFont="1" applyFill="1" applyBorder="1">
      <x:alignment horizontal="general" vertical="center"/>
    </x:xf>
    <x:xf numFmtId="14" fontId="6" fillId="8" borderId="5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9" fontId="8" fillId="0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8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8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3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3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9" xfId="0" applyNumberFormat="1" applyFont="1" applyFill="1" applyBorder="1" applyAlignment="1">
          <x:alignment horizontal="center" vertical="center"/>
        </x:xf>
      </mc:Fallback>
    </mc:AlternateContent>
    <x:xf numFmtId="0" fontId="7" fillId="13" borderId="10" xfId="0" applyNumberFormat="1" applyFont="1" applyFill="1" applyBorder="1" applyAlignment="1">
      <x:alignment horizontal="left" vertical="center"/>
    </x:xf>
    <x:xf numFmtId="0" fontId="7" fillId="13" borderId="4" xfId="0" applyNumberFormat="1" applyFont="1" applyFill="1" applyBorder="1" applyAlignment="1">
      <x:alignment horizontal="left" vertical="center"/>
    </x:xf>
    <x:xf numFmtId="0" fontId="7" fillId="13" borderId="7" xfId="0" applyNumberFormat="1" applyFont="1" applyFill="1" applyBorder="1" applyAlignment="1">
      <x:alignment horizontal="left" vertical="center"/>
    </x:xf>
    <x:xf numFmtId="0" fontId="7" fillId="14" borderId="4" xfId="0" applyNumberFormat="1" applyFont="1" applyFill="1" applyBorder="1" applyAlignment="1">
      <x:alignment horizontal="left" vertical="center"/>
    </x:xf>
    <x:xf numFmtId="0" fontId="7" fillId="14" borderId="10" xfId="0" applyNumberFormat="1" applyFont="1" applyFill="1" applyBorder="1" applyAlignment="1">
      <x:alignment horizontal="left" vertical="center"/>
    </x:xf>
    <x:xf numFmtId="0" fontId="7" fillId="14" borderId="7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6" fillId="0" borderId="1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6" fillId="0" borderId="1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6" fillId="0" borderId="1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6" fillId="0" borderId="1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4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4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6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6" borderId="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6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6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6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6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9" xfId="0" applyNumberFormat="1" applyFont="1" applyFill="1" applyBorder="1" applyAlignment="1">
          <x:alignment horizontal="center" vertical="center"/>
        </x:xf>
      </mc:Fallback>
    </mc:AlternateContent>
    <x:xf numFmtId="167" fontId="7" fillId="14" borderId="4" xfId="0" applyNumberFormat="1" applyFont="1" applyFill="1" applyBorder="1" applyAlignment="1">
      <x:alignment horizontal="left" vertical="center"/>
    </x:xf>
    <x:xf numFmtId="167" fontId="7" fillId="14" borderId="10" xfId="0" applyNumberFormat="1" applyFont="1" applyFill="1" applyBorder="1" applyAlignment="1">
      <x:alignment horizontal="left" vertical="center"/>
    </x:xf>
    <x:xf numFmtId="167" fontId="7" fillId="14" borderId="7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6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4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4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23" xfId="0" applyNumberFormat="1" applyFont="1" applyFill="1" applyBorder="1" applyAlignment="1">
          <x:alignment horizontal="center" vertical="center"/>
        </x:xf>
      </mc:Fallback>
    </mc:AlternateContent>
    <x:xf numFmtId="166" fontId="7" fillId="13" borderId="47" xfId="0" applyNumberFormat="1" applyFont="1" applyFill="1" applyBorder="1" applyAlignment="1">
      <x:alignment horizontal="left" vertical="center"/>
    </x:xf>
    <x:xf numFmtId="166" fontId="7" fillId="13" borderId="48" xfId="0" applyNumberFormat="1" applyFont="1" applyFill="1" applyBorder="1" applyAlignment="1">
      <x:alignment horizontal="left" vertical="center"/>
    </x:xf>
    <x:xf numFmtId="166" fontId="7" fillId="13" borderId="49" xfId="0" applyNumberFormat="1" applyFont="1" applyFill="1" applyBorder="1" applyAlignment="1">
      <x:alignment horizontal="left" vertical="center"/>
    </x:xf>
    <x:xf numFmtId="166" fontId="7" fillId="13" borderId="50" xfId="0" applyNumberFormat="1" applyFont="1" applyFill="1" applyBorder="1" applyAlignment="1">
      <x:alignment horizontal="left" vertical="center"/>
    </x:xf>
    <x:xf numFmtId="167" fontId="7" fillId="14" borderId="17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5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5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5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5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4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4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4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4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4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4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5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5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5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5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5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5" borderId="4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5" borderId="4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5" borderId="2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5" borderId="2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5" borderId="4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5" borderId="4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4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4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5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5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5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5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5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5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5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5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3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3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3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30" xfId="0" applyNumberFormat="1" applyFont="1" applyFill="1" applyBorder="1" applyAlignment="1">
          <x:alignment horizontal="center" vertical="center" wrapText="1"/>
        </x:xf>
      </mc:Fallback>
    </mc:AlternateContent>
  </x:cellXfs>
  <x:cellStyles count="2">
    <x:cellStyle name="표준" xfId="0" builtinId="0"/>
    <x:cellStyle name="백분율" xfId="1" builtinId="5"/>
  </x:cellStyles>
  <x:dxfs count="31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>
          <x:bgColor rgb="ffffd966"/>
        </x:patternFill>
      </x:fill>
    </x:dxf>
    <x:dxf>
      <x:fill>
        <x:patternFill>
          <x:bgColor rgb="ffe2f0d9"/>
        </x:patternFill>
      </x:fill>
    </x:dxf>
    <x:dxf>
      <x:fill>
        <x:patternFill>
          <x:bgColor rgb="ff9cc3e6"/>
        </x:patternFill>
      </x:fill>
    </x:dxf>
    <x:dxf>
      <x:fill>
        <x:patternFill>
          <x:bgColor rgb="ffb4c6e7"/>
        </x:patternFill>
      </x:fill>
    </x:dxf>
    <x:dxf>
      <x:fill>
        <x:patternFill>
          <x:bgColor rgb="ffddebf7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d966"/>
        </x:patternFill>
      </x:fill>
    </x:dxf>
    <x:dxf>
      <x:fill>
        <x:patternFill>
          <x:bgColor rgb="ffe2f0d9"/>
        </x:patternFill>
      </x:fill>
    </x:dxf>
    <x:dxf>
      <x:fill>
        <x:patternFill>
          <x:bgColor rgb="ff9cc3e6"/>
        </x:patternFill>
      </x:fill>
    </x:dxf>
    <x:dxf>
      <x:fill>
        <x:patternFill>
          <x:bgColor rgb="ffb4c6e7"/>
        </x:patternFill>
      </x:fill>
    </x:dxf>
    <x:dxf>
      <x:fill>
        <x:patternFill>
          <x:bgColor rgb="ffddebf7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2f2f2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size val="0"/>
            <hs:ratio val="0"/>
            <hs:spacing val="0"/>
            <hs:offset val="0"/>
          </x:font>
          <x:fill>
            <x:patternFill>
              <x:bgColor rgb="ffffff00"/>
            </x:patternFill>
          </x:fill>
        </x:dxf>
      </mc:Choice>
      <mc:Fallback>
        <x:dxf>
          <x:font>
            <x:color rgb="ffffffff"/>
          </x:font>
          <x:fill>
            <x:patternFill>
              <x:bgColor rgb="ffffff00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size val="0"/>
            <hs:ratio val="0"/>
            <hs:spacing val="0"/>
            <hs:offset val="0"/>
          </x:font>
          <x:fill>
            <x:patternFill>
              <x:bgColor rgb="ffffff00"/>
            </x:patternFill>
          </x:fill>
        </x:dxf>
      </mc:Choice>
      <mc:Fallback>
        <x:dxf>
          <x:font>
            <x:color rgb="ffffffff"/>
          </x:font>
          <x:fill>
            <x:patternFill>
              <x:bgColor rgb="ffffff00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size val="0"/>
            <hs:ratio val="0"/>
            <hs:spacing val="0"/>
            <hs:offset val="0"/>
          </x:font>
          <x:fill>
            <x:patternFill>
              <x:bgColor rgb="ffffff00"/>
            </x:patternFill>
          </x:fill>
        </x:dxf>
      </mc:Choice>
      <mc:Fallback>
        <x:dxf>
          <x:font>
            <x:color rgb="ffffffff"/>
          </x:font>
          <x:fill>
            <x:patternFill>
              <x:bgColor rgb="ffffff00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size val="0"/>
            <hs:ratio val="0"/>
            <hs:spacing val="0"/>
            <hs:offset val="0"/>
          </x:font>
          <x:fill>
            <x:patternFill>
              <x:bgColor rgb="ffffff00"/>
            </x:patternFill>
          </x:fill>
        </x:dxf>
      </mc:Choice>
      <mc:Fallback>
        <x:dxf>
          <x:font>
            <x:color rgb="ffffffff"/>
          </x:font>
          <x:fill>
            <x:patternFill>
              <x:bgColor rgb="ffffff00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size val="0"/>
            <hs:ratio val="0"/>
            <hs:spacing val="0"/>
            <hs:offset val="0"/>
          </x:font>
          <x:fill>
            <x:patternFill>
              <x:bgColor rgb="ffffff00"/>
            </x:patternFill>
          </x:fill>
        </x:dxf>
      </mc:Choice>
      <mc:Fallback>
        <x:dxf>
          <x:font>
            <x:color rgb="ffffffff"/>
          </x:font>
          <x:fill>
            <x:patternFill>
              <x:bgColor rgb="ffffff00"/>
            </x:patternFill>
          </x:fill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charts/chart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r>
              <a:rPr sz="14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rPr>
              <a:t>진척율(%)</a:t>
            </a:r>
            <a:endParaRPr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'단계별 구분'!$H$2</c:f>
              <c:strCache>
                <c:ptCount val="1"/>
                <c:pt idx="0">
                  <c:v>Completion(%)</c:v>
                </c:pt>
              </c:strCache>
            </c:strRef>
          </c:tx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0.01860464923083782196"/>
                  <c:y val="0.0544961988925933837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0.02015503682196140289"/>
                  <c:y val="-0.0508628524839878082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03410852327942848206"/>
                  <c:y val="-0.0726612135767936706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0.00465116230770945549"/>
                  <c:y val="-0.0544959120452404022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0.00000000000000005685"/>
                  <c:y val="-0.0399636700749397277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0"/>
                  <c:y val="-0.0544959120452404022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0"/>
                  <c:y val="-0.0544959120452404022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elete val="0"/>
            <c:spPr>
              <a:solidFill>
                <a:sysClr val="window" lastClr="ffffff"/>
              </a:solidFill>
              <a:ln w="9525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vert="horz" wrap="none" lIns="0" tIns="0" rIns="0" bIns="0" anchor="ctr" anchorCtr="1"/>
              <a:p>
                <a:pPr algn="l">
                  <a:defRPr sz="900" b="0" i="0" u="none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ea"/>
                    <a:sym typeface="+mn-ea"/>
                  </a:defRPr>
                </a:pPr>
                <a:endParaRPr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strRef>
              <c:f>'단계별 구분'!$C$3:$C$10</c:f>
              <c:strCache>
                <c:ptCount val="8"/>
                <c:pt idx="0">
                  <c:v>Project plan</c:v>
                </c:pt>
                <c:pt idx="1">
                  <c:v>Analysis</c:v>
                </c:pt>
                <c:pt idx="2">
                  <c:v>UI design</c:v>
                </c:pt>
                <c:pt idx="3">
                  <c:v>DB contrature</c:v>
                </c:pt>
                <c:pt idx="4">
                  <c:v>Coding</c:v>
                </c:pt>
                <c:pt idx="5">
                  <c:v>Testing</c:v>
                </c:pt>
                <c:pt idx="6">
                  <c:v>Feedback and Fix bugs</c:v>
                </c:pt>
                <c:pt idx="7">
                  <c:v>Release</c:v>
                </c:pt>
              </c:strCache>
            </c:strRef>
          </c:cat>
          <c:val>
            <c:numRef>
              <c:f>'단계별 구분'!$H$3:$H$10</c:f>
              <c:numCache>
                <c:formatCode>0%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0.555555555555556</c:v>
                </c:pt>
                <c:pt idx="3">
                  <c:v>0.37037037037037</c:v>
                </c:pt>
                <c:pt idx="4">
                  <c:v>0.166666666666667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00"/>
        <c:overlap val="0"/>
        <c:axId val="1927954928"/>
        <c:axId val="1927955760"/>
      </c:barChart>
      <c:catAx>
        <c:axId val="1927954928"/>
        <c:scaling>
          <c:orientation val="maxMin"/>
        </c:scaling>
        <c:axPos val="l"/>
        <c:crossAx val="1927955760"/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/>
          </a:p>
        </c:txPr>
        <c:crosses val="autoZero"/>
        <c:auto val="1"/>
        <c:lblAlgn val="ctr"/>
        <c:lblOffset val="100"/>
        <c:tickMarkSkip val="1"/>
        <c:noMultiLvlLbl val="0"/>
      </c:catAx>
      <c:valAx>
        <c:axId val="1927955760"/>
        <c:scaling>
          <c:orientation val="minMax"/>
          <c:max val="1"/>
        </c:scaling>
        <c:axPos val="t"/>
        <c:crossAx val="1927954928"/>
        <c:delete val="0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ea"/>
                <a:sym typeface="+mn-ea"/>
              </a:defRPr>
            </a:pPr>
            <a:endParaRPr/>
          </a:p>
        </c:txPr>
        <c:crosses val="autoZero"/>
        <c:crossBetween val="between"/>
        <c:majorUnit val="0.2000000000000000111"/>
        <c:minorUnit val="0.01000000000000000194"/>
      </c:valAx>
      <c:spPr>
        <a:noFill/>
        <a:ln>
          <a:noFill/>
        </a:ln>
        <a:effectLst/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b="0" i="0" u="none"/>
      </a:pPr>
      <a:endParaRPr/>
    </a:p>
  </c:txPr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extLst>
    <c:ext uri="CC8EB2C9-7E31-499d-B8F2-F6CE61031016">
      <ho:hncChartStyle xmlns:ho="http://schemas.haansoft.com/office/8.0" layoutIndex="-1" colorIndex="-1" styleIndex="-1"/>
    </c:ext>
  </c:extLst>
</c:chartSpace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2" Type="http://schemas.openxmlformats.org/officeDocument/2006/relationships/image" Target="../media/image1.png"  /><Relationship Id="rId3" Type="http://schemas.openxmlformats.org/officeDocument/2006/relationships/image" Target="../media/image2.png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chart" Target="../charts/chart0.xml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image" Target="../media/image3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7</xdr:col>
      <xdr:colOff>336550</xdr:colOff>
      <xdr:row>0</xdr:row>
      <xdr:rowOff>0</xdr:rowOff>
    </xdr:from>
    <xdr:to>
      <xdr:col>16</xdr:col>
      <xdr:colOff>25400</xdr:colOff>
      <xdr:row>14</xdr:row>
      <xdr:rowOff>146050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9163050" y="0"/>
          <a:ext cx="8448675" cy="46196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0</xdr:colOff>
      <xdr:row>11</xdr:row>
      <xdr:rowOff>0</xdr:rowOff>
    </xdr:from>
    <xdr:to>
      <xdr:col>17</xdr:col>
      <xdr:colOff>349250</xdr:colOff>
      <xdr:row>22</xdr:row>
      <xdr:rowOff>88900</xdr:rowOff>
    </xdr:to>
    <xdr:pic macro="" fPublished="0">
      <xdr:nvPicPr>
        <xdr:cNvPr id="3" name="그림 2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6677025" y="3457575"/>
          <a:ext cx="12411075" cy="35909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0</xdr:colOff>
      <xdr:row>11</xdr:row>
      <xdr:rowOff>0</xdr:rowOff>
    </xdr:from>
    <xdr:to>
      <xdr:col>17</xdr:col>
      <xdr:colOff>279400</xdr:colOff>
      <xdr:row>29</xdr:row>
      <xdr:rowOff>120650</xdr:rowOff>
    </xdr:to>
    <xdr:pic macro="" fPublished="0">
      <xdr:nvPicPr>
        <xdr:cNvPr id="4" name="그림 3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6677025" y="3457575"/>
          <a:ext cx="12306300" cy="5838825"/>
        </a:xfrm>
        <a:prstGeom prst="rect">
          <a:avLst/>
        </a:prstGeom>
      </xdr:spPr>
    </xdr:pic>
    <xdr:clientData fLocksWithSheet="1" fPrintsWithSheet="1"/>
  </xdr:twoCellAnchor>
</xdr:wsDr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52</xdr:col>
      <xdr:colOff>57150</xdr:colOff>
      <xdr:row>12</xdr:row>
      <xdr:rowOff>25400</xdr:rowOff>
    </xdr:from>
    <xdr:to>
      <xdr:col>52</xdr:col>
      <xdr:colOff>311150</xdr:colOff>
      <xdr:row>14</xdr:row>
      <xdr:rowOff>12700</xdr:rowOff>
    </xdr:to>
    <xdr:sp fLocksText="1" fPublished="0">
      <xdr:nvSpPr>
        <xdr:cNvPr id="2" name="이등변 삼각형 1"/>
        <xdr:cNvSpPr/>
      </xdr:nvSpPr>
      <xdr:spPr>
        <a:xfrm rot="5400000">
          <a:off x="30813376" y="2543175"/>
          <a:ext cx="438150" cy="381000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73</xdr:col>
      <xdr:colOff>38100</xdr:colOff>
      <xdr:row>12</xdr:row>
      <xdr:rowOff>0</xdr:rowOff>
    </xdr:from>
    <xdr:to>
      <xdr:col>73</xdr:col>
      <xdr:colOff>298450</xdr:colOff>
      <xdr:row>13</xdr:row>
      <xdr:rowOff>139700</xdr:rowOff>
    </xdr:to>
    <xdr:sp fLocksText="1" fPublished="0">
      <xdr:nvSpPr>
        <xdr:cNvPr id="3" name="이등변 삼각형 2"/>
        <xdr:cNvSpPr/>
      </xdr:nvSpPr>
      <xdr:spPr>
        <a:xfrm rot="5400000">
          <a:off x="41390888" y="2500312"/>
          <a:ext cx="438150" cy="390525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126</xdr:col>
      <xdr:colOff>0</xdr:colOff>
      <xdr:row>12</xdr:row>
      <xdr:rowOff>0</xdr:rowOff>
    </xdr:from>
    <xdr:to>
      <xdr:col>126</xdr:col>
      <xdr:colOff>260350</xdr:colOff>
      <xdr:row>13</xdr:row>
      <xdr:rowOff>139700</xdr:rowOff>
    </xdr:to>
    <xdr:sp fLocksText="1" fPublished="0">
      <xdr:nvSpPr>
        <xdr:cNvPr id="4" name="이등변 삼각형 3"/>
        <xdr:cNvSpPr/>
      </xdr:nvSpPr>
      <xdr:spPr>
        <a:xfrm rot="5400000">
          <a:off x="68089464" y="2500312"/>
          <a:ext cx="438150" cy="390525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31750</xdr:colOff>
      <xdr:row>40</xdr:row>
      <xdr:rowOff>107950</xdr:rowOff>
    </xdr:from>
    <xdr:to>
      <xdr:col>8</xdr:col>
      <xdr:colOff>184150</xdr:colOff>
      <xdr:row>63</xdr:row>
      <xdr:rowOff>95250</xdr:rowOff>
    </xdr:to>
    <xdr:graphicFrame fPublished="0">
      <xdr:nvGraphicFramePr>
        <xdr:cNvPr id="2" name="차트 2"/>
        <xdr:cNvGraphicFramePr/>
      </xdr:nvGraphicFramePr>
      <xdr:xfrm>
        <a:off x="145676" y="8897470"/>
        <a:ext cx="12584205" cy="5132293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52</xdr:col>
      <xdr:colOff>31750</xdr:colOff>
      <xdr:row>11</xdr:row>
      <xdr:rowOff>114300</xdr:rowOff>
    </xdr:from>
    <xdr:to>
      <xdr:col>55</xdr:col>
      <xdr:colOff>69850</xdr:colOff>
      <xdr:row>13</xdr:row>
      <xdr:rowOff>114300</xdr:rowOff>
    </xdr:to>
    <xdr:grpSp>
      <xdr:nvGrpSpPr>
        <xdr:cNvPr id="5" name="그룹 4"/>
        <xdr:cNvGrpSpPr>
          <a:grpSpLocks/>
        </xdr:cNvGrpSpPr>
      </xdr:nvGrpSpPr>
      <xdr:grpSpPr>
        <a:xfrm rot="0">
          <a:off x="31040294" y="2398058"/>
          <a:ext cx="1568823" cy="448235"/>
          <a:chOff x="20393024" y="1600200"/>
          <a:chExt cx="1038225" cy="304800"/>
        </a:xfrm>
      </xdr:grpSpPr>
      <xdr:sp fLocksText="1" fPublished="0">
        <xdr:nvSpPr>
          <xdr:cNvPr id="3" name="이등변 삼각형 2"/>
          <xdr:cNvSpPr/>
        </xdr:nvSpPr>
        <xdr:spPr>
          <a:xfrm rot="10800000">
            <a:off x="20393024" y="1666875"/>
            <a:ext cx="276225" cy="238125"/>
          </a:xfrm>
          <a:prstGeom prst="triangle">
            <a:avLst>
              <a:gd name="adj" fmla="val 50000"/>
            </a:avLst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90170" tIns="46990" rIns="90170" bIns="46990"/>
          <a:p>
            <a:pPr algn="l" eaLnBrk="0" latinLnBrk="0">
              <a:lnSpc>
                <a:spcPct val="100000"/>
              </a:lnSpc>
            </a:pPr>
          </a:p>
        </xdr:txBody>
      </xdr:sp>
      <xdr:sp fLocksText="1" fPublished="0">
        <xdr:nvSpPr>
          <xdr:cNvPr id="4" name="TextBox 3"/>
          <xdr:cNvSpPr txBox="1">
            <a:spLocks noRot="1"/>
          </xdr:cNvSpPr>
        </xdr:nvSpPr>
        <xdr:spPr>
          <a:xfrm>
            <a:off x="20621624" y="1600200"/>
            <a:ext cx="8096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0170" tIns="46990" rIns="90170" bIns="46990"/>
          <a:p>
            <a:pPr algn="l" eaLnBrk="0" latinLnBrk="0">
              <a:lnSpc>
                <a:spcPct val="100000"/>
              </a:lnSpc>
            </a:pPr>
            <a:r>
              <a:rPr lang="ko-KR" altLang="en-US" sz="1100">
                <a:solidFill>
                  <a:srgbClr val="000000"/>
                </a:solidFill>
                <a:latin typeface="맑은 고딕"/>
                <a:ea typeface="맑은 고딕"/>
              </a:rPr>
              <a:t>착수보고</a:t>
            </a:r>
          </a:p>
        </xdr:txBody>
      </xdr:sp>
    </xdr:grpSp>
    <xdr:clientData fLocksWithSheet="1" fPrintsWithSheet="1"/>
  </xdr:twoCellAnchor>
  <xdr:twoCellAnchor>
    <xdr:from>
      <xdr:col>71</xdr:col>
      <xdr:colOff>19050</xdr:colOff>
      <xdr:row>11</xdr:row>
      <xdr:rowOff>95250</xdr:rowOff>
    </xdr:from>
    <xdr:to>
      <xdr:col>73</xdr:col>
      <xdr:colOff>304800</xdr:colOff>
      <xdr:row>13</xdr:row>
      <xdr:rowOff>114300</xdr:rowOff>
    </xdr:to>
    <xdr:grpSp>
      <xdr:nvGrpSpPr>
        <xdr:cNvPr id="6" name="그룹 5"/>
        <xdr:cNvGrpSpPr>
          <a:grpSpLocks/>
        </xdr:cNvGrpSpPr>
      </xdr:nvGrpSpPr>
      <xdr:grpSpPr>
        <a:xfrm rot="0">
          <a:off x="40610116" y="2364441"/>
          <a:ext cx="1434352" cy="481852"/>
          <a:chOff x="19716750" y="1581150"/>
          <a:chExt cx="952500" cy="323850"/>
        </a:xfrm>
      </xdr:grpSpPr>
      <xdr:sp fLocksText="1" fPublished="0">
        <xdr:nvSpPr>
          <xdr:cNvPr id="7" name="이등변 삼각형 6"/>
          <xdr:cNvSpPr/>
        </xdr:nvSpPr>
        <xdr:spPr>
          <a:xfrm rot="10800000">
            <a:off x="20393024" y="1666875"/>
            <a:ext cx="276225" cy="238125"/>
          </a:xfrm>
          <a:prstGeom prst="triangle">
            <a:avLst>
              <a:gd name="adj" fmla="val 50000"/>
            </a:avLst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90170" tIns="46990" rIns="90170" bIns="46990"/>
          <a:p>
            <a:pPr algn="l" eaLnBrk="0" latinLnBrk="0">
              <a:lnSpc>
                <a:spcPct val="100000"/>
              </a:lnSpc>
            </a:pPr>
          </a:p>
        </xdr:txBody>
      </xdr:sp>
      <xdr:sp fLocksText="1" fPublished="0">
        <xdr:nvSpPr>
          <xdr:cNvPr id="8" name="TextBox 7"/>
          <xdr:cNvSpPr txBox="1">
            <a:spLocks noRot="1"/>
          </xdr:cNvSpPr>
        </xdr:nvSpPr>
        <xdr:spPr>
          <a:xfrm>
            <a:off x="19716750" y="1581150"/>
            <a:ext cx="8096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0170" tIns="46990" rIns="90170" bIns="46990"/>
          <a:p>
            <a:pPr algn="l" eaLnBrk="0" latinLnBrk="0">
              <a:lnSpc>
                <a:spcPct val="100000"/>
              </a:lnSpc>
            </a:pPr>
            <a:r>
              <a:rPr lang="ko-KR" altLang="en-US" sz="1100">
                <a:solidFill>
                  <a:srgbClr val="000000"/>
                </a:solidFill>
                <a:latin typeface="맑은 고딕"/>
                <a:ea typeface="맑은 고딕"/>
              </a:rPr>
              <a:t>중간보고</a:t>
            </a:r>
          </a:p>
        </xdr:txBody>
      </xdr:sp>
    </xdr:grpSp>
    <xdr:clientData fLocksWithSheet="1" fPrintsWithSheet="1"/>
  </xdr:twoCellAnchor>
  <xdr:twoCellAnchor>
    <xdr:from>
      <xdr:col>122</xdr:col>
      <xdr:colOff>31750</xdr:colOff>
      <xdr:row>11</xdr:row>
      <xdr:rowOff>114300</xdr:rowOff>
    </xdr:from>
    <xdr:to>
      <xdr:col>125</xdr:col>
      <xdr:colOff>69850</xdr:colOff>
      <xdr:row>13</xdr:row>
      <xdr:rowOff>114300</xdr:rowOff>
    </xdr:to>
    <xdr:grpSp>
      <xdr:nvGrpSpPr>
        <xdr:cNvPr id="9" name="그룹 8"/>
        <xdr:cNvGrpSpPr>
          <a:grpSpLocks/>
        </xdr:cNvGrpSpPr>
      </xdr:nvGrpSpPr>
      <xdr:grpSpPr>
        <a:xfrm rot="0">
          <a:off x="66338820" y="2398058"/>
          <a:ext cx="1568823" cy="448235"/>
          <a:chOff x="20393024" y="1600200"/>
          <a:chExt cx="1038225" cy="304800"/>
        </a:xfrm>
      </xdr:grpSpPr>
      <xdr:sp fLocksText="1" fPublished="0">
        <xdr:nvSpPr>
          <xdr:cNvPr id="10" name="이등변 삼각형 9"/>
          <xdr:cNvSpPr/>
        </xdr:nvSpPr>
        <xdr:spPr>
          <a:xfrm rot="10800000">
            <a:off x="20393024" y="1666875"/>
            <a:ext cx="276225" cy="238125"/>
          </a:xfrm>
          <a:prstGeom prst="triangle">
            <a:avLst>
              <a:gd name="adj" fmla="val 50000"/>
            </a:avLst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90170" tIns="46990" rIns="90170" bIns="46990"/>
          <a:p>
            <a:pPr algn="l" eaLnBrk="0" latinLnBrk="0">
              <a:lnSpc>
                <a:spcPct val="100000"/>
              </a:lnSpc>
            </a:pPr>
          </a:p>
        </xdr:txBody>
      </xdr:sp>
      <xdr:sp fLocksText="1" fPublished="0">
        <xdr:nvSpPr>
          <xdr:cNvPr id="11" name="TextBox 10"/>
          <xdr:cNvSpPr txBox="1">
            <a:spLocks noRot="1"/>
          </xdr:cNvSpPr>
        </xdr:nvSpPr>
        <xdr:spPr>
          <a:xfrm>
            <a:off x="20621624" y="1600200"/>
            <a:ext cx="80962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0170" tIns="46990" rIns="90170" bIns="46990"/>
          <a:p>
            <a:pPr algn="l" eaLnBrk="0" latinLnBrk="0">
              <a:lnSpc>
                <a:spcPct val="100000"/>
              </a:lnSpc>
            </a:pPr>
            <a:r>
              <a:rPr lang="ko-KR" altLang="en-US" sz="1100">
                <a:solidFill>
                  <a:srgbClr val="000000"/>
                </a:solidFill>
                <a:latin typeface="맑은 고딕"/>
                <a:ea typeface="맑은 고딕"/>
              </a:rPr>
              <a:t>최종보고</a:t>
            </a:r>
          </a:p>
        </xdr:txBody>
      </xdr:sp>
    </xdr:grpSp>
    <xdr:clientData fLocksWithSheet="1" fPrintsWithSheet="1"/>
  </xdr:twoCellAnchor>
</xdr:wsDr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10</xdr:col>
      <xdr:colOff>266700</xdr:colOff>
      <xdr:row>10</xdr:row>
      <xdr:rowOff>133350</xdr:rowOff>
    </xdr:from>
    <xdr:to>
      <xdr:col>24</xdr:col>
      <xdr:colOff>279400</xdr:colOff>
      <xdr:row>43</xdr:row>
      <xdr:rowOff>127000</xdr:rowOff>
    </xdr:to>
    <xdr:pic macro="" fPublished="0">
      <xdr:nvPicPr>
        <xdr:cNvPr id="4" name="그림 3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1934825" y="3343275"/>
          <a:ext cx="13887451" cy="10363200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F24"/>
  <x:sheetViews>
    <x:sheetView topLeftCell="B1" zoomScaleNormal="100" zoomScaleSheetLayoutView="100" workbookViewId="0">
      <x:selection activeCell="U6" activeCellId="0" sqref="U6:U6"/>
    </x:sheetView>
  </x:sheetViews>
  <x:sheetFormatPr defaultColWidth="8.66015625" defaultRowHeight="16.39999999999999857891"/>
  <x:cols>
    <x:col min="1" max="1" width="2.375" customWidth="1"/>
    <x:col min="3" max="3" width="18.625" bestFit="1" customWidth="1"/>
    <x:col min="4" max="4" width="20" bestFit="1" customWidth="1"/>
  </x:cols>
  <x:sheetData>
    <x:row r="2" spans="2:6">
      <x:c r="B2" s="266" t="s">
        <x:v>169</x:v>
      </x:c>
      <x:c r="C2" s="266" t="s">
        <x:v>62</x:v>
      </x:c>
      <x:c r="D2" s="266" t="s">
        <x:v>160</x:v>
      </x:c>
      <x:c r="E2" s="266"/>
      <x:c r="F2" s="266" t="s">
        <x:v>149</x:v>
      </x:c>
    </x:row>
    <x:row r="3" spans="2:6">
      <x:c r="B3" s="276" t="s">
        <x:v>179</x:v>
      </x:c>
      <x:c r="C3" s="276" t="s">
        <x:v>107</x:v>
      </x:c>
      <x:c r="D3" s="266" t="s">
        <x:v>29</x:v>
      </x:c>
      <x:c r="E3" s="266"/>
      <x:c r="F3" s="266"/>
    </x:row>
    <x:row r="4" spans="2:6">
      <x:c r="B4" s="276"/>
      <x:c r="C4" s="276"/>
      <x:c r="D4" s="266" t="s">
        <x:v>192</x:v>
      </x:c>
      <x:c r="E4" s="266"/>
      <x:c r="F4" s="266"/>
    </x:row>
    <x:row r="5" spans="2:6">
      <x:c r="B5" s="266"/>
      <x:c r="C5" s="266"/>
      <x:c r="D5" s="266"/>
      <x:c r="E5" s="266"/>
      <x:c r="F5" s="266"/>
    </x:row>
    <x:row r="6" spans="2:6">
      <x:c r="B6" s="266"/>
      <x:c r="C6" s="266"/>
      <x:c r="D6" s="266" t="s">
        <x:v>6</x:v>
      </x:c>
      <x:c r="E6" s="266"/>
      <x:c r="F6" s="266"/>
    </x:row>
    <x:row r="7" spans="2:6">
      <x:c r="B7" s="266"/>
      <x:c r="C7" s="266"/>
      <x:c r="D7" s="266" t="s">
        <x:v>94</x:v>
      </x:c>
      <x:c r="E7" s="266"/>
      <x:c r="F7" s="266"/>
    </x:row>
    <x:row r="8" spans="2:6">
      <x:c r="B8" s="266"/>
      <x:c r="C8" s="266"/>
      <x:c r="D8" s="266"/>
      <x:c r="E8" s="266"/>
      <x:c r="F8" s="266"/>
    </x:row>
    <x:row r="9" spans="2:6">
      <x:c r="B9" s="266" t="s">
        <x:v>161</x:v>
      </x:c>
      <x:c r="C9" s="276" t="s">
        <x:v>54</x:v>
      </x:c>
      <x:c r="D9" s="266" t="s">
        <x:v>67</x:v>
      </x:c>
      <x:c r="E9" s="266"/>
      <x:c r="F9" s="266"/>
    </x:row>
    <x:row r="10" spans="2:6">
      <x:c r="B10" s="266"/>
      <x:c r="C10" s="276"/>
      <x:c r="D10" s="266" t="s">
        <x:v>113</x:v>
      </x:c>
      <x:c r="E10" s="266"/>
      <x:c r="F10" s="266"/>
    </x:row>
    <x:row r="11" spans="2:6">
      <x:c r="B11" s="266"/>
      <x:c r="C11" s="266"/>
      <x:c r="D11" s="266"/>
      <x:c r="E11" s="266"/>
      <x:c r="F11" s="266"/>
    </x:row>
    <x:row r="12" spans="2:6">
      <x:c r="B12" s="266"/>
      <x:c r="C12" s="266"/>
      <x:c r="D12" s="266"/>
      <x:c r="E12" s="266"/>
      <x:c r="F12" s="266"/>
    </x:row>
    <x:row r="13" spans="2:6">
      <x:c r="B13" s="266"/>
      <x:c r="C13" s="266"/>
      <x:c r="D13" s="266" t="s">
        <x:v>96</x:v>
      </x:c>
      <x:c r="E13" s="266"/>
      <x:c r="F13" s="266"/>
    </x:row>
    <x:row r="14" spans="2:6">
      <x:c r="B14" s="266"/>
      <x:c r="C14" s="266" t="s">
        <x:v>53</x:v>
      </x:c>
      <x:c r="D14" s="266" t="s">
        <x:v>100</x:v>
      </x:c>
      <x:c r="E14" s="266"/>
      <x:c r="F14" s="266"/>
    </x:row>
    <x:row r="15" spans="2:6">
      <x:c r="B15" s="266"/>
      <x:c r="C15" s="266"/>
      <x:c r="D15" s="266"/>
      <x:c r="E15" s="266"/>
      <x:c r="F15" s="266"/>
    </x:row>
    <x:row r="16" spans="2:6">
      <x:c r="B16" s="266"/>
      <x:c r="C16" s="266"/>
      <x:c r="D16" s="266"/>
      <x:c r="E16" s="266"/>
      <x:c r="F16" s="266"/>
    </x:row>
    <x:row r="17" spans="2:6">
      <x:c r="B17" s="266"/>
      <x:c r="C17" s="266"/>
      <x:c r="D17" s="266"/>
      <x:c r="E17" s="266"/>
      <x:c r="F17" s="266"/>
    </x:row>
    <x:row r="18" spans="2:6">
      <x:c r="B18" s="266"/>
      <x:c r="C18" s="266"/>
      <x:c r="D18" s="266"/>
      <x:c r="E18" s="266"/>
      <x:c r="F18" s="266"/>
    </x:row>
    <x:row r="19" spans="2:6">
      <x:c r="B19" s="266"/>
      <x:c r="C19" s="266"/>
      <x:c r="D19" s="266"/>
      <x:c r="E19" s="266"/>
      <x:c r="F19" s="266"/>
    </x:row>
    <x:row r="20" spans="2:6">
      <x:c r="B20" s="266"/>
      <x:c r="C20" s="266"/>
      <x:c r="D20" s="266" t="s">
        <x:v>111</x:v>
      </x:c>
      <x:c r="E20" s="266"/>
      <x:c r="F20" s="266"/>
    </x:row>
    <x:row r="21" spans="2:6">
      <x:c r="B21" s="266"/>
      <x:c r="C21" s="266"/>
      <x:c r="D21" s="266"/>
      <x:c r="E21" s="266"/>
      <x:c r="F21" s="266"/>
    </x:row>
    <x:row r="22" spans="2:6">
      <x:c r="B22" s="266"/>
      <x:c r="C22" s="266"/>
      <x:c r="D22" s="266" t="s">
        <x:v>106</x:v>
      </x:c>
      <x:c r="E22" s="266"/>
      <x:c r="F22" s="266"/>
    </x:row>
    <x:row r="23" spans="2:6">
      <x:c r="B23" s="266"/>
      <x:c r="C23" s="266"/>
      <x:c r="D23" s="266"/>
      <x:c r="E23" s="266"/>
      <x:c r="F23" s="266"/>
    </x:row>
    <x:row r="24" spans="2:6">
      <x:c r="B24" s="266"/>
      <x:c r="C24" s="266"/>
      <x:c r="D24" s="266" t="s">
        <x:v>49</x:v>
      </x:c>
      <x:c r="E24" s="266"/>
      <x:c r="F24" s="266"/>
    </x:row>
  </x:sheetData>
  <x:mergeCells count="3">
    <x:mergeCell ref="C3:C4"/>
    <x:mergeCell ref="B3:B4"/>
    <x:mergeCell ref="C9:C10"/>
  </x:mergeCell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ED33"/>
  <x:sheetViews>
    <x:sheetView showGridLines="0" topLeftCell="A1" zoomScaleNormal="100" zoomScaleSheetLayoutView="100" workbookViewId="0">
      <x:pane xSplit="12" ySplit="0" topLeftCell="M1" activePane="topRight" state="frozen"/>
      <x:selection pane="topRight" activeCell="B1" activeCellId="0" sqref="B1:B1048576"/>
    </x:sheetView>
  </x:sheetViews>
  <x:sheetFormatPr defaultColWidth="9" defaultRowHeight="11.94999999999999928946"/>
  <x:cols>
    <x:col min="1" max="1" width="0.875" style="4" customWidth="1"/>
    <x:col min="2" max="2" width="11.625" style="4" customWidth="1"/>
    <x:col min="3" max="3" width="20.625" style="4" customWidth="1"/>
    <x:col min="4" max="4" width="25.625" style="4" customWidth="1"/>
    <x:col min="5" max="5" width="15" style="4" customWidth="1"/>
    <x:col min="6" max="7" width="9" style="4"/>
    <x:col min="8" max="9" width="9.625" style="4" bestFit="1" customWidth="1"/>
    <x:col min="10" max="10" width="7.5" style="4" bestFit="1" customWidth="1"/>
    <x:col min="11" max="11" width="8" style="4" bestFit="1" customWidth="1"/>
    <x:col min="12" max="12" width="3.125" style="4" bestFit="1" customWidth="1"/>
    <x:col min="13" max="21" width="3.5" style="4" bestFit="1" customWidth="1"/>
    <x:col min="22" max="43" width="4.375" style="4" bestFit="1" customWidth="1"/>
    <x:col min="44" max="52" width="3.5" style="4" bestFit="1" customWidth="1"/>
    <x:col min="53" max="73" width="4.375" style="4" bestFit="1" customWidth="1"/>
    <x:col min="74" max="82" width="4.125" style="4" bestFit="1" customWidth="1"/>
    <x:col min="83" max="104" width="5.125" style="4" bestFit="1" customWidth="1"/>
    <x:col min="105" max="113" width="4.125" style="4" bestFit="1" customWidth="1"/>
    <x:col min="114" max="134" width="5.125" style="4" bestFit="1" customWidth="1"/>
    <x:col min="135" max="16384" width="9" style="4"/>
  </x:cols>
  <x:sheetData>
    <x:row r="2" spans="2:6">
      <x:c r="B2" s="278" t="s">
        <x:v>192</x:v>
      </x:c>
      <x:c r="C2" s="279"/>
      <x:c r="D2" s="281" t="s">
        <x:v>64</x:v>
      </x:c>
      <x:c r="E2" s="279" t="s">
        <x:v>217</x:v>
      </x:c>
      <x:c r="F2" s="283"/>
    </x:row>
    <x:row r="3" spans="2:6">
      <x:c r="B3" s="280"/>
      <x:c r="C3" s="277"/>
      <x:c r="D3" s="282"/>
      <x:c r="E3" s="277"/>
      <x:c r="F3" s="284"/>
    </x:row>
    <x:row r="4" spans="2:6">
      <x:c r="B4" s="2" t="s">
        <x:v>194</x:v>
      </x:c>
      <x:c r="C4" s="26" t="s">
        <x:v>167</x:v>
      </x:c>
      <x:c r="D4" s="27" t="s">
        <x:v>184</x:v>
      </x:c>
      <x:c r="E4" s="285">
        <x:f>C6</x:f>
        <x:v>45362</x:v>
      </x:c>
      <x:c r="F4" s="286"/>
    </x:row>
    <x:row r="5" spans="2:6">
      <x:c r="B5" s="2" t="s">
        <x:v>46</x:v>
      </x:c>
      <x:c r="C5" s="26" t="s">
        <x:v>166</x:v>
      </x:c>
      <x:c r="D5" s="287" t="s">
        <x:v>44</x:v>
      </x:c>
      <x:c r="E5" s="289">
        <x:f ca="1">TODAY()</x:f>
        <x:v>45465</x:v>
      </x:c>
      <x:c r="F5" s="290"/>
    </x:row>
    <x:row r="6" spans="2:6">
      <x:c r="B6" s="2" t="s">
        <x:v>196</x:v>
      </x:c>
      <x:c r="C6" s="28">
        <x:v>45362</x:v>
      </x:c>
      <x:c r="D6" s="288"/>
      <x:c r="E6" s="291"/>
      <x:c r="F6" s="292"/>
    </x:row>
    <x:row r="7" spans="2:6" ht="12.69999999999999928946">
      <x:c r="B7" s="3" t="s">
        <x:v>181</x:v>
      </x:c>
      <x:c r="C7" s="25" t="s">
        <x:v>174</x:v>
      </x:c>
      <x:c r="D7" s="1" t="s">
        <x:v>187</x:v>
      </x:c>
      <x:c r="E7" s="293" t="s">
        <x:v>98</x:v>
      </x:c>
      <x:c r="F7" s="294"/>
    </x:row>
    <x:row r="10" spans="2:134">
      <x:c r="B10" s="295" t="s">
        <x:v>59</x:v>
      </x:c>
      <x:c r="C10" s="282" t="s">
        <x:v>35</x:v>
      </x:c>
      <x:c r="D10" s="282" t="s">
        <x:v>36</x:v>
      </x:c>
      <x:c r="E10" s="282" t="s">
        <x:v>152</x:v>
      </x:c>
      <x:c r="F10" s="282" t="s">
        <x:v>180</x:v>
      </x:c>
      <x:c r="G10" s="282" t="s">
        <x:v>136</x:v>
      </x:c>
      <x:c r="H10" s="282" t="s">
        <x:v>196</x:v>
      </x:c>
      <x:c r="I10" s="282" t="s">
        <x:v>181</x:v>
      </x:c>
      <x:c r="J10" s="287" t="s">
        <x:v>24</x:v>
      </x:c>
      <x:c r="K10" s="287" t="s">
        <x:v>43</x:v>
      </x:c>
      <x:c r="L10" s="18" t="s">
        <x:v>127</x:v>
      </x:c>
      <x:c r="M10" s="298" t="s">
        <x:v>156</x:v>
      </x:c>
      <x:c r="N10" s="298"/>
      <x:c r="O10" s="298"/>
      <x:c r="P10" s="298"/>
      <x:c r="Q10" s="298"/>
      <x:c r="R10" s="298"/>
      <x:c r="S10" s="298"/>
      <x:c r="T10" s="298"/>
      <x:c r="U10" s="298"/>
      <x:c r="V10" s="298"/>
      <x:c r="W10" s="298"/>
      <x:c r="X10" s="298"/>
      <x:c r="Y10" s="298"/>
      <x:c r="Z10" s="298"/>
      <x:c r="AA10" s="298"/>
      <x:c r="AB10" s="298"/>
      <x:c r="AC10" s="298"/>
      <x:c r="AD10" s="298"/>
      <x:c r="AE10" s="298"/>
      <x:c r="AF10" s="298"/>
      <x:c r="AG10" s="298"/>
      <x:c r="AH10" s="298"/>
      <x:c r="AI10" s="298"/>
      <x:c r="AJ10" s="298"/>
      <x:c r="AK10" s="298"/>
      <x:c r="AL10" s="298"/>
      <x:c r="AM10" s="298"/>
      <x:c r="AN10" s="298"/>
      <x:c r="AO10" s="298"/>
      <x:c r="AP10" s="298"/>
      <x:c r="AQ10" s="298"/>
      <x:c r="AR10" s="297" t="s">
        <x:v>158</x:v>
      </x:c>
      <x:c r="AS10" s="298"/>
      <x:c r="AT10" s="298"/>
      <x:c r="AU10" s="298"/>
      <x:c r="AV10" s="298"/>
      <x:c r="AW10" s="298"/>
      <x:c r="AX10" s="298"/>
      <x:c r="AY10" s="298"/>
      <x:c r="AZ10" s="298"/>
      <x:c r="BA10" s="298"/>
      <x:c r="BB10" s="298"/>
      <x:c r="BC10" s="298"/>
      <x:c r="BD10" s="298"/>
      <x:c r="BE10" s="298"/>
      <x:c r="BF10" s="298"/>
      <x:c r="BG10" s="298"/>
      <x:c r="BH10" s="298"/>
      <x:c r="BI10" s="298"/>
      <x:c r="BJ10" s="298"/>
      <x:c r="BK10" s="298"/>
      <x:c r="BL10" s="298"/>
      <x:c r="BM10" s="298"/>
      <x:c r="BN10" s="298"/>
      <x:c r="BO10" s="298"/>
      <x:c r="BP10" s="298"/>
      <x:c r="BQ10" s="298"/>
      <x:c r="BR10" s="298"/>
      <x:c r="BS10" s="298"/>
      <x:c r="BT10" s="298"/>
      <x:c r="BU10" s="299"/>
      <x:c r="BV10" s="298" t="s">
        <x:v>197</x:v>
      </x:c>
      <x:c r="BW10" s="298"/>
      <x:c r="BX10" s="298"/>
      <x:c r="BY10" s="298"/>
      <x:c r="BZ10" s="298"/>
      <x:c r="CA10" s="298"/>
      <x:c r="CB10" s="298"/>
      <x:c r="CC10" s="298"/>
      <x:c r="CD10" s="298"/>
      <x:c r="CE10" s="298"/>
      <x:c r="CF10" s="298"/>
      <x:c r="CG10" s="298"/>
      <x:c r="CH10" s="298"/>
      <x:c r="CI10" s="298"/>
      <x:c r="CJ10" s="298"/>
      <x:c r="CK10" s="298"/>
      <x:c r="CL10" s="298"/>
      <x:c r="CM10" s="298"/>
      <x:c r="CN10" s="298"/>
      <x:c r="CO10" s="298"/>
      <x:c r="CP10" s="298"/>
      <x:c r="CQ10" s="298"/>
      <x:c r="CR10" s="298"/>
      <x:c r="CS10" s="298"/>
      <x:c r="CT10" s="298"/>
      <x:c r="CU10" s="298"/>
      <x:c r="CV10" s="298"/>
      <x:c r="CW10" s="298"/>
      <x:c r="CX10" s="298"/>
      <x:c r="CY10" s="298"/>
      <x:c r="CZ10" s="298"/>
      <x:c r="DA10" s="298" t="s">
        <x:v>195</x:v>
      </x:c>
      <x:c r="DB10" s="298"/>
      <x:c r="DC10" s="298"/>
      <x:c r="DD10" s="298"/>
      <x:c r="DE10" s="298"/>
      <x:c r="DF10" s="298"/>
      <x:c r="DG10" s="298"/>
      <x:c r="DH10" s="298"/>
      <x:c r="DI10" s="298"/>
      <x:c r="DJ10" s="298"/>
      <x:c r="DK10" s="298"/>
      <x:c r="DL10" s="298"/>
      <x:c r="DM10" s="298"/>
      <x:c r="DN10" s="298"/>
      <x:c r="DO10" s="298"/>
      <x:c r="DP10" s="298"/>
      <x:c r="DQ10" s="298"/>
      <x:c r="DR10" s="298"/>
      <x:c r="DS10" s="298"/>
      <x:c r="DT10" s="298"/>
      <x:c r="DU10" s="298"/>
      <x:c r="DV10" s="298"/>
      <x:c r="DW10" s="298"/>
      <x:c r="DX10" s="298"/>
      <x:c r="DY10" s="298"/>
      <x:c r="DZ10" s="298"/>
      <x:c r="EA10" s="298"/>
      <x:c r="EB10" s="298"/>
      <x:c r="EC10" s="298"/>
      <x:c r="ED10" s="298"/>
    </x:row>
    <x:row r="11" spans="2:134">
      <x:c r="B11" s="295"/>
      <x:c r="C11" s="282"/>
      <x:c r="D11" s="282"/>
      <x:c r="E11" s="282"/>
      <x:c r="F11" s="282"/>
      <x:c r="G11" s="282"/>
      <x:c r="H11" s="282"/>
      <x:c r="I11" s="282"/>
      <x:c r="J11" s="296"/>
      <x:c r="K11" s="296"/>
      <x:c r="L11" s="19" t="s">
        <x:v>118</x:v>
      </x:c>
      <x:c r="M11" s="300" t="s">
        <x:v>193</x:v>
      </x:c>
      <x:c r="N11" s="300"/>
      <x:c r="O11" s="300"/>
      <x:c r="P11" s="300"/>
      <x:c r="Q11" s="300"/>
      <x:c r="R11" s="300"/>
      <x:c r="S11" s="300"/>
      <x:c r="T11" s="300" t="s">
        <x:v>146</x:v>
      </x:c>
      <x:c r="U11" s="300"/>
      <x:c r="V11" s="300"/>
      <x:c r="W11" s="300"/>
      <x:c r="X11" s="300"/>
      <x:c r="Y11" s="300"/>
      <x:c r="Z11" s="300"/>
      <x:c r="AA11" s="300" t="s">
        <x:v>171</x:v>
      </x:c>
      <x:c r="AB11" s="300"/>
      <x:c r="AC11" s="300"/>
      <x:c r="AD11" s="300"/>
      <x:c r="AE11" s="300"/>
      <x:c r="AF11" s="300"/>
      <x:c r="AG11" s="300"/>
      <x:c r="AH11" s="300" t="s">
        <x:v>172</x:v>
      </x:c>
      <x:c r="AI11" s="300"/>
      <x:c r="AJ11" s="300"/>
      <x:c r="AK11" s="300"/>
      <x:c r="AL11" s="300"/>
      <x:c r="AM11" s="300"/>
      <x:c r="AN11" s="300"/>
      <x:c r="AO11" s="300" t="s">
        <x:v>168</x:v>
      </x:c>
      <x:c r="AP11" s="300"/>
      <x:c r="AQ11" s="300"/>
      <x:c r="AR11" s="301" t="s">
        <x:v>193</x:v>
      </x:c>
      <x:c r="AS11" s="300"/>
      <x:c r="AT11" s="300"/>
      <x:c r="AU11" s="300"/>
      <x:c r="AV11" s="300"/>
      <x:c r="AW11" s="300"/>
      <x:c r="AX11" s="300"/>
      <x:c r="AY11" s="300" t="s">
        <x:v>146</x:v>
      </x:c>
      <x:c r="AZ11" s="300"/>
      <x:c r="BA11" s="300"/>
      <x:c r="BB11" s="300"/>
      <x:c r="BC11" s="300"/>
      <x:c r="BD11" s="300"/>
      <x:c r="BE11" s="300"/>
      <x:c r="BF11" s="300" t="s">
        <x:v>171</x:v>
      </x:c>
      <x:c r="BG11" s="300"/>
      <x:c r="BH11" s="300"/>
      <x:c r="BI11" s="300"/>
      <x:c r="BJ11" s="300"/>
      <x:c r="BK11" s="300"/>
      <x:c r="BL11" s="300"/>
      <x:c r="BM11" s="300" t="s">
        <x:v>172</x:v>
      </x:c>
      <x:c r="BN11" s="300"/>
      <x:c r="BO11" s="300"/>
      <x:c r="BP11" s="300"/>
      <x:c r="BQ11" s="300"/>
      <x:c r="BR11" s="300"/>
      <x:c r="BS11" s="300"/>
      <x:c r="BT11" s="300" t="s">
        <x:v>168</x:v>
      </x:c>
      <x:c r="BU11" s="302"/>
      <x:c r="BV11" s="300" t="s">
        <x:v>193</x:v>
      </x:c>
      <x:c r="BW11" s="300"/>
      <x:c r="BX11" s="300"/>
      <x:c r="BY11" s="300"/>
      <x:c r="BZ11" s="300"/>
      <x:c r="CA11" s="300"/>
      <x:c r="CB11" s="300"/>
      <x:c r="CC11" s="300" t="s">
        <x:v>146</x:v>
      </x:c>
      <x:c r="CD11" s="300"/>
      <x:c r="CE11" s="300"/>
      <x:c r="CF11" s="300"/>
      <x:c r="CG11" s="300"/>
      <x:c r="CH11" s="300"/>
      <x:c r="CI11" s="300"/>
      <x:c r="CJ11" s="300" t="s">
        <x:v>171</x:v>
      </x:c>
      <x:c r="CK11" s="300"/>
      <x:c r="CL11" s="300"/>
      <x:c r="CM11" s="300"/>
      <x:c r="CN11" s="300"/>
      <x:c r="CO11" s="300"/>
      <x:c r="CP11" s="300"/>
      <x:c r="CQ11" s="300" t="s">
        <x:v>172</x:v>
      </x:c>
      <x:c r="CR11" s="300"/>
      <x:c r="CS11" s="300"/>
      <x:c r="CT11" s="300"/>
      <x:c r="CU11" s="300"/>
      <x:c r="CV11" s="300"/>
      <x:c r="CW11" s="300"/>
      <x:c r="CX11" s="300" t="s">
        <x:v>168</x:v>
      </x:c>
      <x:c r="CY11" s="300"/>
      <x:c r="CZ11" s="300"/>
      <x:c r="DA11" s="300" t="s">
        <x:v>193</x:v>
      </x:c>
      <x:c r="DB11" s="300"/>
      <x:c r="DC11" s="300"/>
      <x:c r="DD11" s="300"/>
      <x:c r="DE11" s="300"/>
      <x:c r="DF11" s="300"/>
      <x:c r="DG11" s="300"/>
      <x:c r="DH11" s="300" t="s">
        <x:v>146</x:v>
      </x:c>
      <x:c r="DI11" s="300"/>
      <x:c r="DJ11" s="300"/>
      <x:c r="DK11" s="300"/>
      <x:c r="DL11" s="300"/>
      <x:c r="DM11" s="300"/>
      <x:c r="DN11" s="300"/>
      <x:c r="DO11" s="300" t="s">
        <x:v>171</x:v>
      </x:c>
      <x:c r="DP11" s="300"/>
      <x:c r="DQ11" s="300"/>
      <x:c r="DR11" s="300"/>
      <x:c r="DS11" s="300"/>
      <x:c r="DT11" s="300"/>
      <x:c r="DU11" s="300"/>
      <x:c r="DV11" s="300" t="s">
        <x:v>172</x:v>
      </x:c>
      <x:c r="DW11" s="300"/>
      <x:c r="DX11" s="300"/>
      <x:c r="DY11" s="300"/>
      <x:c r="DZ11" s="300"/>
      <x:c r="EA11" s="300"/>
      <x:c r="EB11" s="300"/>
      <x:c r="EC11" s="300" t="s">
        <x:v>168</x:v>
      </x:c>
      <x:c r="ED11" s="300"/>
    </x:row>
    <x:row r="12" spans="2:134">
      <x:c r="B12" s="295"/>
      <x:c r="C12" s="282"/>
      <x:c r="D12" s="282"/>
      <x:c r="E12" s="282"/>
      <x:c r="F12" s="282"/>
      <x:c r="G12" s="282"/>
      <x:c r="H12" s="282"/>
      <x:c r="I12" s="282"/>
      <x:c r="J12" s="288"/>
      <x:c r="K12" s="288"/>
      <x:c r="L12" s="20" t="s">
        <x:v>162</x:v>
      </x:c>
      <x:c r="M12" s="5" t="s">
        <x:v>159</x:v>
      </x:c>
      <x:c r="N12" s="5" t="s">
        <x:v>122</x:v>
      </x:c>
      <x:c r="O12" s="5" t="s">
        <x:v>117</x:v>
      </x:c>
      <x:c r="P12" s="5" t="s">
        <x:v>165</x:v>
      </x:c>
      <x:c r="Q12" s="5" t="s">
        <x:v>130</x:v>
      </x:c>
      <x:c r="R12" s="5" t="s">
        <x:v>133</x:v>
      </x:c>
      <x:c r="S12" s="5" t="s">
        <x:v>132</x:v>
      </x:c>
      <x:c r="T12" s="5" t="s">
        <x:v>135</x:v>
      </x:c>
      <x:c r="U12" s="5" t="s">
        <x:v>128</x:v>
      </x:c>
      <x:c r="V12" s="5" t="s">
        <x:v>116</x:v>
      </x:c>
      <x:c r="W12" s="5" t="s">
        <x:v>134</x:v>
      </x:c>
      <x:c r="X12" s="5" t="s">
        <x:v>123</x:v>
      </x:c>
      <x:c r="Y12" s="5" t="s">
        <x:v>121</x:v>
      </x:c>
      <x:c r="Z12" s="5" t="s">
        <x:v>183</x:v>
      </x:c>
      <x:c r="AA12" s="5" t="s">
        <x:v>119</x:v>
      </x:c>
      <x:c r="AB12" s="5" t="s">
        <x:v>138</x:v>
      </x:c>
      <x:c r="AC12" s="5" t="s">
        <x:v>131</x:v>
      </x:c>
      <x:c r="AD12" s="5" t="s">
        <x:v>124</x:v>
      </x:c>
      <x:c r="AE12" s="5" t="s">
        <x:v>125</x:v>
      </x:c>
      <x:c r="AF12" s="5" t="s">
        <x:v>142</x:v>
      </x:c>
      <x:c r="AG12" s="5" t="s">
        <x:v>120</x:v>
      </x:c>
      <x:c r="AH12" s="5" t="s">
        <x:v>126</x:v>
      </x:c>
      <x:c r="AI12" s="5" t="s">
        <x:v>186</x:v>
      </x:c>
      <x:c r="AJ12" s="5" t="s">
        <x:v>137</x:v>
      </x:c>
      <x:c r="AK12" s="5" t="s">
        <x:v>200</x:v>
      </x:c>
      <x:c r="AL12" s="5" t="s">
        <x:v>178</x:v>
      </x:c>
      <x:c r="AM12" s="5" t="s">
        <x:v>164</x:v>
      </x:c>
      <x:c r="AN12" s="5" t="s">
        <x:v>198</x:v>
      </x:c>
      <x:c r="AO12" s="5" t="s">
        <x:v>140</x:v>
      </x:c>
      <x:c r="AP12" s="5" t="s">
        <x:v>145</x:v>
      </x:c>
      <x:c r="AQ12" s="5" t="s">
        <x:v>148</x:v>
      </x:c>
      <x:c r="AR12" s="21" t="s">
        <x:v>159</x:v>
      </x:c>
      <x:c r="AS12" s="5" t="s">
        <x:v>122</x:v>
      </x:c>
      <x:c r="AT12" s="5" t="s">
        <x:v>117</x:v>
      </x:c>
      <x:c r="AU12" s="5" t="s">
        <x:v>165</x:v>
      </x:c>
      <x:c r="AV12" s="5" t="s">
        <x:v>130</x:v>
      </x:c>
      <x:c r="AW12" s="5" t="s">
        <x:v>133</x:v>
      </x:c>
      <x:c r="AX12" s="5" t="s">
        <x:v>132</x:v>
      </x:c>
      <x:c r="AY12" s="5" t="s">
        <x:v>135</x:v>
      </x:c>
      <x:c r="AZ12" s="5" t="s">
        <x:v>128</x:v>
      </x:c>
      <x:c r="BA12" s="5" t="s">
        <x:v>116</x:v>
      </x:c>
      <x:c r="BB12" s="5" t="s">
        <x:v>134</x:v>
      </x:c>
      <x:c r="BC12" s="5" t="s">
        <x:v>123</x:v>
      </x:c>
      <x:c r="BD12" s="5" t="s">
        <x:v>121</x:v>
      </x:c>
      <x:c r="BE12" s="5" t="s">
        <x:v>183</x:v>
      </x:c>
      <x:c r="BF12" s="5" t="s">
        <x:v>119</x:v>
      </x:c>
      <x:c r="BG12" s="5" t="s">
        <x:v>138</x:v>
      </x:c>
      <x:c r="BH12" s="5" t="s">
        <x:v>131</x:v>
      </x:c>
      <x:c r="BI12" s="5" t="s">
        <x:v>124</x:v>
      </x:c>
      <x:c r="BJ12" s="5" t="s">
        <x:v>125</x:v>
      </x:c>
      <x:c r="BK12" s="5" t="s">
        <x:v>142</x:v>
      </x:c>
      <x:c r="BL12" s="5" t="s">
        <x:v>120</x:v>
      </x:c>
      <x:c r="BM12" s="5" t="s">
        <x:v>126</x:v>
      </x:c>
      <x:c r="BN12" s="5" t="s">
        <x:v>186</x:v>
      </x:c>
      <x:c r="BO12" s="5" t="s">
        <x:v>137</x:v>
      </x:c>
      <x:c r="BP12" s="5" t="s">
        <x:v>200</x:v>
      </x:c>
      <x:c r="BQ12" s="5" t="s">
        <x:v>178</x:v>
      </x:c>
      <x:c r="BR12" s="5" t="s">
        <x:v>164</x:v>
      </x:c>
      <x:c r="BS12" s="5" t="s">
        <x:v>198</x:v>
      </x:c>
      <x:c r="BT12" s="5" t="s">
        <x:v>140</x:v>
      </x:c>
      <x:c r="BU12" s="17" t="s">
        <x:v>145</x:v>
      </x:c>
      <x:c r="BV12" s="5" t="s">
        <x:v>159</x:v>
      </x:c>
      <x:c r="BW12" s="5" t="s">
        <x:v>122</x:v>
      </x:c>
      <x:c r="BX12" s="5" t="s">
        <x:v>117</x:v>
      </x:c>
      <x:c r="BY12" s="5" t="s">
        <x:v>165</x:v>
      </x:c>
      <x:c r="BZ12" s="5" t="s">
        <x:v>130</x:v>
      </x:c>
      <x:c r="CA12" s="5" t="s">
        <x:v>133</x:v>
      </x:c>
      <x:c r="CB12" s="5" t="s">
        <x:v>132</x:v>
      </x:c>
      <x:c r="CC12" s="5" t="s">
        <x:v>135</x:v>
      </x:c>
      <x:c r="CD12" s="5" t="s">
        <x:v>128</x:v>
      </x:c>
      <x:c r="CE12" s="5" t="s">
        <x:v>116</x:v>
      </x:c>
      <x:c r="CF12" s="5" t="s">
        <x:v>134</x:v>
      </x:c>
      <x:c r="CG12" s="5" t="s">
        <x:v>123</x:v>
      </x:c>
      <x:c r="CH12" s="5" t="s">
        <x:v>121</x:v>
      </x:c>
      <x:c r="CI12" s="5" t="s">
        <x:v>183</x:v>
      </x:c>
      <x:c r="CJ12" s="5" t="s">
        <x:v>119</x:v>
      </x:c>
      <x:c r="CK12" s="5" t="s">
        <x:v>138</x:v>
      </x:c>
      <x:c r="CL12" s="5" t="s">
        <x:v>131</x:v>
      </x:c>
      <x:c r="CM12" s="5" t="s">
        <x:v>124</x:v>
      </x:c>
      <x:c r="CN12" s="5" t="s">
        <x:v>125</x:v>
      </x:c>
      <x:c r="CO12" s="5" t="s">
        <x:v>142</x:v>
      </x:c>
      <x:c r="CP12" s="5" t="s">
        <x:v>120</x:v>
      </x:c>
      <x:c r="CQ12" s="5" t="s">
        <x:v>126</x:v>
      </x:c>
      <x:c r="CR12" s="5" t="s">
        <x:v>186</x:v>
      </x:c>
      <x:c r="CS12" s="5" t="s">
        <x:v>137</x:v>
      </x:c>
      <x:c r="CT12" s="5" t="s">
        <x:v>200</x:v>
      </x:c>
      <x:c r="CU12" s="5" t="s">
        <x:v>178</x:v>
      </x:c>
      <x:c r="CV12" s="5" t="s">
        <x:v>164</x:v>
      </x:c>
      <x:c r="CW12" s="5" t="s">
        <x:v>198</x:v>
      </x:c>
      <x:c r="CX12" s="5" t="s">
        <x:v>140</x:v>
      </x:c>
      <x:c r="CY12" s="5" t="s">
        <x:v>145</x:v>
      </x:c>
      <x:c r="CZ12" s="5" t="s">
        <x:v>148</x:v>
      </x:c>
      <x:c r="DA12" s="5" t="s">
        <x:v>159</x:v>
      </x:c>
      <x:c r="DB12" s="5" t="s">
        <x:v>122</x:v>
      </x:c>
      <x:c r="DC12" s="5" t="s">
        <x:v>117</x:v>
      </x:c>
      <x:c r="DD12" s="5" t="s">
        <x:v>165</x:v>
      </x:c>
      <x:c r="DE12" s="5" t="s">
        <x:v>130</x:v>
      </x:c>
      <x:c r="DF12" s="5" t="s">
        <x:v>133</x:v>
      </x:c>
      <x:c r="DG12" s="5" t="s">
        <x:v>132</x:v>
      </x:c>
      <x:c r="DH12" s="5" t="s">
        <x:v>135</x:v>
      </x:c>
      <x:c r="DI12" s="5" t="s">
        <x:v>128</x:v>
      </x:c>
      <x:c r="DJ12" s="5" t="s">
        <x:v>116</x:v>
      </x:c>
      <x:c r="DK12" s="5" t="s">
        <x:v>134</x:v>
      </x:c>
      <x:c r="DL12" s="5" t="s">
        <x:v>123</x:v>
      </x:c>
      <x:c r="DM12" s="5" t="s">
        <x:v>121</x:v>
      </x:c>
      <x:c r="DN12" s="5" t="s">
        <x:v>183</x:v>
      </x:c>
      <x:c r="DO12" s="5" t="s">
        <x:v>119</x:v>
      </x:c>
      <x:c r="DP12" s="5" t="s">
        <x:v>138</x:v>
      </x:c>
      <x:c r="DQ12" s="5" t="s">
        <x:v>131</x:v>
      </x:c>
      <x:c r="DR12" s="5" t="s">
        <x:v>124</x:v>
      </x:c>
      <x:c r="DS12" s="5" t="s">
        <x:v>125</x:v>
      </x:c>
      <x:c r="DT12" s="5" t="s">
        <x:v>142</x:v>
      </x:c>
      <x:c r="DU12" s="5" t="s">
        <x:v>120</x:v>
      </x:c>
      <x:c r="DV12" s="5" t="s">
        <x:v>126</x:v>
      </x:c>
      <x:c r="DW12" s="5" t="s">
        <x:v>186</x:v>
      </x:c>
      <x:c r="DX12" s="5" t="s">
        <x:v>137</x:v>
      </x:c>
      <x:c r="DY12" s="5" t="s">
        <x:v>200</x:v>
      </x:c>
      <x:c r="DZ12" s="5" t="s">
        <x:v>178</x:v>
      </x:c>
      <x:c r="EA12" s="5" t="s">
        <x:v>164</x:v>
      </x:c>
      <x:c r="EB12" s="5" t="s">
        <x:v>198</x:v>
      </x:c>
      <x:c r="EC12" s="5" t="s">
        <x:v>140</x:v>
      </x:c>
      <x:c r="ED12" s="5" t="s">
        <x:v>145</x:v>
      </x:c>
    </x:row>
    <x:row r="13" spans="2:134">
      <x:c r="B13" s="6" t="s">
        <x:v>47</x:v>
      </x:c>
      <x:c r="C13" s="7" t="s">
        <x:v>42</x:v>
      </x:c>
      <x:c r="D13" s="7"/>
      <x:c r="E13" s="7"/>
      <x:c r="F13" s="8"/>
      <x:c r="G13" s="7"/>
      <x:c r="H13" s="7"/>
      <x:c r="I13" s="8"/>
      <x:c r="J13" s="7"/>
      <x:c r="K13" s="12"/>
      <x:c r="M13" s="29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0"/>
      <x:c r="AH13" s="30"/>
      <x:c r="AI13" s="30"/>
      <x:c r="AJ13" s="30"/>
      <x:c r="AK13" s="30"/>
      <x:c r="AL13" s="30"/>
      <x:c r="AM13" s="30"/>
      <x:c r="AN13" s="30"/>
      <x:c r="AO13" s="30"/>
      <x:c r="AP13" s="30"/>
      <x:c r="AQ13" s="31"/>
      <x:c r="AR13" s="30"/>
      <x:c r="AS13" s="30"/>
      <x:c r="AT13" s="30"/>
      <x:c r="AU13" s="30"/>
      <x:c r="AV13" s="30"/>
      <x:c r="AW13" s="30"/>
      <x:c r="AX13" s="30"/>
      <x:c r="AY13" s="30"/>
      <x:c r="AZ13" s="30"/>
      <x:c r="BA13" s="30"/>
      <x:c r="BB13" s="30"/>
      <x:c r="BC13" s="30"/>
      <x:c r="BD13" s="30"/>
      <x:c r="BE13" s="30"/>
      <x:c r="BF13" s="30"/>
      <x:c r="BG13" s="30"/>
      <x:c r="BH13" s="30"/>
      <x:c r="BI13" s="30"/>
      <x:c r="BJ13" s="30"/>
      <x:c r="BK13" s="30"/>
      <x:c r="BL13" s="30"/>
      <x:c r="BM13" s="30"/>
      <x:c r="BN13" s="30"/>
      <x:c r="BO13" s="30"/>
      <x:c r="BP13" s="30"/>
      <x:c r="BQ13" s="30"/>
      <x:c r="BR13" s="30"/>
      <x:c r="BS13" s="30"/>
      <x:c r="BT13" s="30"/>
      <x:c r="BU13" s="30"/>
      <x:c r="BV13" s="29"/>
      <x:c r="BW13" s="30"/>
      <x:c r="BX13" s="30"/>
      <x:c r="BY13" s="30"/>
      <x:c r="BZ13" s="30"/>
      <x:c r="CA13" s="30"/>
      <x:c r="CB13" s="30"/>
      <x:c r="CC13" s="30"/>
      <x:c r="CD13" s="30"/>
      <x:c r="CE13" s="30"/>
      <x:c r="CF13" s="30"/>
      <x:c r="CG13" s="30"/>
      <x:c r="CH13" s="30"/>
      <x:c r="CI13" s="30"/>
      <x:c r="CJ13" s="30"/>
      <x:c r="CK13" s="30"/>
      <x:c r="CL13" s="30"/>
      <x:c r="CM13" s="30"/>
      <x:c r="CN13" s="30"/>
      <x:c r="CO13" s="30"/>
      <x:c r="CP13" s="30"/>
      <x:c r="CQ13" s="30"/>
      <x:c r="CR13" s="30"/>
      <x:c r="CS13" s="30"/>
      <x:c r="CT13" s="30"/>
      <x:c r="CU13" s="30"/>
      <x:c r="CV13" s="30"/>
      <x:c r="CW13" s="30"/>
      <x:c r="CX13" s="30"/>
      <x:c r="CY13" s="30"/>
      <x:c r="CZ13" s="31"/>
      <x:c r="DA13" s="29"/>
      <x:c r="DB13" s="30"/>
      <x:c r="DC13" s="30"/>
      <x:c r="DD13" s="30"/>
      <x:c r="DE13" s="30"/>
      <x:c r="DF13" s="30"/>
      <x:c r="DG13" s="30"/>
      <x:c r="DH13" s="30"/>
      <x:c r="DI13" s="30"/>
      <x:c r="DJ13" s="30"/>
      <x:c r="DK13" s="30"/>
      <x:c r="DL13" s="30"/>
      <x:c r="DM13" s="30"/>
      <x:c r="DN13" s="30"/>
      <x:c r="DO13" s="30"/>
      <x:c r="DP13" s="30"/>
      <x:c r="DQ13" s="30"/>
      <x:c r="DR13" s="30"/>
      <x:c r="DS13" s="30"/>
      <x:c r="DT13" s="30"/>
      <x:c r="DU13" s="30"/>
      <x:c r="DV13" s="30"/>
      <x:c r="DW13" s="30"/>
      <x:c r="DX13" s="30"/>
      <x:c r="DY13" s="30"/>
      <x:c r="DZ13" s="30"/>
      <x:c r="EA13" s="30"/>
      <x:c r="EB13" s="30"/>
      <x:c r="EC13" s="30"/>
      <x:c r="ED13" s="30"/>
    </x:row>
    <x:row r="14" spans="4:134">
      <x:c r="D14" s="4" t="s">
        <x:v>12</x:v>
      </x:c>
      <x:c r="F14" s="4" t="str">
        <x:f>IF(G14=100%,"완료",IF(G14&gt;99%,"진행중",IF(G14=0%,"작업대기")))</x:f>
        <x:v>완료</x:v>
      </x:c>
      <x:c r="G14" s="22">
        <x:f>IF(K14&lt;=0,100%,0)</x:f>
        <x:v>1</x:v>
      </x:c>
      <x:c r="H14" s="9">
        <x:f>C6</x:f>
        <x:v>45362</x:v>
      </x:c>
      <x:c r="I14" s="9">
        <x:v>45365</x:v>
      </x:c>
      <x:c r="J14" s="4">
        <x:f>COUNTA(M14:ED14)</x:f>
        <x:v>4</x:v>
      </x:c>
      <x:c r="K14" s="4">
        <x:f>IF(I14-$E$5&lt;0,0,"n/a")</x:f>
        <x:v>0</x:v>
      </x:c>
      <x:c r="M14" s="29"/>
      <x:c r="N14" s="30"/>
      <x:c r="O14" s="30"/>
      <x:c r="P14" s="30"/>
      <x:c r="Q14" s="30"/>
      <x:c r="R14" s="30"/>
      <x:c r="S14" s="30"/>
      <x:c r="T14" s="30"/>
      <x:c r="U14" s="30"/>
      <x:c r="V14" s="30"/>
      <x:c r="W14" s="32" t="s">
        <x:v>147</x:v>
      </x:c>
      <x:c r="X14" s="33" t="s">
        <x:v>147</x:v>
      </x:c>
      <x:c r="Y14" s="33" t="s">
        <x:v>147</x:v>
      </x:c>
      <x:c r="Z14" s="33" t="s">
        <x:v>147</x:v>
      </x:c>
      <x:c r="AA14" s="30"/>
      <x:c r="AB14" s="30"/>
      <x:c r="AC14" s="30"/>
      <x:c r="AD14" s="30"/>
      <x:c r="AE14" s="30"/>
      <x:c r="AF14" s="30"/>
      <x:c r="AG14" s="30"/>
      <x:c r="AH14" s="30"/>
      <x:c r="AI14" s="30"/>
      <x:c r="AJ14" s="30"/>
      <x:c r="AK14" s="30"/>
      <x:c r="AL14" s="30"/>
      <x:c r="AM14" s="30"/>
      <x:c r="AN14" s="30"/>
      <x:c r="AO14" s="30"/>
      <x:c r="AP14" s="30"/>
      <x:c r="AQ14" s="31"/>
      <x:c r="AR14" s="30"/>
      <x:c r="AS14" s="30"/>
      <x:c r="AT14" s="30"/>
      <x:c r="AU14" s="30"/>
      <x:c r="AV14" s="30"/>
      <x:c r="AW14" s="30"/>
      <x:c r="AX14" s="30"/>
      <x:c r="AY14" s="30"/>
      <x:c r="AZ14" s="30"/>
      <x:c r="BA14" s="30"/>
      <x:c r="BB14" s="30"/>
      <x:c r="BC14" s="30"/>
      <x:c r="BD14" s="30"/>
      <x:c r="BE14" s="30"/>
      <x:c r="BF14" s="30"/>
      <x:c r="BG14" s="30"/>
      <x:c r="BH14" s="30"/>
      <x:c r="BI14" s="30"/>
      <x:c r="BJ14" s="30"/>
      <x:c r="BK14" s="30"/>
      <x:c r="BL14" s="30"/>
      <x:c r="BM14" s="30"/>
      <x:c r="BN14" s="30"/>
      <x:c r="BO14" s="30"/>
      <x:c r="BP14" s="30"/>
      <x:c r="BQ14" s="30"/>
      <x:c r="BR14" s="30"/>
      <x:c r="BS14" s="30"/>
      <x:c r="BT14" s="30"/>
      <x:c r="BU14" s="30"/>
      <x:c r="BV14" s="29"/>
      <x:c r="BW14" s="30"/>
      <x:c r="BX14" s="30"/>
      <x:c r="BY14" s="30"/>
      <x:c r="BZ14" s="30"/>
      <x:c r="CA14" s="30"/>
      <x:c r="CB14" s="30"/>
      <x:c r="CC14" s="30"/>
      <x:c r="CD14" s="30"/>
      <x:c r="CE14" s="30"/>
      <x:c r="CF14" s="30"/>
      <x:c r="CG14" s="30"/>
      <x:c r="CH14" s="30"/>
      <x:c r="CI14" s="30"/>
      <x:c r="CJ14" s="30"/>
      <x:c r="CK14" s="30"/>
      <x:c r="CL14" s="30"/>
      <x:c r="CM14" s="30"/>
      <x:c r="CN14" s="30"/>
      <x:c r="CO14" s="30"/>
      <x:c r="CP14" s="30"/>
      <x:c r="CQ14" s="30"/>
      <x:c r="CR14" s="30"/>
      <x:c r="CS14" s="30"/>
      <x:c r="CT14" s="30"/>
      <x:c r="CU14" s="30"/>
      <x:c r="CV14" s="30"/>
      <x:c r="CW14" s="30"/>
      <x:c r="CX14" s="30"/>
      <x:c r="CY14" s="30"/>
      <x:c r="CZ14" s="31"/>
      <x:c r="DA14" s="29"/>
      <x:c r="DB14" s="30"/>
      <x:c r="DC14" s="30"/>
      <x:c r="DD14" s="30"/>
      <x:c r="DE14" s="30"/>
      <x:c r="DF14" s="30"/>
      <x:c r="DG14" s="30"/>
      <x:c r="DH14" s="30"/>
      <x:c r="DI14" s="30"/>
      <x:c r="DJ14" s="30"/>
      <x:c r="DK14" s="30"/>
      <x:c r="DL14" s="30"/>
      <x:c r="DM14" s="30"/>
      <x:c r="DN14" s="30"/>
      <x:c r="DO14" s="30"/>
      <x:c r="DP14" s="30"/>
      <x:c r="DQ14" s="30"/>
      <x:c r="DR14" s="30"/>
      <x:c r="DS14" s="30"/>
      <x:c r="DT14" s="30"/>
      <x:c r="DU14" s="30"/>
      <x:c r="DV14" s="30"/>
      <x:c r="DW14" s="30"/>
      <x:c r="DX14" s="30"/>
      <x:c r="DY14" s="30"/>
      <x:c r="DZ14" s="30"/>
      <x:c r="EA14" s="30"/>
      <x:c r="EB14" s="30"/>
      <x:c r="EC14" s="30"/>
      <x:c r="ED14" s="30"/>
    </x:row>
    <x:row r="15" spans="2:134">
      <x:c r="B15" s="10"/>
      <x:c r="C15" s="10"/>
      <x:c r="D15" s="10" t="s">
        <x:v>75</x:v>
      </x:c>
      <x:c r="E15" s="10"/>
      <x:c r="F15" s="10" t="str">
        <x:f>IF(G15=100%,"완료",IF(G15&gt;99%,"진행중",IF(G15=0%,"작업대기")))</x:f>
        <x:v>완료</x:v>
      </x:c>
      <x:c r="G15" s="24">
        <x:f>IF(K15&lt;=0,100%,0)</x:f>
        <x:v>1</x:v>
      </x:c>
      <x:c r="H15" s="11">
        <x:v>45366</x:v>
      </x:c>
      <x:c r="I15" s="11">
        <x:v>45370</x:v>
      </x:c>
      <x:c r="J15" s="4">
        <x:f>COUNTA(M15:ED15)</x:f>
        <x:v>5</x:v>
      </x:c>
      <x:c r="K15" s="10">
        <x:f>IF(I15-$E$5&lt;=0,0,"n/a")</x:f>
        <x:v>0</x:v>
      </x:c>
      <x:c r="L15" s="10"/>
      <x:c r="M15" s="34"/>
      <x:c r="N15" s="35"/>
      <x:c r="O15" s="35"/>
      <x:c r="P15" s="35"/>
      <x:c r="Q15" s="35"/>
      <x:c r="R15" s="35"/>
      <x:c r="S15" s="35"/>
      <x:c r="T15" s="35"/>
      <x:c r="U15" s="35"/>
      <x:c r="V15" s="35"/>
      <x:c r="W15" s="35"/>
      <x:c r="X15" s="35"/>
      <x:c r="Y15" s="35"/>
      <x:c r="Z15" s="35"/>
      <x:c r="AA15" s="36" t="s">
        <x:v>147</x:v>
      </x:c>
      <x:c r="AB15" s="36" t="s">
        <x:v>147</x:v>
      </x:c>
      <x:c r="AC15" s="36" t="s">
        <x:v>147</x:v>
      </x:c>
      <x:c r="AD15" s="36" t="s">
        <x:v>147</x:v>
      </x:c>
      <x:c r="AE15" s="36" t="s">
        <x:v>147</x:v>
      </x:c>
      <x:c r="AF15" s="35"/>
      <x:c r="AG15" s="35"/>
      <x:c r="AH15" s="35"/>
      <x:c r="AI15" s="35"/>
      <x:c r="AJ15" s="35"/>
      <x:c r="AK15" s="35"/>
      <x:c r="AL15" s="35"/>
      <x:c r="AM15" s="35"/>
      <x:c r="AN15" s="35"/>
      <x:c r="AO15" s="35"/>
      <x:c r="AP15" s="35"/>
      <x:c r="AQ15" s="37"/>
      <x:c r="AR15" s="35"/>
      <x:c r="AS15" s="35"/>
      <x:c r="AT15" s="35"/>
      <x:c r="AU15" s="35"/>
      <x:c r="AV15" s="35"/>
      <x:c r="AW15" s="35"/>
      <x:c r="AX15" s="35"/>
      <x:c r="AY15" s="35"/>
      <x:c r="AZ15" s="35"/>
      <x:c r="BA15" s="35"/>
      <x:c r="BB15" s="35"/>
      <x:c r="BC15" s="35"/>
      <x:c r="BD15" s="35"/>
      <x:c r="BE15" s="35"/>
      <x:c r="BF15" s="35"/>
      <x:c r="BG15" s="35"/>
      <x:c r="BH15" s="35"/>
      <x:c r="BI15" s="35"/>
      <x:c r="BJ15" s="35"/>
      <x:c r="BK15" s="35"/>
      <x:c r="BL15" s="35"/>
      <x:c r="BM15" s="35"/>
      <x:c r="BN15" s="35"/>
      <x:c r="BO15" s="35"/>
      <x:c r="BP15" s="35"/>
      <x:c r="BQ15" s="35"/>
      <x:c r="BR15" s="35"/>
      <x:c r="BS15" s="35"/>
      <x:c r="BT15" s="35"/>
      <x:c r="BU15" s="35"/>
      <x:c r="BV15" s="34"/>
      <x:c r="BW15" s="35"/>
      <x:c r="BX15" s="35"/>
      <x:c r="BY15" s="35"/>
      <x:c r="BZ15" s="35"/>
      <x:c r="CA15" s="35"/>
      <x:c r="CB15" s="35"/>
      <x:c r="CC15" s="35"/>
      <x:c r="CD15" s="35"/>
      <x:c r="CE15" s="35"/>
      <x:c r="CF15" s="35"/>
      <x:c r="CG15" s="35"/>
      <x:c r="CH15" s="35"/>
      <x:c r="CI15" s="35"/>
      <x:c r="CJ15" s="35"/>
      <x:c r="CK15" s="35"/>
      <x:c r="CL15" s="35"/>
      <x:c r="CM15" s="35"/>
      <x:c r="CN15" s="35"/>
      <x:c r="CO15" s="35"/>
      <x:c r="CP15" s="35"/>
      <x:c r="CQ15" s="35"/>
      <x:c r="CR15" s="35"/>
      <x:c r="CS15" s="35"/>
      <x:c r="CT15" s="35"/>
      <x:c r="CU15" s="35"/>
      <x:c r="CV15" s="35"/>
      <x:c r="CW15" s="35"/>
      <x:c r="CX15" s="35"/>
      <x:c r="CY15" s="35"/>
      <x:c r="CZ15" s="37"/>
      <x:c r="DA15" s="34"/>
      <x:c r="DB15" s="35"/>
      <x:c r="DC15" s="35"/>
      <x:c r="DD15" s="35"/>
      <x:c r="DE15" s="35"/>
      <x:c r="DF15" s="35"/>
      <x:c r="DG15" s="35"/>
      <x:c r="DH15" s="35"/>
      <x:c r="DI15" s="35"/>
      <x:c r="DJ15" s="35"/>
      <x:c r="DK15" s="35"/>
      <x:c r="DL15" s="35"/>
      <x:c r="DM15" s="35"/>
      <x:c r="DN15" s="35"/>
      <x:c r="DO15" s="35"/>
      <x:c r="DP15" s="35"/>
      <x:c r="DQ15" s="35"/>
      <x:c r="DR15" s="35"/>
      <x:c r="DS15" s="35"/>
      <x:c r="DT15" s="35"/>
      <x:c r="DU15" s="35"/>
      <x:c r="DV15" s="35"/>
      <x:c r="DW15" s="35"/>
      <x:c r="DX15" s="35"/>
      <x:c r="DY15" s="35"/>
      <x:c r="DZ15" s="35"/>
      <x:c r="EA15" s="35"/>
      <x:c r="EB15" s="35"/>
      <x:c r="EC15" s="35"/>
      <x:c r="ED15" s="35"/>
    </x:row>
    <x:row r="16" spans="2:134">
      <x:c r="B16" s="6" t="s">
        <x:v>27</x:v>
      </x:c>
      <x:c r="C16" s="7" t="s">
        <x:v>41</x:v>
      </x:c>
      <x:c r="D16" s="12"/>
      <x:c r="E16" s="12"/>
      <x:c r="F16" s="13"/>
      <x:c r="G16" s="23"/>
      <x:c r="H16" s="14"/>
      <x:c r="I16" s="14"/>
      <x:c r="J16" s="7"/>
      <x:c r="K16" s="12"/>
      <x:c r="M16" s="29"/>
      <x:c r="N16" s="30"/>
      <x:c r="O16" s="30"/>
      <x:c r="P16" s="30"/>
      <x:c r="Q16" s="30"/>
      <x:c r="R16" s="30"/>
      <x:c r="S16" s="30"/>
      <x:c r="T16" s="30"/>
      <x:c r="U16" s="30"/>
      <x:c r="V16" s="30"/>
      <x:c r="W16" s="30"/>
      <x:c r="X16" s="30"/>
      <x:c r="Y16" s="30"/>
      <x:c r="Z16" s="30"/>
      <x:c r="AA16" s="30"/>
      <x:c r="AB16" s="30"/>
      <x:c r="AC16" s="30"/>
      <x:c r="AD16" s="30"/>
      <x:c r="AE16" s="30"/>
      <x:c r="AF16" s="30"/>
      <x:c r="AG16" s="30"/>
      <x:c r="AH16" s="30"/>
      <x:c r="AI16" s="30"/>
      <x:c r="AJ16" s="30"/>
      <x:c r="AK16" s="30"/>
      <x:c r="AL16" s="30"/>
      <x:c r="AM16" s="30"/>
      <x:c r="AN16" s="30"/>
      <x:c r="AO16" s="30"/>
      <x:c r="AP16" s="30"/>
      <x:c r="AQ16" s="31"/>
      <x:c r="AR16" s="30"/>
      <x:c r="AS16" s="30"/>
      <x:c r="AT16" s="30"/>
      <x:c r="AU16" s="30"/>
      <x:c r="AV16" s="30"/>
      <x:c r="AW16" s="30"/>
      <x:c r="AX16" s="30"/>
      <x:c r="AY16" s="30"/>
      <x:c r="AZ16" s="30"/>
      <x:c r="BA16" s="30"/>
      <x:c r="BB16" s="30"/>
      <x:c r="BC16" s="30"/>
      <x:c r="BD16" s="30"/>
      <x:c r="BE16" s="30"/>
      <x:c r="BF16" s="30"/>
      <x:c r="BG16" s="30"/>
      <x:c r="BH16" s="30"/>
      <x:c r="BI16" s="30"/>
      <x:c r="BJ16" s="30"/>
      <x:c r="BK16" s="30"/>
      <x:c r="BL16" s="30"/>
      <x:c r="BM16" s="30"/>
      <x:c r="BN16" s="30"/>
      <x:c r="BO16" s="30"/>
      <x:c r="BP16" s="30"/>
      <x:c r="BQ16" s="30"/>
      <x:c r="BR16" s="30"/>
      <x:c r="BS16" s="30"/>
      <x:c r="BT16" s="30"/>
      <x:c r="BU16" s="30"/>
      <x:c r="BV16" s="29"/>
      <x:c r="BW16" s="30"/>
      <x:c r="BX16" s="30"/>
      <x:c r="BY16" s="30"/>
      <x:c r="BZ16" s="30"/>
      <x:c r="CA16" s="30"/>
      <x:c r="CB16" s="30"/>
      <x:c r="CC16" s="30"/>
      <x:c r="CD16" s="30"/>
      <x:c r="CE16" s="30"/>
      <x:c r="CF16" s="30"/>
      <x:c r="CG16" s="30"/>
      <x:c r="CH16" s="30"/>
      <x:c r="CI16" s="30"/>
      <x:c r="CJ16" s="30"/>
      <x:c r="CK16" s="30"/>
      <x:c r="CL16" s="30"/>
      <x:c r="CM16" s="30"/>
      <x:c r="CN16" s="30"/>
      <x:c r="CO16" s="30"/>
      <x:c r="CP16" s="30"/>
      <x:c r="CQ16" s="30"/>
      <x:c r="CR16" s="30"/>
      <x:c r="CS16" s="30"/>
      <x:c r="CT16" s="30"/>
      <x:c r="CU16" s="30"/>
      <x:c r="CV16" s="30"/>
      <x:c r="CW16" s="30"/>
      <x:c r="CX16" s="30"/>
      <x:c r="CY16" s="30"/>
      <x:c r="CZ16" s="31"/>
      <x:c r="DA16" s="29"/>
      <x:c r="DB16" s="30"/>
      <x:c r="DC16" s="30"/>
      <x:c r="DD16" s="30"/>
      <x:c r="DE16" s="30"/>
      <x:c r="DF16" s="30"/>
      <x:c r="DG16" s="30"/>
      <x:c r="DH16" s="30"/>
      <x:c r="DI16" s="30"/>
      <x:c r="DJ16" s="30"/>
      <x:c r="DK16" s="30"/>
      <x:c r="DL16" s="30"/>
      <x:c r="DM16" s="30"/>
      <x:c r="DN16" s="30"/>
      <x:c r="DO16" s="30"/>
      <x:c r="DP16" s="30"/>
      <x:c r="DQ16" s="30"/>
      <x:c r="DR16" s="30"/>
      <x:c r="DS16" s="30"/>
      <x:c r="DT16" s="30"/>
      <x:c r="DU16" s="30"/>
      <x:c r="DV16" s="30"/>
      <x:c r="DW16" s="30"/>
      <x:c r="DX16" s="30"/>
      <x:c r="DY16" s="30"/>
      <x:c r="DZ16" s="30"/>
      <x:c r="EA16" s="30"/>
      <x:c r="EB16" s="30"/>
      <x:c r="EC16" s="30"/>
      <x:c r="ED16" s="30"/>
    </x:row>
    <x:row r="17" spans="4:134">
      <x:c r="D17" s="4" t="s">
        <x:v>7</x:v>
      </x:c>
      <x:c r="F17" s="4" t="str">
        <x:f>IF(G17=100%,"완료",IF(G17&gt;99%,"진행중",IF(G17=0%,"작업대기")))</x:f>
        <x:v>완료</x:v>
      </x:c>
      <x:c r="G17" s="22">
        <x:f>IF(K17&lt;0,100%,0)</x:f>
        <x:v>1</x:v>
      </x:c>
      <x:c r="H17" s="9">
        <x:v>45370</x:v>
      </x:c>
      <x:c r="I17" s="9">
        <x:v>45379</x:v>
      </x:c>
      <x:c r="J17" s="4">
        <x:f>COUNTA(M17:ED17)</x:f>
        <x:v>0</x:v>
      </x:c>
      <x:c r="K17" s="4">
        <x:f>I17-$E$5</x:f>
        <x:v>-86</x:v>
      </x:c>
      <x:c r="M17" s="29"/>
      <x:c r="N17" s="30"/>
      <x:c r="O17" s="30"/>
      <x:c r="P17" s="30"/>
      <x:c r="Q17" s="30"/>
      <x:c r="R17" s="30"/>
      <x:c r="S17" s="30"/>
      <x:c r="T17" s="30"/>
      <x:c r="U17" s="30"/>
      <x:c r="V17" s="30"/>
      <x:c r="W17" s="30"/>
      <x:c r="X17" s="30"/>
      <x:c r="Y17" s="30"/>
      <x:c r="Z17" s="30"/>
      <x:c r="AA17" s="30"/>
      <x:c r="AB17" s="30"/>
      <x:c r="AC17" s="30"/>
      <x:c r="AD17" s="30"/>
      <x:c r="AE17" s="30"/>
      <x:c r="AF17" s="30"/>
      <x:c r="AG17" s="30"/>
      <x:c r="AH17" s="30"/>
      <x:c r="AI17" s="30"/>
      <x:c r="AJ17" s="30"/>
      <x:c r="AK17" s="30"/>
      <x:c r="AL17" s="30"/>
      <x:c r="AM17" s="30"/>
      <x:c r="AN17" s="30"/>
      <x:c r="AO17" s="30"/>
      <x:c r="AP17" s="30"/>
      <x:c r="AQ17" s="31"/>
      <x:c r="AR17" s="30"/>
      <x:c r="AS17" s="30"/>
      <x:c r="AT17" s="30"/>
      <x:c r="AU17" s="30"/>
      <x:c r="AV17" s="30"/>
      <x:c r="AW17" s="30"/>
      <x:c r="AX17" s="30"/>
      <x:c r="AY17" s="30"/>
      <x:c r="AZ17" s="30"/>
      <x:c r="BA17" s="30"/>
      <x:c r="BB17" s="30"/>
      <x:c r="BC17" s="30"/>
      <x:c r="BD17" s="30"/>
      <x:c r="BE17" s="30"/>
      <x:c r="BF17" s="30"/>
      <x:c r="BG17" s="30"/>
      <x:c r="BH17" s="30"/>
      <x:c r="BI17" s="30"/>
      <x:c r="BJ17" s="30"/>
      <x:c r="BK17" s="30"/>
      <x:c r="BL17" s="30"/>
      <x:c r="BM17" s="30"/>
      <x:c r="BN17" s="30"/>
      <x:c r="BO17" s="30"/>
      <x:c r="BP17" s="30"/>
      <x:c r="BQ17" s="30"/>
      <x:c r="BR17" s="30"/>
      <x:c r="BS17" s="30"/>
      <x:c r="BT17" s="30"/>
      <x:c r="BU17" s="30"/>
      <x:c r="BV17" s="29"/>
      <x:c r="BW17" s="30"/>
      <x:c r="BX17" s="30"/>
      <x:c r="BY17" s="30"/>
      <x:c r="BZ17" s="30"/>
      <x:c r="CA17" s="30"/>
      <x:c r="CB17" s="30"/>
      <x:c r="CC17" s="30"/>
      <x:c r="CD17" s="30"/>
      <x:c r="CE17" s="30"/>
      <x:c r="CF17" s="30"/>
      <x:c r="CG17" s="30"/>
      <x:c r="CH17" s="30"/>
      <x:c r="CI17" s="30"/>
      <x:c r="CJ17" s="30"/>
      <x:c r="CK17" s="30"/>
      <x:c r="CL17" s="30"/>
      <x:c r="CM17" s="30"/>
      <x:c r="CN17" s="30"/>
      <x:c r="CO17" s="30"/>
      <x:c r="CP17" s="30"/>
      <x:c r="CQ17" s="30"/>
      <x:c r="CR17" s="30"/>
      <x:c r="CS17" s="30"/>
      <x:c r="CT17" s="30"/>
      <x:c r="CU17" s="30"/>
      <x:c r="CV17" s="30"/>
      <x:c r="CW17" s="30"/>
      <x:c r="CX17" s="30"/>
      <x:c r="CY17" s="30"/>
      <x:c r="CZ17" s="31"/>
      <x:c r="DA17" s="29"/>
      <x:c r="DB17" s="30"/>
      <x:c r="DC17" s="30"/>
      <x:c r="DD17" s="30"/>
      <x:c r="DE17" s="30"/>
      <x:c r="DF17" s="30"/>
      <x:c r="DG17" s="30"/>
      <x:c r="DH17" s="30"/>
      <x:c r="DI17" s="30"/>
      <x:c r="DJ17" s="30"/>
      <x:c r="DK17" s="30"/>
      <x:c r="DL17" s="30"/>
      <x:c r="DM17" s="30"/>
      <x:c r="DN17" s="30"/>
      <x:c r="DO17" s="30"/>
      <x:c r="DP17" s="30"/>
      <x:c r="DQ17" s="30"/>
      <x:c r="DR17" s="30"/>
      <x:c r="DS17" s="30"/>
      <x:c r="DT17" s="30"/>
      <x:c r="DU17" s="30"/>
      <x:c r="DV17" s="30"/>
      <x:c r="DW17" s="30"/>
      <x:c r="DX17" s="30"/>
      <x:c r="DY17" s="30"/>
      <x:c r="DZ17" s="30"/>
      <x:c r="EA17" s="30"/>
      <x:c r="EB17" s="30"/>
      <x:c r="EC17" s="30"/>
      <x:c r="ED17" s="30"/>
    </x:row>
    <x:row r="18" spans="2:134">
      <x:c r="B18" s="10"/>
      <x:c r="C18" s="10"/>
      <x:c r="D18" s="10" t="s">
        <x:v>79</x:v>
      </x:c>
      <x:c r="E18" s="10"/>
      <x:c r="F18" s="4" t="str">
        <x:f>IF(G18=100%,"완료",IF(G18&gt;99%,"진행중",IF(G18=0%,"작업대기")))</x:f>
        <x:v>완료</x:v>
      </x:c>
      <x:c r="G18" s="24">
        <x:f>IF(K18&lt;0,100%,0)</x:f>
        <x:v>1</x:v>
      </x:c>
      <x:c r="H18" s="11">
        <x:v>45370</x:v>
      </x:c>
      <x:c r="I18" s="11">
        <x:v>45413</x:v>
      </x:c>
      <x:c r="J18" s="10">
        <x:f>COUNTA(M18:ED18)</x:f>
        <x:v>0</x:v>
      </x:c>
      <x:c r="K18" s="10">
        <x:f>I18-$E$5</x:f>
        <x:v>-52</x:v>
      </x:c>
      <x:c r="L18" s="10"/>
      <x:c r="M18" s="34"/>
      <x:c r="N18" s="35"/>
      <x:c r="O18" s="35"/>
      <x:c r="P18" s="35"/>
      <x:c r="Q18" s="35"/>
      <x:c r="R18" s="35"/>
      <x:c r="S18" s="35"/>
      <x:c r="T18" s="35"/>
      <x:c r="U18" s="35"/>
      <x:c r="V18" s="35"/>
      <x:c r="W18" s="35"/>
      <x:c r="X18" s="35"/>
      <x:c r="Y18" s="35"/>
      <x:c r="Z18" s="35"/>
      <x:c r="AA18" s="35"/>
      <x:c r="AB18" s="35"/>
      <x:c r="AC18" s="35"/>
      <x:c r="AD18" s="35"/>
      <x:c r="AE18" s="35"/>
      <x:c r="AF18" s="35"/>
      <x:c r="AG18" s="35"/>
      <x:c r="AH18" s="35"/>
      <x:c r="AI18" s="35"/>
      <x:c r="AJ18" s="35"/>
      <x:c r="AK18" s="35"/>
      <x:c r="AL18" s="35"/>
      <x:c r="AM18" s="35"/>
      <x:c r="AN18" s="35"/>
      <x:c r="AO18" s="35"/>
      <x:c r="AP18" s="35"/>
      <x:c r="AQ18" s="37"/>
      <x:c r="AR18" s="35"/>
      <x:c r="AS18" s="35"/>
      <x:c r="AT18" s="35"/>
      <x:c r="AU18" s="35"/>
      <x:c r="AV18" s="35"/>
      <x:c r="AW18" s="35"/>
      <x:c r="AX18" s="35"/>
      <x:c r="AY18" s="35"/>
      <x:c r="AZ18" s="35"/>
      <x:c r="BA18" s="35"/>
      <x:c r="BB18" s="35"/>
      <x:c r="BC18" s="35"/>
      <x:c r="BD18" s="35"/>
      <x:c r="BE18" s="35"/>
      <x:c r="BF18" s="35"/>
      <x:c r="BG18" s="35"/>
      <x:c r="BH18" s="35"/>
      <x:c r="BI18" s="35"/>
      <x:c r="BJ18" s="35"/>
      <x:c r="BK18" s="35"/>
      <x:c r="BL18" s="35"/>
      <x:c r="BM18" s="35"/>
      <x:c r="BN18" s="35"/>
      <x:c r="BO18" s="35"/>
      <x:c r="BP18" s="35"/>
      <x:c r="BQ18" s="35"/>
      <x:c r="BR18" s="35"/>
      <x:c r="BS18" s="35"/>
      <x:c r="BT18" s="35"/>
      <x:c r="BU18" s="35"/>
      <x:c r="BV18" s="34"/>
      <x:c r="BW18" s="35"/>
      <x:c r="BX18" s="35"/>
      <x:c r="BY18" s="35"/>
      <x:c r="BZ18" s="35"/>
      <x:c r="CA18" s="35"/>
      <x:c r="CB18" s="35"/>
      <x:c r="CC18" s="35"/>
      <x:c r="CD18" s="35"/>
      <x:c r="CE18" s="35"/>
      <x:c r="CF18" s="35"/>
      <x:c r="CG18" s="35"/>
      <x:c r="CH18" s="35"/>
      <x:c r="CI18" s="35"/>
      <x:c r="CJ18" s="35"/>
      <x:c r="CK18" s="35"/>
      <x:c r="CL18" s="35"/>
      <x:c r="CM18" s="35"/>
      <x:c r="CN18" s="35"/>
      <x:c r="CO18" s="35"/>
      <x:c r="CP18" s="35"/>
      <x:c r="CQ18" s="35"/>
      <x:c r="CR18" s="35"/>
      <x:c r="CS18" s="35"/>
      <x:c r="CT18" s="35"/>
      <x:c r="CU18" s="35"/>
      <x:c r="CV18" s="35"/>
      <x:c r="CW18" s="35"/>
      <x:c r="CX18" s="35"/>
      <x:c r="CY18" s="35"/>
      <x:c r="CZ18" s="37"/>
      <x:c r="DA18" s="34"/>
      <x:c r="DB18" s="35"/>
      <x:c r="DC18" s="35"/>
      <x:c r="DD18" s="35"/>
      <x:c r="DE18" s="35"/>
      <x:c r="DF18" s="35"/>
      <x:c r="DG18" s="35"/>
      <x:c r="DH18" s="35"/>
      <x:c r="DI18" s="35"/>
      <x:c r="DJ18" s="35"/>
      <x:c r="DK18" s="35"/>
      <x:c r="DL18" s="35"/>
      <x:c r="DM18" s="35"/>
      <x:c r="DN18" s="35"/>
      <x:c r="DO18" s="35"/>
      <x:c r="DP18" s="35"/>
      <x:c r="DQ18" s="35"/>
      <x:c r="DR18" s="35"/>
      <x:c r="DS18" s="35"/>
      <x:c r="DT18" s="35"/>
      <x:c r="DU18" s="35"/>
      <x:c r="DV18" s="35"/>
      <x:c r="DW18" s="35"/>
      <x:c r="DX18" s="35"/>
      <x:c r="DY18" s="35"/>
      <x:c r="DZ18" s="35"/>
      <x:c r="EA18" s="35"/>
      <x:c r="EB18" s="35"/>
      <x:c r="EC18" s="35"/>
      <x:c r="ED18" s="35"/>
    </x:row>
    <x:row r="19" spans="2:134">
      <x:c r="B19" s="6" t="s">
        <x:v>33</x:v>
      </x:c>
      <x:c r="C19" s="7" t="s">
        <x:v>85</x:v>
      </x:c>
      <x:c r="D19" s="12"/>
      <x:c r="E19" s="12"/>
      <x:c r="F19" s="8"/>
      <x:c r="G19" s="23"/>
      <x:c r="H19" s="14"/>
      <x:c r="I19" s="14"/>
      <x:c r="J19" s="12"/>
      <x:c r="K19" s="12"/>
      <x:c r="M19" s="29"/>
      <x:c r="N19" s="30"/>
      <x:c r="O19" s="30"/>
      <x:c r="P19" s="30"/>
      <x:c r="Q19" s="30"/>
      <x:c r="R19" s="30"/>
      <x:c r="S19" s="30"/>
      <x:c r="T19" s="30"/>
      <x:c r="U19" s="30"/>
      <x:c r="V19" s="30"/>
      <x:c r="W19" s="30"/>
      <x:c r="X19" s="30"/>
      <x:c r="Y19" s="30"/>
      <x:c r="Z19" s="30"/>
      <x:c r="AA19" s="30"/>
      <x:c r="AB19" s="30"/>
      <x:c r="AC19" s="30"/>
      <x:c r="AD19" s="30"/>
      <x:c r="AE19" s="30"/>
      <x:c r="AF19" s="30"/>
      <x:c r="AG19" s="30"/>
      <x:c r="AH19" s="30"/>
      <x:c r="AI19" s="30"/>
      <x:c r="AJ19" s="30"/>
      <x:c r="AK19" s="30"/>
      <x:c r="AL19" s="30"/>
      <x:c r="AM19" s="30"/>
      <x:c r="AN19" s="30"/>
      <x:c r="AO19" s="30"/>
      <x:c r="AP19" s="30"/>
      <x:c r="AQ19" s="31"/>
      <x:c r="AR19" s="30"/>
      <x:c r="AS19" s="30"/>
      <x:c r="AT19" s="30"/>
      <x:c r="AU19" s="30"/>
      <x:c r="AV19" s="30"/>
      <x:c r="AW19" s="30"/>
      <x:c r="AX19" s="30"/>
      <x:c r="AY19" s="30"/>
      <x:c r="AZ19" s="30"/>
      <x:c r="BA19" s="30"/>
      <x:c r="BB19" s="30"/>
      <x:c r="BC19" s="30"/>
      <x:c r="BD19" s="30"/>
      <x:c r="BE19" s="30"/>
      <x:c r="BF19" s="30"/>
      <x:c r="BG19" s="30"/>
      <x:c r="BH19" s="30"/>
      <x:c r="BI19" s="30"/>
      <x:c r="BJ19" s="30"/>
      <x:c r="BK19" s="30"/>
      <x:c r="BL19" s="30"/>
      <x:c r="BM19" s="30"/>
      <x:c r="BN19" s="30"/>
      <x:c r="BO19" s="30"/>
      <x:c r="BP19" s="30"/>
      <x:c r="BQ19" s="30"/>
      <x:c r="BR19" s="30"/>
      <x:c r="BS19" s="30"/>
      <x:c r="BT19" s="30"/>
      <x:c r="BU19" s="30"/>
      <x:c r="BV19" s="29"/>
      <x:c r="BW19" s="30"/>
      <x:c r="BX19" s="30"/>
      <x:c r="BY19" s="30"/>
      <x:c r="BZ19" s="30"/>
      <x:c r="CA19" s="30"/>
      <x:c r="CB19" s="30"/>
      <x:c r="CC19" s="30"/>
      <x:c r="CD19" s="30"/>
      <x:c r="CE19" s="30"/>
      <x:c r="CF19" s="30"/>
      <x:c r="CG19" s="30"/>
      <x:c r="CH19" s="30"/>
      <x:c r="CI19" s="30"/>
      <x:c r="CJ19" s="30"/>
      <x:c r="CK19" s="30"/>
      <x:c r="CL19" s="30"/>
      <x:c r="CM19" s="30"/>
      <x:c r="CN19" s="30"/>
      <x:c r="CO19" s="30"/>
      <x:c r="CP19" s="30"/>
      <x:c r="CQ19" s="30"/>
      <x:c r="CR19" s="30"/>
      <x:c r="CS19" s="30"/>
      <x:c r="CT19" s="30"/>
      <x:c r="CU19" s="30"/>
      <x:c r="CV19" s="30"/>
      <x:c r="CW19" s="30"/>
      <x:c r="CX19" s="30"/>
      <x:c r="CY19" s="30"/>
      <x:c r="CZ19" s="31"/>
      <x:c r="DA19" s="29"/>
      <x:c r="DB19" s="30"/>
      <x:c r="DC19" s="30"/>
      <x:c r="DD19" s="30"/>
      <x:c r="DE19" s="30"/>
      <x:c r="DF19" s="30"/>
      <x:c r="DG19" s="30"/>
      <x:c r="DH19" s="30"/>
      <x:c r="DI19" s="30"/>
      <x:c r="DJ19" s="30"/>
      <x:c r="DK19" s="30"/>
      <x:c r="DL19" s="30"/>
      <x:c r="DM19" s="30"/>
      <x:c r="DN19" s="30"/>
      <x:c r="DO19" s="30"/>
      <x:c r="DP19" s="30"/>
      <x:c r="DQ19" s="30"/>
      <x:c r="DR19" s="30"/>
      <x:c r="DS19" s="30"/>
      <x:c r="DT19" s="30"/>
      <x:c r="DU19" s="30"/>
      <x:c r="DV19" s="30"/>
      <x:c r="DW19" s="30"/>
      <x:c r="DX19" s="30"/>
      <x:c r="DY19" s="30"/>
      <x:c r="DZ19" s="30"/>
      <x:c r="EA19" s="30"/>
      <x:c r="EB19" s="30"/>
      <x:c r="EC19" s="30"/>
      <x:c r="ED19" s="30"/>
    </x:row>
    <x:row r="20" spans="4:134">
      <x:c r="D20" s="4" t="s">
        <x:v>78</x:v>
      </x:c>
      <x:c r="F20" s="4" t="str">
        <x:f>IF(G20=100%,"완료",IF(G20&gt;99%,"진행중",IF(G20=0%,"작업대기")))</x:f>
        <x:v>완료</x:v>
      </x:c>
      <x:c r="G20" s="22">
        <x:f>IF(K20&lt;0,100%,0)</x:f>
        <x:v>1</x:v>
      </x:c>
      <x:c r="H20" s="9" t="s">
        <x:v>101</x:v>
      </x:c>
      <x:c r="J20" s="4">
        <x:f>COUNTA(M20:ED20)</x:f>
        <x:v>0</x:v>
      </x:c>
      <x:c r="K20" s="4">
        <x:f>I20-$E$5</x:f>
        <x:v>-45465</x:v>
      </x:c>
      <x:c r="M20" s="29"/>
      <x:c r="N20" s="30"/>
      <x:c r="O20" s="30"/>
      <x:c r="P20" s="30"/>
      <x:c r="Q20" s="30"/>
      <x:c r="R20" s="30"/>
      <x:c r="S20" s="30"/>
      <x:c r="T20" s="30"/>
      <x:c r="U20" s="30"/>
      <x:c r="V20" s="30"/>
      <x:c r="W20" s="30"/>
      <x:c r="X20" s="30"/>
      <x:c r="Y20" s="30"/>
      <x:c r="Z20" s="30"/>
      <x:c r="AA20" s="30"/>
      <x:c r="AB20" s="30"/>
      <x:c r="AC20" s="30"/>
      <x:c r="AD20" s="30"/>
      <x:c r="AE20" s="30"/>
      <x:c r="AF20" s="30"/>
      <x:c r="AG20" s="30"/>
      <x:c r="AH20" s="30"/>
      <x:c r="AI20" s="30"/>
      <x:c r="AJ20" s="30"/>
      <x:c r="AK20" s="30"/>
      <x:c r="AL20" s="30"/>
      <x:c r="AM20" s="30"/>
      <x:c r="AN20" s="30"/>
      <x:c r="AO20" s="30"/>
      <x:c r="AP20" s="30"/>
      <x:c r="AQ20" s="31"/>
      <x:c r="AR20" s="30"/>
      <x:c r="AS20" s="30"/>
      <x:c r="AT20" s="30"/>
      <x:c r="AU20" s="30"/>
      <x:c r="AV20" s="30"/>
      <x:c r="AW20" s="30"/>
      <x:c r="AX20" s="30"/>
      <x:c r="AY20" s="30"/>
      <x:c r="AZ20" s="30"/>
      <x:c r="BA20" s="30"/>
      <x:c r="BB20" s="30"/>
      <x:c r="BC20" s="30"/>
      <x:c r="BD20" s="30"/>
      <x:c r="BE20" s="30"/>
      <x:c r="BF20" s="30"/>
      <x:c r="BG20" s="30"/>
      <x:c r="BH20" s="30"/>
      <x:c r="BI20" s="30"/>
      <x:c r="BJ20" s="30"/>
      <x:c r="BK20" s="30"/>
      <x:c r="BL20" s="30"/>
      <x:c r="BM20" s="30"/>
      <x:c r="BN20" s="30"/>
      <x:c r="BO20" s="30"/>
      <x:c r="BP20" s="30"/>
      <x:c r="BQ20" s="30"/>
      <x:c r="BR20" s="30"/>
      <x:c r="BS20" s="30"/>
      <x:c r="BT20" s="30"/>
      <x:c r="BU20" s="30"/>
      <x:c r="BV20" s="29"/>
      <x:c r="BW20" s="30"/>
      <x:c r="BX20" s="30"/>
      <x:c r="BY20" s="30"/>
      <x:c r="BZ20" s="30"/>
      <x:c r="CA20" s="30"/>
      <x:c r="CB20" s="30"/>
      <x:c r="CC20" s="30"/>
      <x:c r="CD20" s="30"/>
      <x:c r="CE20" s="30"/>
      <x:c r="CF20" s="30"/>
      <x:c r="CG20" s="30"/>
      <x:c r="CH20" s="30"/>
      <x:c r="CI20" s="30"/>
      <x:c r="CJ20" s="30"/>
      <x:c r="CK20" s="30"/>
      <x:c r="CL20" s="30"/>
      <x:c r="CM20" s="30"/>
      <x:c r="CN20" s="30"/>
      <x:c r="CO20" s="30"/>
      <x:c r="CP20" s="30"/>
      <x:c r="CQ20" s="30"/>
      <x:c r="CR20" s="30"/>
      <x:c r="CS20" s="30"/>
      <x:c r="CT20" s="30"/>
      <x:c r="CU20" s="30"/>
      <x:c r="CV20" s="30"/>
      <x:c r="CW20" s="30"/>
      <x:c r="CX20" s="30"/>
      <x:c r="CY20" s="30"/>
      <x:c r="CZ20" s="31"/>
      <x:c r="DA20" s="29"/>
      <x:c r="DB20" s="30"/>
      <x:c r="DC20" s="30"/>
      <x:c r="DD20" s="30"/>
      <x:c r="DE20" s="30"/>
      <x:c r="DF20" s="30"/>
      <x:c r="DG20" s="30"/>
      <x:c r="DH20" s="30"/>
      <x:c r="DI20" s="30"/>
      <x:c r="DJ20" s="30"/>
      <x:c r="DK20" s="30"/>
      <x:c r="DL20" s="30"/>
      <x:c r="DM20" s="30"/>
      <x:c r="DN20" s="30"/>
      <x:c r="DO20" s="30"/>
      <x:c r="DP20" s="30"/>
      <x:c r="DQ20" s="30"/>
      <x:c r="DR20" s="30"/>
      <x:c r="DS20" s="30"/>
      <x:c r="DT20" s="30"/>
      <x:c r="DU20" s="30"/>
      <x:c r="DV20" s="30"/>
      <x:c r="DW20" s="30"/>
      <x:c r="DX20" s="30"/>
      <x:c r="DY20" s="30"/>
      <x:c r="DZ20" s="30"/>
      <x:c r="EA20" s="30"/>
      <x:c r="EB20" s="30"/>
      <x:c r="EC20" s="30"/>
      <x:c r="ED20" s="30"/>
    </x:row>
    <x:row r="21" spans="4:134">
      <x:c r="D21" s="4" t="s">
        <x:v>4</x:v>
      </x:c>
      <x:c r="F21" s="4" t="str">
        <x:f>IF(G21=100%,"완료",IF(G21&gt;99%,"진행중",IF(G21=0%,"작업대기")))</x:f>
        <x:v>완료</x:v>
      </x:c>
      <x:c r="G21" s="22">
        <x:f>IF(K21&lt;0,100%,0)</x:f>
        <x:v>1</x:v>
      </x:c>
      <x:c r="H21" s="9"/>
      <x:c r="I21" s="9"/>
      <x:c r="J21" s="4">
        <x:f>COUNTA(M21:ED21)</x:f>
        <x:v>0</x:v>
      </x:c>
      <x:c r="K21" s="4">
        <x:f>I21-$E$5</x:f>
        <x:v>-45465</x:v>
      </x:c>
      <x:c r="M21" s="29"/>
      <x:c r="N21" s="30"/>
      <x:c r="O21" s="30"/>
      <x:c r="P21" s="30"/>
      <x:c r="Q21" s="30"/>
      <x:c r="R21" s="30"/>
      <x:c r="S21" s="30"/>
      <x:c r="T21" s="30"/>
      <x:c r="U21" s="30"/>
      <x:c r="V21" s="30"/>
      <x:c r="W21" s="30"/>
      <x:c r="X21" s="30"/>
      <x:c r="Y21" s="30"/>
      <x:c r="Z21" s="30"/>
      <x:c r="AA21" s="30"/>
      <x:c r="AB21" s="30"/>
      <x:c r="AC21" s="30"/>
      <x:c r="AD21" s="30"/>
      <x:c r="AE21" s="30"/>
      <x:c r="AF21" s="30"/>
      <x:c r="AG21" s="30"/>
      <x:c r="AH21" s="30"/>
      <x:c r="AI21" s="30"/>
      <x:c r="AJ21" s="30"/>
      <x:c r="AK21" s="30"/>
      <x:c r="AL21" s="30"/>
      <x:c r="AM21" s="30"/>
      <x:c r="AN21" s="30"/>
      <x:c r="AO21" s="30"/>
      <x:c r="AP21" s="30"/>
      <x:c r="AQ21" s="31"/>
      <x:c r="AR21" s="30"/>
      <x:c r="AS21" s="30"/>
      <x:c r="AT21" s="30"/>
      <x:c r="AU21" s="30"/>
      <x:c r="AV21" s="30"/>
      <x:c r="AW21" s="30"/>
      <x:c r="AX21" s="30"/>
      <x:c r="AY21" s="30"/>
      <x:c r="AZ21" s="30"/>
      <x:c r="BA21" s="30"/>
      <x:c r="BB21" s="30"/>
      <x:c r="BC21" s="30"/>
      <x:c r="BD21" s="30"/>
      <x:c r="BE21" s="30"/>
      <x:c r="BF21" s="30"/>
      <x:c r="BG21" s="30"/>
      <x:c r="BH21" s="30"/>
      <x:c r="BI21" s="30"/>
      <x:c r="BJ21" s="30"/>
      <x:c r="BK21" s="30"/>
      <x:c r="BL21" s="30"/>
      <x:c r="BM21" s="30"/>
      <x:c r="BN21" s="30"/>
      <x:c r="BO21" s="30"/>
      <x:c r="BP21" s="30"/>
      <x:c r="BQ21" s="30"/>
      <x:c r="BR21" s="30"/>
      <x:c r="BS21" s="30"/>
      <x:c r="BT21" s="30"/>
      <x:c r="BU21" s="30"/>
      <x:c r="BV21" s="29"/>
      <x:c r="BW21" s="30"/>
      <x:c r="BX21" s="30"/>
      <x:c r="BY21" s="30"/>
      <x:c r="BZ21" s="30"/>
      <x:c r="CA21" s="30"/>
      <x:c r="CB21" s="30"/>
      <x:c r="CC21" s="30"/>
      <x:c r="CD21" s="30"/>
      <x:c r="CE21" s="30"/>
      <x:c r="CF21" s="30"/>
      <x:c r="CG21" s="30"/>
      <x:c r="CH21" s="30"/>
      <x:c r="CI21" s="30"/>
      <x:c r="CJ21" s="30"/>
      <x:c r="CK21" s="30"/>
      <x:c r="CL21" s="30"/>
      <x:c r="CM21" s="30"/>
      <x:c r="CN21" s="30"/>
      <x:c r="CO21" s="30"/>
      <x:c r="CP21" s="30"/>
      <x:c r="CQ21" s="30"/>
      <x:c r="CR21" s="30"/>
      <x:c r="CS21" s="30"/>
      <x:c r="CT21" s="30"/>
      <x:c r="CU21" s="30"/>
      <x:c r="CV21" s="30"/>
      <x:c r="CW21" s="30"/>
      <x:c r="CX21" s="30"/>
      <x:c r="CY21" s="30"/>
      <x:c r="CZ21" s="31"/>
      <x:c r="DA21" s="29"/>
      <x:c r="DB21" s="30"/>
      <x:c r="DC21" s="30"/>
      <x:c r="DD21" s="30"/>
      <x:c r="DE21" s="30"/>
      <x:c r="DF21" s="30"/>
      <x:c r="DG21" s="30"/>
      <x:c r="DH21" s="30"/>
      <x:c r="DI21" s="30"/>
      <x:c r="DJ21" s="30"/>
      <x:c r="DK21" s="30"/>
      <x:c r="DL21" s="30"/>
      <x:c r="DM21" s="30"/>
      <x:c r="DN21" s="30"/>
      <x:c r="DO21" s="30"/>
      <x:c r="DP21" s="30"/>
      <x:c r="DQ21" s="30"/>
      <x:c r="DR21" s="30"/>
      <x:c r="DS21" s="30"/>
      <x:c r="DT21" s="30"/>
      <x:c r="DU21" s="30"/>
      <x:c r="DV21" s="30"/>
      <x:c r="DW21" s="30"/>
      <x:c r="DX21" s="30"/>
      <x:c r="DY21" s="30"/>
      <x:c r="DZ21" s="30"/>
      <x:c r="EA21" s="30"/>
      <x:c r="EB21" s="30"/>
      <x:c r="EC21" s="30"/>
      <x:c r="ED21" s="30"/>
    </x:row>
    <x:row r="22" spans="3:134">
      <x:c r="C22" s="12" t="s">
        <x:v>3</x:v>
      </x:c>
      <x:c r="D22" s="12"/>
      <x:c r="E22" s="12"/>
      <x:c r="F22" s="13"/>
      <x:c r="G22" s="23"/>
      <x:c r="H22" s="14"/>
      <x:c r="I22" s="14"/>
      <x:c r="J22" s="12"/>
      <x:c r="K22" s="12"/>
      <x:c r="M22" s="29"/>
      <x:c r="N22" s="30"/>
      <x:c r="O22" s="30"/>
      <x:c r="P22" s="30"/>
      <x:c r="Q22" s="30"/>
      <x:c r="R22" s="30"/>
      <x:c r="S22" s="30"/>
      <x:c r="T22" s="30"/>
      <x:c r="U22" s="30"/>
      <x:c r="V22" s="30"/>
      <x:c r="W22" s="30"/>
      <x:c r="X22" s="30"/>
      <x:c r="Y22" s="30"/>
      <x:c r="Z22" s="30"/>
      <x:c r="AA22" s="30"/>
      <x:c r="AB22" s="30"/>
      <x:c r="AC22" s="30"/>
      <x:c r="AD22" s="30"/>
      <x:c r="AE22" s="30"/>
      <x:c r="AF22" s="30"/>
      <x:c r="AG22" s="30"/>
      <x:c r="AH22" s="30"/>
      <x:c r="AI22" s="30"/>
      <x:c r="AJ22" s="30"/>
      <x:c r="AK22" s="30"/>
      <x:c r="AL22" s="30"/>
      <x:c r="AM22" s="30"/>
      <x:c r="AN22" s="30"/>
      <x:c r="AO22" s="30"/>
      <x:c r="AP22" s="30"/>
      <x:c r="AQ22" s="31"/>
      <x:c r="AR22" s="30"/>
      <x:c r="AS22" s="30"/>
      <x:c r="AT22" s="30"/>
      <x:c r="AU22" s="30"/>
      <x:c r="AV22" s="30"/>
      <x:c r="AW22" s="30"/>
      <x:c r="AX22" s="30"/>
      <x:c r="AY22" s="30"/>
      <x:c r="AZ22" s="30"/>
      <x:c r="BA22" s="30"/>
      <x:c r="BB22" s="30"/>
      <x:c r="BC22" s="30"/>
      <x:c r="BD22" s="30"/>
      <x:c r="BE22" s="30"/>
      <x:c r="BF22" s="30"/>
      <x:c r="BG22" s="30"/>
      <x:c r="BH22" s="30"/>
      <x:c r="BI22" s="30"/>
      <x:c r="BJ22" s="30"/>
      <x:c r="BK22" s="30"/>
      <x:c r="BL22" s="30"/>
      <x:c r="BM22" s="30"/>
      <x:c r="BN22" s="30"/>
      <x:c r="BO22" s="30"/>
      <x:c r="BP22" s="30"/>
      <x:c r="BQ22" s="30"/>
      <x:c r="BR22" s="30"/>
      <x:c r="BS22" s="30"/>
      <x:c r="BT22" s="30"/>
      <x:c r="BU22" s="30"/>
      <x:c r="BV22" s="29"/>
      <x:c r="BW22" s="30"/>
      <x:c r="BX22" s="30"/>
      <x:c r="BY22" s="30"/>
      <x:c r="BZ22" s="30"/>
      <x:c r="CA22" s="30"/>
      <x:c r="CB22" s="30"/>
      <x:c r="CC22" s="30"/>
      <x:c r="CD22" s="30"/>
      <x:c r="CE22" s="30"/>
      <x:c r="CF22" s="30"/>
      <x:c r="CG22" s="30"/>
      <x:c r="CH22" s="30"/>
      <x:c r="CI22" s="30"/>
      <x:c r="CJ22" s="30"/>
      <x:c r="CK22" s="30"/>
      <x:c r="CL22" s="30"/>
      <x:c r="CM22" s="30"/>
      <x:c r="CN22" s="30"/>
      <x:c r="CO22" s="30"/>
      <x:c r="CP22" s="30"/>
      <x:c r="CQ22" s="30"/>
      <x:c r="CR22" s="30"/>
      <x:c r="CS22" s="30"/>
      <x:c r="CT22" s="30"/>
      <x:c r="CU22" s="30"/>
      <x:c r="CV22" s="30"/>
      <x:c r="CW22" s="30"/>
      <x:c r="CX22" s="30"/>
      <x:c r="CY22" s="30"/>
      <x:c r="CZ22" s="31"/>
      <x:c r="DA22" s="29"/>
      <x:c r="DB22" s="30"/>
      <x:c r="DC22" s="30"/>
      <x:c r="DD22" s="30"/>
      <x:c r="DE22" s="30"/>
      <x:c r="DF22" s="30"/>
      <x:c r="DG22" s="30"/>
      <x:c r="DH22" s="30"/>
      <x:c r="DI22" s="30"/>
      <x:c r="DJ22" s="30"/>
      <x:c r="DK22" s="30"/>
      <x:c r="DL22" s="30"/>
      <x:c r="DM22" s="30"/>
      <x:c r="DN22" s="30"/>
      <x:c r="DO22" s="30"/>
      <x:c r="DP22" s="30"/>
      <x:c r="DQ22" s="30"/>
      <x:c r="DR22" s="30"/>
      <x:c r="DS22" s="30"/>
      <x:c r="DT22" s="30"/>
      <x:c r="DU22" s="30"/>
      <x:c r="DV22" s="30"/>
      <x:c r="DW22" s="30"/>
      <x:c r="DX22" s="30"/>
      <x:c r="DY22" s="30"/>
      <x:c r="DZ22" s="30"/>
      <x:c r="EA22" s="30"/>
      <x:c r="EB22" s="30"/>
      <x:c r="EC22" s="30"/>
      <x:c r="ED22" s="30"/>
    </x:row>
    <x:row r="23" spans="3:134">
      <x:c r="C23" s="15"/>
      <x:c r="D23" s="15" t="s">
        <x:v>74</x:v>
      </x:c>
      <x:c r="E23" s="15"/>
      <x:c r="F23" s="4" t="str">
        <x:f>IF(G23=100%,"완료",IF(G23&gt;99%,"진행중",IF(G23=0%,"작업대기")))</x:f>
        <x:v>완료</x:v>
      </x:c>
      <x:c r="G23" s="22">
        <x:f>IF(K23&lt;0,100%,0)</x:f>
        <x:v>1</x:v>
      </x:c>
      <x:c r="H23" s="9"/>
      <x:c r="I23" s="9"/>
      <x:c r="J23" s="4">
        <x:f>COUNTA(M23:ED23)</x:f>
        <x:v>0</x:v>
      </x:c>
      <x:c r="K23" s="4">
        <x:f>I23-$E$5</x:f>
        <x:v>-45465</x:v>
      </x:c>
      <x:c r="M23" s="29"/>
      <x:c r="N23" s="30"/>
      <x:c r="O23" s="30"/>
      <x:c r="P23" s="30"/>
      <x:c r="Q23" s="30"/>
      <x:c r="R23" s="30"/>
      <x:c r="S23" s="30"/>
      <x:c r="T23" s="30"/>
      <x:c r="U23" s="30"/>
      <x:c r="V23" s="30"/>
      <x:c r="W23" s="30"/>
      <x:c r="X23" s="30"/>
      <x:c r="Y23" s="30"/>
      <x:c r="Z23" s="30"/>
      <x:c r="AA23" s="30"/>
      <x:c r="AB23" s="30"/>
      <x:c r="AC23" s="30"/>
      <x:c r="AD23" s="30"/>
      <x:c r="AE23" s="30"/>
      <x:c r="AF23" s="30"/>
      <x:c r="AG23" s="30"/>
      <x:c r="AH23" s="30"/>
      <x:c r="AI23" s="30"/>
      <x:c r="AJ23" s="30"/>
      <x:c r="AK23" s="30"/>
      <x:c r="AL23" s="30"/>
      <x:c r="AM23" s="30"/>
      <x:c r="AN23" s="30"/>
      <x:c r="AO23" s="30"/>
      <x:c r="AP23" s="30"/>
      <x:c r="AQ23" s="31"/>
      <x:c r="AR23" s="30"/>
      <x:c r="AS23" s="30"/>
      <x:c r="AT23" s="30"/>
      <x:c r="AU23" s="30"/>
      <x:c r="AV23" s="30"/>
      <x:c r="AW23" s="30"/>
      <x:c r="AX23" s="30"/>
      <x:c r="AY23" s="30"/>
      <x:c r="AZ23" s="30"/>
      <x:c r="BA23" s="30"/>
      <x:c r="BB23" s="30"/>
      <x:c r="BC23" s="30"/>
      <x:c r="BD23" s="30"/>
      <x:c r="BE23" s="30"/>
      <x:c r="BF23" s="30"/>
      <x:c r="BG23" s="30"/>
      <x:c r="BH23" s="30"/>
      <x:c r="BI23" s="30"/>
      <x:c r="BJ23" s="30"/>
      <x:c r="BK23" s="30"/>
      <x:c r="BL23" s="30"/>
      <x:c r="BM23" s="30"/>
      <x:c r="BN23" s="30"/>
      <x:c r="BO23" s="30"/>
      <x:c r="BP23" s="30"/>
      <x:c r="BQ23" s="30"/>
      <x:c r="BR23" s="30"/>
      <x:c r="BS23" s="30"/>
      <x:c r="BT23" s="30"/>
      <x:c r="BU23" s="30"/>
      <x:c r="BV23" s="29"/>
      <x:c r="BW23" s="30"/>
      <x:c r="BX23" s="30"/>
      <x:c r="BY23" s="30"/>
      <x:c r="BZ23" s="30"/>
      <x:c r="CA23" s="30"/>
      <x:c r="CB23" s="30"/>
      <x:c r="CC23" s="30"/>
      <x:c r="CD23" s="30"/>
      <x:c r="CE23" s="30"/>
      <x:c r="CF23" s="30"/>
      <x:c r="CG23" s="30"/>
      <x:c r="CH23" s="30"/>
      <x:c r="CI23" s="30"/>
      <x:c r="CJ23" s="30"/>
      <x:c r="CK23" s="30"/>
      <x:c r="CL23" s="30"/>
      <x:c r="CM23" s="30"/>
      <x:c r="CN23" s="30"/>
      <x:c r="CO23" s="30"/>
      <x:c r="CP23" s="30"/>
      <x:c r="CQ23" s="30"/>
      <x:c r="CR23" s="30"/>
      <x:c r="CS23" s="30"/>
      <x:c r="CT23" s="30"/>
      <x:c r="CU23" s="30"/>
      <x:c r="CV23" s="30"/>
      <x:c r="CW23" s="30"/>
      <x:c r="CX23" s="30"/>
      <x:c r="CY23" s="30"/>
      <x:c r="CZ23" s="31"/>
      <x:c r="DA23" s="29"/>
      <x:c r="DB23" s="30"/>
      <x:c r="DC23" s="30"/>
      <x:c r="DD23" s="30"/>
      <x:c r="DE23" s="30"/>
      <x:c r="DF23" s="30"/>
      <x:c r="DG23" s="30"/>
      <x:c r="DH23" s="30"/>
      <x:c r="DI23" s="30"/>
      <x:c r="DJ23" s="30"/>
      <x:c r="DK23" s="30"/>
      <x:c r="DL23" s="30"/>
      <x:c r="DM23" s="30"/>
      <x:c r="DN23" s="30"/>
      <x:c r="DO23" s="30"/>
      <x:c r="DP23" s="30"/>
      <x:c r="DQ23" s="30"/>
      <x:c r="DR23" s="30"/>
      <x:c r="DS23" s="30"/>
      <x:c r="DT23" s="30"/>
      <x:c r="DU23" s="30"/>
      <x:c r="DV23" s="30"/>
      <x:c r="DW23" s="30"/>
      <x:c r="DX23" s="30"/>
      <x:c r="DY23" s="30"/>
      <x:c r="DZ23" s="30"/>
      <x:c r="EA23" s="30"/>
      <x:c r="EB23" s="30"/>
      <x:c r="EC23" s="30"/>
      <x:c r="ED23" s="30"/>
    </x:row>
    <x:row r="24" spans="4:134">
      <x:c r="D24" s="4" t="s">
        <x:v>213</x:v>
      </x:c>
      <x:c r="F24" s="4" t="str">
        <x:f>IF(G24=100%,"완료",IF(G24&gt;99%,"진행중",IF(G24=0%,"작업대기")))</x:f>
        <x:v>완료</x:v>
      </x:c>
      <x:c r="G24" s="22">
        <x:f>IF(K24&lt;0,100%,0)</x:f>
        <x:v>1</x:v>
      </x:c>
      <x:c r="H24" s="9"/>
      <x:c r="I24" s="9"/>
      <x:c r="J24" s="4">
        <x:f>COUNTA(M24:ED24)</x:f>
        <x:v>0</x:v>
      </x:c>
      <x:c r="K24" s="4">
        <x:f>I24-$E$5</x:f>
        <x:v>-45465</x:v>
      </x:c>
      <x:c r="M24" s="29"/>
      <x:c r="N24" s="30"/>
      <x:c r="O24" s="30"/>
      <x:c r="P24" s="30"/>
      <x:c r="Q24" s="30"/>
      <x:c r="R24" s="30"/>
      <x:c r="S24" s="30"/>
      <x:c r="T24" s="30"/>
      <x:c r="U24" s="30"/>
      <x:c r="V24" s="30"/>
      <x:c r="W24" s="30"/>
      <x:c r="X24" s="30"/>
      <x:c r="Y24" s="30"/>
      <x:c r="Z24" s="30"/>
      <x:c r="AA24" s="30"/>
      <x:c r="AB24" s="30"/>
      <x:c r="AC24" s="30"/>
      <x:c r="AD24" s="30"/>
      <x:c r="AE24" s="30"/>
      <x:c r="AF24" s="30"/>
      <x:c r="AG24" s="30"/>
      <x:c r="AH24" s="30"/>
      <x:c r="AI24" s="30"/>
      <x:c r="AJ24" s="30"/>
      <x:c r="AK24" s="30"/>
      <x:c r="AL24" s="30"/>
      <x:c r="AM24" s="30"/>
      <x:c r="AN24" s="30"/>
      <x:c r="AO24" s="30"/>
      <x:c r="AP24" s="30"/>
      <x:c r="AQ24" s="31"/>
      <x:c r="AR24" s="30"/>
      <x:c r="AS24" s="30"/>
      <x:c r="AT24" s="30"/>
      <x:c r="AU24" s="30"/>
      <x:c r="AV24" s="30"/>
      <x:c r="AW24" s="30"/>
      <x:c r="AX24" s="30"/>
      <x:c r="AY24" s="30"/>
      <x:c r="AZ24" s="30"/>
      <x:c r="BA24" s="30"/>
      <x:c r="BB24" s="30"/>
      <x:c r="BC24" s="30"/>
      <x:c r="BD24" s="30"/>
      <x:c r="BE24" s="30"/>
      <x:c r="BF24" s="30"/>
      <x:c r="BG24" s="30"/>
      <x:c r="BH24" s="30"/>
      <x:c r="BI24" s="30"/>
      <x:c r="BJ24" s="30"/>
      <x:c r="BK24" s="30"/>
      <x:c r="BL24" s="30"/>
      <x:c r="BM24" s="30"/>
      <x:c r="BN24" s="30"/>
      <x:c r="BO24" s="30"/>
      <x:c r="BP24" s="30"/>
      <x:c r="BQ24" s="30"/>
      <x:c r="BR24" s="30"/>
      <x:c r="BS24" s="30"/>
      <x:c r="BT24" s="30"/>
      <x:c r="BU24" s="30"/>
      <x:c r="BV24" s="29"/>
      <x:c r="BW24" s="30"/>
      <x:c r="BX24" s="30"/>
      <x:c r="BY24" s="30"/>
      <x:c r="BZ24" s="30"/>
      <x:c r="CA24" s="30"/>
      <x:c r="CB24" s="30"/>
      <x:c r="CC24" s="30"/>
      <x:c r="CD24" s="30"/>
      <x:c r="CE24" s="30"/>
      <x:c r="CF24" s="30"/>
      <x:c r="CG24" s="30"/>
      <x:c r="CH24" s="30"/>
      <x:c r="CI24" s="30"/>
      <x:c r="CJ24" s="30"/>
      <x:c r="CK24" s="30"/>
      <x:c r="CL24" s="30"/>
      <x:c r="CM24" s="30"/>
      <x:c r="CN24" s="30"/>
      <x:c r="CO24" s="30"/>
      <x:c r="CP24" s="30"/>
      <x:c r="CQ24" s="30"/>
      <x:c r="CR24" s="30"/>
      <x:c r="CS24" s="30"/>
      <x:c r="CT24" s="30"/>
      <x:c r="CU24" s="30"/>
      <x:c r="CV24" s="30"/>
      <x:c r="CW24" s="30"/>
      <x:c r="CX24" s="30"/>
      <x:c r="CY24" s="30"/>
      <x:c r="CZ24" s="31"/>
      <x:c r="DA24" s="29"/>
      <x:c r="DB24" s="30"/>
      <x:c r="DC24" s="30"/>
      <x:c r="DD24" s="30"/>
      <x:c r="DE24" s="30"/>
      <x:c r="DF24" s="30"/>
      <x:c r="DG24" s="30"/>
      <x:c r="DH24" s="30"/>
      <x:c r="DI24" s="30"/>
      <x:c r="DJ24" s="30"/>
      <x:c r="DK24" s="30"/>
      <x:c r="DL24" s="30"/>
      <x:c r="DM24" s="30"/>
      <x:c r="DN24" s="30"/>
      <x:c r="DO24" s="30"/>
      <x:c r="DP24" s="30"/>
      <x:c r="DQ24" s="30"/>
      <x:c r="DR24" s="30"/>
      <x:c r="DS24" s="30"/>
      <x:c r="DT24" s="30"/>
      <x:c r="DU24" s="30"/>
      <x:c r="DV24" s="30"/>
      <x:c r="DW24" s="30"/>
      <x:c r="DX24" s="30"/>
      <x:c r="DY24" s="30"/>
      <x:c r="DZ24" s="30"/>
      <x:c r="EA24" s="30"/>
      <x:c r="EB24" s="30"/>
      <x:c r="EC24" s="30"/>
      <x:c r="ED24" s="30"/>
    </x:row>
    <x:row r="25" spans="3:134">
      <x:c r="C25" s="12" t="s">
        <x:v>11</x:v>
      </x:c>
      <x:c r="D25" s="12"/>
      <x:c r="E25" s="12"/>
      <x:c r="F25" s="13"/>
      <x:c r="G25" s="23"/>
      <x:c r="H25" s="14"/>
      <x:c r="I25" s="14"/>
      <x:c r="J25" s="12"/>
      <x:c r="K25" s="12"/>
      <x:c r="M25" s="29"/>
      <x:c r="N25" s="30"/>
      <x:c r="O25" s="30"/>
      <x:c r="P25" s="30"/>
      <x:c r="Q25" s="30"/>
      <x:c r="R25" s="30"/>
      <x:c r="S25" s="30"/>
      <x:c r="T25" s="30"/>
      <x:c r="U25" s="30"/>
      <x:c r="V25" s="30"/>
      <x:c r="W25" s="30"/>
      <x:c r="X25" s="30"/>
      <x:c r="Y25" s="30"/>
      <x:c r="Z25" s="30"/>
      <x:c r="AA25" s="30"/>
      <x:c r="AB25" s="30"/>
      <x:c r="AC25" s="30"/>
      <x:c r="AD25" s="30"/>
      <x:c r="AE25" s="30"/>
      <x:c r="AF25" s="30"/>
      <x:c r="AG25" s="30"/>
      <x:c r="AH25" s="30"/>
      <x:c r="AI25" s="30"/>
      <x:c r="AJ25" s="30"/>
      <x:c r="AK25" s="30"/>
      <x:c r="AL25" s="30"/>
      <x:c r="AM25" s="30"/>
      <x:c r="AN25" s="30"/>
      <x:c r="AO25" s="30"/>
      <x:c r="AP25" s="30"/>
      <x:c r="AQ25" s="31"/>
      <x:c r="AR25" s="30"/>
      <x:c r="AS25" s="30"/>
      <x:c r="AT25" s="30"/>
      <x:c r="AU25" s="30"/>
      <x:c r="AV25" s="30"/>
      <x:c r="AW25" s="30"/>
      <x:c r="AX25" s="30"/>
      <x:c r="AY25" s="30"/>
      <x:c r="AZ25" s="30"/>
      <x:c r="BA25" s="30"/>
      <x:c r="BB25" s="30"/>
      <x:c r="BC25" s="30"/>
      <x:c r="BD25" s="30"/>
      <x:c r="BE25" s="30"/>
      <x:c r="BF25" s="30"/>
      <x:c r="BG25" s="30"/>
      <x:c r="BH25" s="30"/>
      <x:c r="BI25" s="30"/>
      <x:c r="BJ25" s="30"/>
      <x:c r="BK25" s="30"/>
      <x:c r="BL25" s="30"/>
      <x:c r="BM25" s="30"/>
      <x:c r="BN25" s="30"/>
      <x:c r="BO25" s="30"/>
      <x:c r="BP25" s="30"/>
      <x:c r="BQ25" s="30"/>
      <x:c r="BR25" s="30"/>
      <x:c r="BS25" s="30"/>
      <x:c r="BT25" s="30"/>
      <x:c r="BU25" s="30"/>
      <x:c r="BV25" s="29"/>
      <x:c r="BW25" s="30"/>
      <x:c r="BX25" s="30"/>
      <x:c r="BY25" s="30"/>
      <x:c r="BZ25" s="30"/>
      <x:c r="CA25" s="30"/>
      <x:c r="CB25" s="30"/>
      <x:c r="CC25" s="30"/>
      <x:c r="CD25" s="30"/>
      <x:c r="CE25" s="30"/>
      <x:c r="CF25" s="30"/>
      <x:c r="CG25" s="30"/>
      <x:c r="CH25" s="30"/>
      <x:c r="CI25" s="30"/>
      <x:c r="CJ25" s="30"/>
      <x:c r="CK25" s="30"/>
      <x:c r="CL25" s="30"/>
      <x:c r="CM25" s="30"/>
      <x:c r="CN25" s="30"/>
      <x:c r="CO25" s="30"/>
      <x:c r="CP25" s="30"/>
      <x:c r="CQ25" s="30"/>
      <x:c r="CR25" s="30"/>
      <x:c r="CS25" s="30"/>
      <x:c r="CT25" s="30"/>
      <x:c r="CU25" s="30"/>
      <x:c r="CV25" s="30"/>
      <x:c r="CW25" s="30"/>
      <x:c r="CX25" s="30"/>
      <x:c r="CY25" s="30"/>
      <x:c r="CZ25" s="31"/>
      <x:c r="DA25" s="29"/>
      <x:c r="DB25" s="30"/>
      <x:c r="DC25" s="30"/>
      <x:c r="DD25" s="30"/>
      <x:c r="DE25" s="30"/>
      <x:c r="DF25" s="30"/>
      <x:c r="DG25" s="30"/>
      <x:c r="DH25" s="30"/>
      <x:c r="DI25" s="30"/>
      <x:c r="DJ25" s="30"/>
      <x:c r="DK25" s="30"/>
      <x:c r="DL25" s="30"/>
      <x:c r="DM25" s="30"/>
      <x:c r="DN25" s="30"/>
      <x:c r="DO25" s="30"/>
      <x:c r="DP25" s="30"/>
      <x:c r="DQ25" s="30"/>
      <x:c r="DR25" s="30"/>
      <x:c r="DS25" s="30"/>
      <x:c r="DT25" s="30"/>
      <x:c r="DU25" s="30"/>
      <x:c r="DV25" s="30"/>
      <x:c r="DW25" s="30"/>
      <x:c r="DX25" s="30"/>
      <x:c r="DY25" s="30"/>
      <x:c r="DZ25" s="30"/>
      <x:c r="EA25" s="30"/>
      <x:c r="EB25" s="30"/>
      <x:c r="EC25" s="30"/>
      <x:c r="ED25" s="30"/>
    </x:row>
    <x:row r="26" spans="4:134">
      <x:c r="D26" s="4" t="s">
        <x:v>214</x:v>
      </x:c>
      <x:c r="F26" s="4" t="str">
        <x:f>IF(G26=100%,"완료",IF(G26&gt;99%,"진행중",IF(G26=0%,"작업대기")))</x:f>
        <x:v>완료</x:v>
      </x:c>
      <x:c r="G26" s="22">
        <x:f>IF(K26&lt;0,100%,0)</x:f>
        <x:v>1</x:v>
      </x:c>
      <x:c r="H26" s="9"/>
      <x:c r="I26" s="9"/>
      <x:c r="J26" s="4">
        <x:f>COUNTA(M26:ED26)</x:f>
        <x:v>0</x:v>
      </x:c>
      <x:c r="K26" s="4">
        <x:f>H26-$E$5</x:f>
        <x:v>-45465</x:v>
      </x:c>
      <x:c r="M26" s="29"/>
      <x:c r="N26" s="30"/>
      <x:c r="O26" s="30"/>
      <x:c r="P26" s="30"/>
      <x:c r="Q26" s="30"/>
      <x:c r="R26" s="30"/>
      <x:c r="S26" s="30"/>
      <x:c r="T26" s="30"/>
      <x:c r="U26" s="30"/>
      <x:c r="V26" s="30"/>
      <x:c r="W26" s="30"/>
      <x:c r="X26" s="30"/>
      <x:c r="Y26" s="30"/>
      <x:c r="Z26" s="30"/>
      <x:c r="AA26" s="30"/>
      <x:c r="AB26" s="30"/>
      <x:c r="AC26" s="30"/>
      <x:c r="AD26" s="30"/>
      <x:c r="AE26" s="30"/>
      <x:c r="AF26" s="30"/>
      <x:c r="AG26" s="30"/>
      <x:c r="AH26" s="30"/>
      <x:c r="AI26" s="30"/>
      <x:c r="AJ26" s="30"/>
      <x:c r="AK26" s="30"/>
      <x:c r="AL26" s="30"/>
      <x:c r="AM26" s="30"/>
      <x:c r="AN26" s="30"/>
      <x:c r="AO26" s="30"/>
      <x:c r="AP26" s="30"/>
      <x:c r="AQ26" s="31"/>
      <x:c r="AR26" s="30"/>
      <x:c r="AS26" s="30"/>
      <x:c r="AT26" s="30"/>
      <x:c r="AU26" s="30"/>
      <x:c r="AV26" s="30"/>
      <x:c r="AW26" s="30"/>
      <x:c r="AX26" s="30"/>
      <x:c r="AY26" s="30"/>
      <x:c r="AZ26" s="30"/>
      <x:c r="BA26" s="30"/>
      <x:c r="BB26" s="30"/>
      <x:c r="BC26" s="30"/>
      <x:c r="BD26" s="30"/>
      <x:c r="BE26" s="30"/>
      <x:c r="BF26" s="30"/>
      <x:c r="BG26" s="30"/>
      <x:c r="BH26" s="30"/>
      <x:c r="BI26" s="30"/>
      <x:c r="BJ26" s="30"/>
      <x:c r="BK26" s="30"/>
      <x:c r="BL26" s="30"/>
      <x:c r="BM26" s="30"/>
      <x:c r="BN26" s="30"/>
      <x:c r="BO26" s="30"/>
      <x:c r="BP26" s="30"/>
      <x:c r="BQ26" s="30"/>
      <x:c r="BR26" s="30"/>
      <x:c r="BS26" s="30"/>
      <x:c r="BT26" s="30"/>
      <x:c r="BU26" s="30"/>
      <x:c r="BV26" s="29"/>
      <x:c r="BW26" s="30"/>
      <x:c r="BX26" s="30"/>
      <x:c r="BY26" s="30"/>
      <x:c r="BZ26" s="30"/>
      <x:c r="CA26" s="30"/>
      <x:c r="CB26" s="30"/>
      <x:c r="CC26" s="30"/>
      <x:c r="CD26" s="30"/>
      <x:c r="CE26" s="30"/>
      <x:c r="CF26" s="30"/>
      <x:c r="CG26" s="30"/>
      <x:c r="CH26" s="30"/>
      <x:c r="CI26" s="30"/>
      <x:c r="CJ26" s="30"/>
      <x:c r="CK26" s="30"/>
      <x:c r="CL26" s="30"/>
      <x:c r="CM26" s="30"/>
      <x:c r="CN26" s="30"/>
      <x:c r="CO26" s="30"/>
      <x:c r="CP26" s="30"/>
      <x:c r="CQ26" s="30"/>
      <x:c r="CR26" s="30"/>
      <x:c r="CS26" s="30"/>
      <x:c r="CT26" s="30"/>
      <x:c r="CU26" s="30"/>
      <x:c r="CV26" s="30"/>
      <x:c r="CW26" s="30"/>
      <x:c r="CX26" s="30"/>
      <x:c r="CY26" s="30"/>
      <x:c r="CZ26" s="31"/>
      <x:c r="DA26" s="29"/>
      <x:c r="DB26" s="30"/>
      <x:c r="DC26" s="30"/>
      <x:c r="DD26" s="30"/>
      <x:c r="DE26" s="30"/>
      <x:c r="DF26" s="30"/>
      <x:c r="DG26" s="30"/>
      <x:c r="DH26" s="30"/>
      <x:c r="DI26" s="30"/>
      <x:c r="DJ26" s="30"/>
      <x:c r="DK26" s="30"/>
      <x:c r="DL26" s="30"/>
      <x:c r="DM26" s="30"/>
      <x:c r="DN26" s="30"/>
      <x:c r="DO26" s="30"/>
      <x:c r="DP26" s="30"/>
      <x:c r="DQ26" s="30"/>
      <x:c r="DR26" s="30"/>
      <x:c r="DS26" s="30"/>
      <x:c r="DT26" s="30"/>
      <x:c r="DU26" s="30"/>
      <x:c r="DV26" s="30"/>
      <x:c r="DW26" s="30"/>
      <x:c r="DX26" s="30"/>
      <x:c r="DY26" s="30"/>
      <x:c r="DZ26" s="30"/>
      <x:c r="EA26" s="30"/>
      <x:c r="EB26" s="30"/>
      <x:c r="EC26" s="30"/>
      <x:c r="ED26" s="30"/>
    </x:row>
    <x:row r="27" spans="4:134">
      <x:c r="D27" s="4" t="s">
        <x:v>207</x:v>
      </x:c>
      <x:c r="F27" s="4" t="str">
        <x:f>IF(G27=100%,"완료",IF(G27&gt;99%,"진행중",IF(G27=0%,"작업대기")))</x:f>
        <x:v>완료</x:v>
      </x:c>
      <x:c r="G27" s="22">
        <x:f>IF(K27&lt;0,100%,0)</x:f>
        <x:v>1</x:v>
      </x:c>
      <x:c r="H27" s="9"/>
      <x:c r="I27" s="9"/>
      <x:c r="J27" s="4">
        <x:f>COUNTA(M27:ED27)</x:f>
        <x:v>0</x:v>
      </x:c>
      <x:c r="K27" s="4">
        <x:f>H27-$E$5</x:f>
        <x:v>-45465</x:v>
      </x:c>
      <x:c r="M27" s="29"/>
      <x:c r="N27" s="30"/>
      <x:c r="O27" s="30"/>
      <x:c r="P27" s="30"/>
      <x:c r="Q27" s="30"/>
      <x:c r="R27" s="30"/>
      <x:c r="S27" s="30"/>
      <x:c r="T27" s="30"/>
      <x:c r="U27" s="30"/>
      <x:c r="V27" s="30"/>
      <x:c r="W27" s="30"/>
      <x:c r="X27" s="30"/>
      <x:c r="Y27" s="30"/>
      <x:c r="Z27" s="30"/>
      <x:c r="AA27" s="30"/>
      <x:c r="AB27" s="30"/>
      <x:c r="AC27" s="30"/>
      <x:c r="AD27" s="30"/>
      <x:c r="AE27" s="30"/>
      <x:c r="AF27" s="30"/>
      <x:c r="AG27" s="30"/>
      <x:c r="AH27" s="30"/>
      <x:c r="AI27" s="30"/>
      <x:c r="AJ27" s="30"/>
      <x:c r="AK27" s="30"/>
      <x:c r="AL27" s="30"/>
      <x:c r="AM27" s="30"/>
      <x:c r="AN27" s="30"/>
      <x:c r="AO27" s="30"/>
      <x:c r="AP27" s="30"/>
      <x:c r="AQ27" s="31"/>
      <x:c r="AR27" s="30"/>
      <x:c r="AS27" s="30"/>
      <x:c r="AT27" s="30"/>
      <x:c r="AU27" s="30"/>
      <x:c r="AV27" s="30"/>
      <x:c r="AW27" s="30"/>
      <x:c r="AX27" s="30"/>
      <x:c r="AY27" s="30"/>
      <x:c r="AZ27" s="30"/>
      <x:c r="BA27" s="30"/>
      <x:c r="BB27" s="30"/>
      <x:c r="BC27" s="30"/>
      <x:c r="BD27" s="30"/>
      <x:c r="BE27" s="30"/>
      <x:c r="BF27" s="30"/>
      <x:c r="BG27" s="30"/>
      <x:c r="BH27" s="30"/>
      <x:c r="BI27" s="30"/>
      <x:c r="BJ27" s="30"/>
      <x:c r="BK27" s="30"/>
      <x:c r="BL27" s="30"/>
      <x:c r="BM27" s="30"/>
      <x:c r="BN27" s="30"/>
      <x:c r="BO27" s="30"/>
      <x:c r="BP27" s="30"/>
      <x:c r="BQ27" s="30"/>
      <x:c r="BR27" s="30"/>
      <x:c r="BS27" s="30"/>
      <x:c r="BT27" s="30"/>
      <x:c r="BU27" s="30"/>
      <x:c r="BV27" s="29"/>
      <x:c r="BW27" s="30"/>
      <x:c r="BX27" s="30"/>
      <x:c r="BY27" s="30"/>
      <x:c r="BZ27" s="30"/>
      <x:c r="CA27" s="30"/>
      <x:c r="CB27" s="30"/>
      <x:c r="CC27" s="30"/>
      <x:c r="CD27" s="30"/>
      <x:c r="CE27" s="30"/>
      <x:c r="CF27" s="30"/>
      <x:c r="CG27" s="30"/>
      <x:c r="CH27" s="30"/>
      <x:c r="CI27" s="30"/>
      <x:c r="CJ27" s="30"/>
      <x:c r="CK27" s="30"/>
      <x:c r="CL27" s="30"/>
      <x:c r="CM27" s="30"/>
      <x:c r="CN27" s="30"/>
      <x:c r="CO27" s="30"/>
      <x:c r="CP27" s="30"/>
      <x:c r="CQ27" s="30"/>
      <x:c r="CR27" s="30"/>
      <x:c r="CS27" s="30"/>
      <x:c r="CT27" s="30"/>
      <x:c r="CU27" s="30"/>
      <x:c r="CV27" s="30"/>
      <x:c r="CW27" s="30"/>
      <x:c r="CX27" s="30"/>
      <x:c r="CY27" s="30"/>
      <x:c r="CZ27" s="31"/>
      <x:c r="DA27" s="29"/>
      <x:c r="DB27" s="30"/>
      <x:c r="DC27" s="30"/>
      <x:c r="DD27" s="30"/>
      <x:c r="DE27" s="30"/>
      <x:c r="DF27" s="30"/>
      <x:c r="DG27" s="30"/>
      <x:c r="DH27" s="30"/>
      <x:c r="DI27" s="30"/>
      <x:c r="DJ27" s="30"/>
      <x:c r="DK27" s="30"/>
      <x:c r="DL27" s="30"/>
      <x:c r="DM27" s="30"/>
      <x:c r="DN27" s="30"/>
      <x:c r="DO27" s="30"/>
      <x:c r="DP27" s="30"/>
      <x:c r="DQ27" s="30"/>
      <x:c r="DR27" s="30"/>
      <x:c r="DS27" s="30"/>
      <x:c r="DT27" s="30"/>
      <x:c r="DU27" s="30"/>
      <x:c r="DV27" s="30"/>
      <x:c r="DW27" s="30"/>
      <x:c r="DX27" s="30"/>
      <x:c r="DY27" s="30"/>
      <x:c r="DZ27" s="30"/>
      <x:c r="EA27" s="30"/>
      <x:c r="EB27" s="30"/>
      <x:c r="EC27" s="30"/>
      <x:c r="ED27" s="30"/>
    </x:row>
    <x:row r="28" spans="2:134">
      <x:c r="B28" s="10"/>
      <x:c r="C28" s="10"/>
      <x:c r="D28" s="10" t="s">
        <x:v>216</x:v>
      </x:c>
      <x:c r="E28" s="10"/>
      <x:c r="F28" s="4" t="str">
        <x:f>IF(G28=100%,"완료",IF(G28&gt;99%,"진행중",IF(G28=0%,"작업대기")))</x:f>
        <x:v>완료</x:v>
      </x:c>
      <x:c r="G28" s="24">
        <x:f>IF(K28&lt;0,100%,0)</x:f>
        <x:v>1</x:v>
      </x:c>
      <x:c r="H28" s="11"/>
      <x:c r="I28" s="11"/>
      <x:c r="J28" s="10">
        <x:f>COUNTA(M28:ED28)</x:f>
        <x:v>0</x:v>
      </x:c>
      <x:c r="K28" s="10">
        <x:f>H28-$E$5</x:f>
        <x:v>-45465</x:v>
      </x:c>
      <x:c r="L28" s="10"/>
      <x:c r="M28" s="34"/>
      <x:c r="N28" s="35"/>
      <x:c r="O28" s="35"/>
      <x:c r="P28" s="35"/>
      <x:c r="Q28" s="35"/>
      <x:c r="R28" s="35"/>
      <x:c r="S28" s="35"/>
      <x:c r="T28" s="35"/>
      <x:c r="U28" s="35"/>
      <x:c r="V28" s="35"/>
      <x:c r="W28" s="35"/>
      <x:c r="X28" s="35"/>
      <x:c r="Y28" s="35"/>
      <x:c r="Z28" s="35"/>
      <x:c r="AA28" s="35"/>
      <x:c r="AB28" s="35"/>
      <x:c r="AC28" s="35"/>
      <x:c r="AD28" s="35"/>
      <x:c r="AE28" s="35"/>
      <x:c r="AF28" s="35"/>
      <x:c r="AG28" s="35"/>
      <x:c r="AH28" s="35"/>
      <x:c r="AI28" s="35"/>
      <x:c r="AJ28" s="35"/>
      <x:c r="AK28" s="35"/>
      <x:c r="AL28" s="35"/>
      <x:c r="AM28" s="35"/>
      <x:c r="AN28" s="35"/>
      <x:c r="AO28" s="35"/>
      <x:c r="AP28" s="35"/>
      <x:c r="AQ28" s="37"/>
      <x:c r="AR28" s="35"/>
      <x:c r="AS28" s="35"/>
      <x:c r="AT28" s="35"/>
      <x:c r="AU28" s="35"/>
      <x:c r="AV28" s="35"/>
      <x:c r="AW28" s="35"/>
      <x:c r="AX28" s="35"/>
      <x:c r="AY28" s="35"/>
      <x:c r="AZ28" s="35"/>
      <x:c r="BA28" s="35"/>
      <x:c r="BB28" s="35"/>
      <x:c r="BC28" s="35"/>
      <x:c r="BD28" s="35"/>
      <x:c r="BE28" s="35"/>
      <x:c r="BF28" s="35"/>
      <x:c r="BG28" s="35"/>
      <x:c r="BH28" s="35"/>
      <x:c r="BI28" s="35"/>
      <x:c r="BJ28" s="35"/>
      <x:c r="BK28" s="35"/>
      <x:c r="BL28" s="35"/>
      <x:c r="BM28" s="35"/>
      <x:c r="BN28" s="35"/>
      <x:c r="BO28" s="35"/>
      <x:c r="BP28" s="35"/>
      <x:c r="BQ28" s="35"/>
      <x:c r="BR28" s="35"/>
      <x:c r="BS28" s="35"/>
      <x:c r="BT28" s="35"/>
      <x:c r="BU28" s="35"/>
      <x:c r="BV28" s="34"/>
      <x:c r="BW28" s="35"/>
      <x:c r="BX28" s="35"/>
      <x:c r="BY28" s="35"/>
      <x:c r="BZ28" s="35"/>
      <x:c r="CA28" s="35"/>
      <x:c r="CB28" s="35"/>
      <x:c r="CC28" s="35"/>
      <x:c r="CD28" s="35"/>
      <x:c r="CE28" s="35"/>
      <x:c r="CF28" s="35"/>
      <x:c r="CG28" s="35"/>
      <x:c r="CH28" s="35"/>
      <x:c r="CI28" s="35"/>
      <x:c r="CJ28" s="35"/>
      <x:c r="CK28" s="35"/>
      <x:c r="CL28" s="35"/>
      <x:c r="CM28" s="35"/>
      <x:c r="CN28" s="35"/>
      <x:c r="CO28" s="35"/>
      <x:c r="CP28" s="35"/>
      <x:c r="CQ28" s="35"/>
      <x:c r="CR28" s="35"/>
      <x:c r="CS28" s="35"/>
      <x:c r="CT28" s="35"/>
      <x:c r="CU28" s="35"/>
      <x:c r="CV28" s="35"/>
      <x:c r="CW28" s="35"/>
      <x:c r="CX28" s="35"/>
      <x:c r="CY28" s="35"/>
      <x:c r="CZ28" s="37"/>
      <x:c r="DA28" s="34"/>
      <x:c r="DB28" s="35"/>
      <x:c r="DC28" s="35"/>
      <x:c r="DD28" s="35"/>
      <x:c r="DE28" s="35"/>
      <x:c r="DF28" s="35"/>
      <x:c r="DG28" s="35"/>
      <x:c r="DH28" s="35"/>
      <x:c r="DI28" s="35"/>
      <x:c r="DJ28" s="35"/>
      <x:c r="DK28" s="35"/>
      <x:c r="DL28" s="35"/>
      <x:c r="DM28" s="35"/>
      <x:c r="DN28" s="35"/>
      <x:c r="DO28" s="35"/>
      <x:c r="DP28" s="35"/>
      <x:c r="DQ28" s="35"/>
      <x:c r="DR28" s="35"/>
      <x:c r="DS28" s="35"/>
      <x:c r="DT28" s="35"/>
      <x:c r="DU28" s="35"/>
      <x:c r="DV28" s="35"/>
      <x:c r="DW28" s="35"/>
      <x:c r="DX28" s="35"/>
      <x:c r="DY28" s="35"/>
      <x:c r="DZ28" s="35"/>
      <x:c r="EA28" s="35"/>
      <x:c r="EB28" s="35"/>
      <x:c r="EC28" s="35"/>
      <x:c r="ED28" s="35"/>
    </x:row>
    <x:row r="29" spans="2:134">
      <x:c r="B29" s="6" t="s">
        <x:v>34</x:v>
      </x:c>
      <x:c r="C29" s="7" t="s">
        <x:v>18</x:v>
      </x:c>
      <x:c r="D29" s="7"/>
      <x:c r="E29" s="7"/>
      <x:c r="F29" s="8"/>
      <x:c r="G29" s="23"/>
      <x:c r="H29" s="16"/>
      <x:c r="I29" s="16"/>
      <x:c r="J29" s="7"/>
      <x:c r="K29" s="12"/>
      <x:c r="M29" s="29"/>
      <x:c r="N29" s="30"/>
      <x:c r="O29" s="30"/>
      <x:c r="P29" s="30"/>
      <x:c r="Q29" s="30"/>
      <x:c r="R29" s="30"/>
      <x:c r="S29" s="30"/>
      <x:c r="T29" s="30"/>
      <x:c r="U29" s="30"/>
      <x:c r="V29" s="30"/>
      <x:c r="W29" s="30"/>
      <x:c r="X29" s="30"/>
      <x:c r="Y29" s="30"/>
      <x:c r="Z29" s="30"/>
      <x:c r="AA29" s="30"/>
      <x:c r="AB29" s="30"/>
      <x:c r="AC29" s="30"/>
      <x:c r="AD29" s="30"/>
      <x:c r="AE29" s="30"/>
      <x:c r="AF29" s="30"/>
      <x:c r="AG29" s="30"/>
      <x:c r="AH29" s="30"/>
      <x:c r="AI29" s="30"/>
      <x:c r="AJ29" s="30"/>
      <x:c r="AK29" s="30"/>
      <x:c r="AL29" s="30"/>
      <x:c r="AM29" s="30"/>
      <x:c r="AN29" s="30"/>
      <x:c r="AO29" s="30"/>
      <x:c r="AP29" s="30"/>
      <x:c r="AQ29" s="31"/>
      <x:c r="AR29" s="30"/>
      <x:c r="AS29" s="30"/>
      <x:c r="AT29" s="30"/>
      <x:c r="AU29" s="30"/>
      <x:c r="AV29" s="30"/>
      <x:c r="AW29" s="30"/>
      <x:c r="AX29" s="30"/>
      <x:c r="AY29" s="30"/>
      <x:c r="AZ29" s="30"/>
      <x:c r="BA29" s="30"/>
      <x:c r="BB29" s="30"/>
      <x:c r="BC29" s="30"/>
      <x:c r="BD29" s="30"/>
      <x:c r="BE29" s="30"/>
      <x:c r="BF29" s="30"/>
      <x:c r="BG29" s="30"/>
      <x:c r="BH29" s="30"/>
      <x:c r="BI29" s="30"/>
      <x:c r="BJ29" s="30"/>
      <x:c r="BK29" s="30"/>
      <x:c r="BL29" s="30"/>
      <x:c r="BM29" s="30"/>
      <x:c r="BN29" s="30"/>
      <x:c r="BO29" s="30"/>
      <x:c r="BP29" s="30"/>
      <x:c r="BQ29" s="30"/>
      <x:c r="BR29" s="30"/>
      <x:c r="BS29" s="30"/>
      <x:c r="BT29" s="30"/>
      <x:c r="BU29" s="30"/>
      <x:c r="BV29" s="29"/>
      <x:c r="BW29" s="30"/>
      <x:c r="BX29" s="30"/>
      <x:c r="BY29" s="30"/>
      <x:c r="BZ29" s="30"/>
      <x:c r="CA29" s="30"/>
      <x:c r="CB29" s="30"/>
      <x:c r="CC29" s="30"/>
      <x:c r="CD29" s="30"/>
      <x:c r="CE29" s="30"/>
      <x:c r="CF29" s="30"/>
      <x:c r="CG29" s="30"/>
      <x:c r="CH29" s="30"/>
      <x:c r="CI29" s="30"/>
      <x:c r="CJ29" s="30"/>
      <x:c r="CK29" s="30"/>
      <x:c r="CL29" s="30"/>
      <x:c r="CM29" s="30"/>
      <x:c r="CN29" s="30"/>
      <x:c r="CO29" s="30"/>
      <x:c r="CP29" s="30"/>
      <x:c r="CQ29" s="30"/>
      <x:c r="CR29" s="30"/>
      <x:c r="CS29" s="30"/>
      <x:c r="CT29" s="30"/>
      <x:c r="CU29" s="30"/>
      <x:c r="CV29" s="30"/>
      <x:c r="CW29" s="30"/>
      <x:c r="CX29" s="30"/>
      <x:c r="CY29" s="30"/>
      <x:c r="CZ29" s="31"/>
      <x:c r="DA29" s="29"/>
      <x:c r="DB29" s="30"/>
      <x:c r="DC29" s="30"/>
      <x:c r="DD29" s="30"/>
      <x:c r="DE29" s="30"/>
      <x:c r="DF29" s="30"/>
      <x:c r="DG29" s="30"/>
      <x:c r="DH29" s="30"/>
      <x:c r="DI29" s="30"/>
      <x:c r="DJ29" s="30"/>
      <x:c r="DK29" s="30"/>
      <x:c r="DL29" s="30"/>
      <x:c r="DM29" s="30"/>
      <x:c r="DN29" s="30"/>
      <x:c r="DO29" s="30"/>
      <x:c r="DP29" s="30"/>
      <x:c r="DQ29" s="30"/>
      <x:c r="DR29" s="30"/>
      <x:c r="DS29" s="30"/>
      <x:c r="DT29" s="30"/>
      <x:c r="DU29" s="30"/>
      <x:c r="DV29" s="30"/>
      <x:c r="DW29" s="30"/>
      <x:c r="DX29" s="30"/>
      <x:c r="DY29" s="30"/>
      <x:c r="DZ29" s="30"/>
      <x:c r="EA29" s="30"/>
      <x:c r="EB29" s="30"/>
      <x:c r="EC29" s="30"/>
      <x:c r="ED29" s="30"/>
    </x:row>
    <x:row r="30" spans="4:134">
      <x:c r="D30" s="4" t="s">
        <x:v>14</x:v>
      </x:c>
      <x:c r="F30" s="4" t="str">
        <x:f>IF(G30=100%,"완료",IF(G30&gt;99%,"진행중",IF(G30=0%,"작업대기")))</x:f>
        <x:v>완료</x:v>
      </x:c>
      <x:c r="G30" s="22">
        <x:f>IF(K30&lt;0,100%,0)</x:f>
        <x:v>1</x:v>
      </x:c>
      <x:c r="H30" s="9"/>
      <x:c r="I30" s="9"/>
      <x:c r="J30" s="4">
        <x:f>COUNTA(M30:ED30)</x:f>
        <x:v>0</x:v>
      </x:c>
      <x:c r="K30" s="4">
        <x:f>I30-$E$5</x:f>
        <x:v>-45465</x:v>
      </x:c>
      <x:c r="M30" s="29"/>
      <x:c r="N30" s="30"/>
      <x:c r="O30" s="30"/>
      <x:c r="P30" s="30"/>
      <x:c r="Q30" s="30"/>
      <x:c r="R30" s="30"/>
      <x:c r="S30" s="30"/>
      <x:c r="T30" s="30"/>
      <x:c r="U30" s="30"/>
      <x:c r="V30" s="30"/>
      <x:c r="W30" s="30"/>
      <x:c r="X30" s="30"/>
      <x:c r="Y30" s="30"/>
      <x:c r="Z30" s="30"/>
      <x:c r="AA30" s="30"/>
      <x:c r="AB30" s="30"/>
      <x:c r="AC30" s="30"/>
      <x:c r="AD30" s="30"/>
      <x:c r="AE30" s="30"/>
      <x:c r="AF30" s="30"/>
      <x:c r="AG30" s="30"/>
      <x:c r="AH30" s="30"/>
      <x:c r="AI30" s="30"/>
      <x:c r="AJ30" s="30"/>
      <x:c r="AK30" s="30"/>
      <x:c r="AL30" s="30"/>
      <x:c r="AM30" s="30"/>
      <x:c r="AN30" s="30"/>
      <x:c r="AO30" s="30"/>
      <x:c r="AP30" s="30"/>
      <x:c r="AQ30" s="31"/>
      <x:c r="AR30" s="30"/>
      <x:c r="AS30" s="30"/>
      <x:c r="AT30" s="30"/>
      <x:c r="AU30" s="30"/>
      <x:c r="AV30" s="30"/>
      <x:c r="AW30" s="30"/>
      <x:c r="AX30" s="30"/>
      <x:c r="AY30" s="30"/>
      <x:c r="AZ30" s="30"/>
      <x:c r="BA30" s="30"/>
      <x:c r="BB30" s="30"/>
      <x:c r="BC30" s="30"/>
      <x:c r="BD30" s="30"/>
      <x:c r="BE30" s="30"/>
      <x:c r="BF30" s="30"/>
      <x:c r="BG30" s="30"/>
      <x:c r="BH30" s="30"/>
      <x:c r="BI30" s="30"/>
      <x:c r="BJ30" s="30"/>
      <x:c r="BK30" s="30"/>
      <x:c r="BL30" s="30"/>
      <x:c r="BM30" s="30"/>
      <x:c r="BN30" s="30"/>
      <x:c r="BO30" s="30"/>
      <x:c r="BP30" s="30"/>
      <x:c r="BQ30" s="30"/>
      <x:c r="BR30" s="30"/>
      <x:c r="BS30" s="30"/>
      <x:c r="BT30" s="30"/>
      <x:c r="BU30" s="30"/>
      <x:c r="BV30" s="29"/>
      <x:c r="BW30" s="30"/>
      <x:c r="BX30" s="30"/>
      <x:c r="BY30" s="30"/>
      <x:c r="BZ30" s="30"/>
      <x:c r="CA30" s="30"/>
      <x:c r="CB30" s="30"/>
      <x:c r="CC30" s="30"/>
      <x:c r="CD30" s="30"/>
      <x:c r="CE30" s="30"/>
      <x:c r="CF30" s="30"/>
      <x:c r="CG30" s="30"/>
      <x:c r="CH30" s="30"/>
      <x:c r="CI30" s="30"/>
      <x:c r="CJ30" s="30"/>
      <x:c r="CK30" s="30"/>
      <x:c r="CL30" s="30"/>
      <x:c r="CM30" s="30"/>
      <x:c r="CN30" s="30"/>
      <x:c r="CO30" s="30"/>
      <x:c r="CP30" s="30"/>
      <x:c r="CQ30" s="30"/>
      <x:c r="CR30" s="30"/>
      <x:c r="CS30" s="30"/>
      <x:c r="CT30" s="30"/>
      <x:c r="CU30" s="30"/>
      <x:c r="CV30" s="30"/>
      <x:c r="CW30" s="30"/>
      <x:c r="CX30" s="30"/>
      <x:c r="CY30" s="30"/>
      <x:c r="CZ30" s="31"/>
      <x:c r="DA30" s="29"/>
      <x:c r="DB30" s="30"/>
      <x:c r="DC30" s="30"/>
      <x:c r="DD30" s="30"/>
      <x:c r="DE30" s="30"/>
      <x:c r="DF30" s="30"/>
      <x:c r="DG30" s="30"/>
      <x:c r="DH30" s="30"/>
      <x:c r="DI30" s="30"/>
      <x:c r="DJ30" s="30"/>
      <x:c r="DK30" s="30"/>
      <x:c r="DL30" s="30"/>
      <x:c r="DM30" s="30"/>
      <x:c r="DN30" s="30"/>
      <x:c r="DO30" s="30"/>
      <x:c r="DP30" s="30"/>
      <x:c r="DQ30" s="30"/>
      <x:c r="DR30" s="30"/>
      <x:c r="DS30" s="30"/>
      <x:c r="DT30" s="30"/>
      <x:c r="DU30" s="30"/>
      <x:c r="DV30" s="30"/>
      <x:c r="DW30" s="30"/>
      <x:c r="DX30" s="30"/>
      <x:c r="DY30" s="30"/>
      <x:c r="DZ30" s="30"/>
      <x:c r="EA30" s="30"/>
      <x:c r="EB30" s="30"/>
      <x:c r="EC30" s="30"/>
      <x:c r="ED30" s="30"/>
    </x:row>
    <x:row r="31" spans="4:134">
      <x:c r="D31" s="4" t="s">
        <x:v>13</x:v>
      </x:c>
      <x:c r="F31" s="4" t="str">
        <x:f>IF(G31=100%,"완료",IF(G31&gt;99%,"진행중",IF(G31=0%,"작업대기")))</x:f>
        <x:v>완료</x:v>
      </x:c>
      <x:c r="G31" s="22">
        <x:f>IF(K31&lt;0,100%,0)</x:f>
        <x:v>1</x:v>
      </x:c>
      <x:c r="H31" s="9"/>
      <x:c r="I31" s="9"/>
      <x:c r="J31" s="4">
        <x:f>COUNTA(M31:ED31)</x:f>
        <x:v>0</x:v>
      </x:c>
      <x:c r="K31" s="4">
        <x:f>I31-$E$5</x:f>
        <x:v>-45465</x:v>
      </x:c>
      <x:c r="M31" s="29"/>
      <x:c r="N31" s="30"/>
      <x:c r="O31" s="30"/>
      <x:c r="P31" s="30"/>
      <x:c r="Q31" s="30"/>
      <x:c r="R31" s="30"/>
      <x:c r="S31" s="30"/>
      <x:c r="T31" s="30"/>
      <x:c r="U31" s="30"/>
      <x:c r="V31" s="30"/>
      <x:c r="W31" s="30"/>
      <x:c r="X31" s="30"/>
      <x:c r="Y31" s="30"/>
      <x:c r="Z31" s="30"/>
      <x:c r="AA31" s="30"/>
      <x:c r="AB31" s="30"/>
      <x:c r="AC31" s="30"/>
      <x:c r="AD31" s="30"/>
      <x:c r="AE31" s="30"/>
      <x:c r="AF31" s="30"/>
      <x:c r="AG31" s="30"/>
      <x:c r="AH31" s="30"/>
      <x:c r="AI31" s="30"/>
      <x:c r="AJ31" s="30"/>
      <x:c r="AK31" s="30"/>
      <x:c r="AL31" s="30"/>
      <x:c r="AM31" s="30"/>
      <x:c r="AN31" s="30"/>
      <x:c r="AO31" s="30"/>
      <x:c r="AP31" s="30"/>
      <x:c r="AQ31" s="31"/>
      <x:c r="AR31" s="30"/>
      <x:c r="AS31" s="30"/>
      <x:c r="AT31" s="30"/>
      <x:c r="AU31" s="30"/>
      <x:c r="AV31" s="30"/>
      <x:c r="AW31" s="30"/>
      <x:c r="AX31" s="30"/>
      <x:c r="AY31" s="30"/>
      <x:c r="AZ31" s="30"/>
      <x:c r="BA31" s="30"/>
      <x:c r="BB31" s="30"/>
      <x:c r="BC31" s="30"/>
      <x:c r="BD31" s="30"/>
      <x:c r="BE31" s="30"/>
      <x:c r="BF31" s="30"/>
      <x:c r="BG31" s="30"/>
      <x:c r="BH31" s="30"/>
      <x:c r="BI31" s="30"/>
      <x:c r="BJ31" s="30"/>
      <x:c r="BK31" s="30"/>
      <x:c r="BL31" s="30"/>
      <x:c r="BM31" s="30"/>
      <x:c r="BN31" s="30"/>
      <x:c r="BO31" s="30"/>
      <x:c r="BP31" s="30"/>
      <x:c r="BQ31" s="30"/>
      <x:c r="BR31" s="30"/>
      <x:c r="BS31" s="30"/>
      <x:c r="BT31" s="30"/>
      <x:c r="BU31" s="30"/>
      <x:c r="BV31" s="29"/>
      <x:c r="BW31" s="30"/>
      <x:c r="BX31" s="30"/>
      <x:c r="BY31" s="30"/>
      <x:c r="BZ31" s="30"/>
      <x:c r="CA31" s="30"/>
      <x:c r="CB31" s="30"/>
      <x:c r="CC31" s="30"/>
      <x:c r="CD31" s="30"/>
      <x:c r="CE31" s="30"/>
      <x:c r="CF31" s="30"/>
      <x:c r="CG31" s="30"/>
      <x:c r="CH31" s="30"/>
      <x:c r="CI31" s="30"/>
      <x:c r="CJ31" s="30"/>
      <x:c r="CK31" s="30"/>
      <x:c r="CL31" s="30"/>
      <x:c r="CM31" s="30"/>
      <x:c r="CN31" s="30"/>
      <x:c r="CO31" s="30"/>
      <x:c r="CP31" s="30"/>
      <x:c r="CQ31" s="30"/>
      <x:c r="CR31" s="30"/>
      <x:c r="CS31" s="30"/>
      <x:c r="CT31" s="30"/>
      <x:c r="CU31" s="30"/>
      <x:c r="CV31" s="30"/>
      <x:c r="CW31" s="30"/>
      <x:c r="CX31" s="30"/>
      <x:c r="CY31" s="30"/>
      <x:c r="CZ31" s="31"/>
      <x:c r="DA31" s="29"/>
      <x:c r="DB31" s="30"/>
      <x:c r="DC31" s="30"/>
      <x:c r="DD31" s="30"/>
      <x:c r="DE31" s="30"/>
      <x:c r="DF31" s="30"/>
      <x:c r="DG31" s="30"/>
      <x:c r="DH31" s="30"/>
      <x:c r="DI31" s="30"/>
      <x:c r="DJ31" s="30"/>
      <x:c r="DK31" s="30"/>
      <x:c r="DL31" s="30"/>
      <x:c r="DM31" s="30"/>
      <x:c r="DN31" s="30"/>
      <x:c r="DO31" s="30"/>
      <x:c r="DP31" s="30"/>
      <x:c r="DQ31" s="30"/>
      <x:c r="DR31" s="30"/>
      <x:c r="DS31" s="30"/>
      <x:c r="DT31" s="30"/>
      <x:c r="DU31" s="30"/>
      <x:c r="DV31" s="30"/>
      <x:c r="DW31" s="30"/>
      <x:c r="DX31" s="30"/>
      <x:c r="DY31" s="30"/>
      <x:c r="DZ31" s="30"/>
      <x:c r="EA31" s="30"/>
      <x:c r="EB31" s="30"/>
      <x:c r="EC31" s="30"/>
      <x:c r="ED31" s="30"/>
    </x:row>
    <x:row r="32" spans="2:134">
      <x:c r="B32" s="10"/>
      <x:c r="C32" s="10"/>
      <x:c r="D32" s="10" t="s">
        <x:v>2</x:v>
      </x:c>
      <x:c r="E32" s="10"/>
      <x:c r="F32" s="4" t="str">
        <x:f>IF(G32=100%,"완료",IF(G32&gt;99%,"진행중",IF(G32=0%,"작업대기")))</x:f>
        <x:v>완료</x:v>
      </x:c>
      <x:c r="G32" s="24">
        <x:f>IF(K32&lt;0,100%,0)</x:f>
        <x:v>1</x:v>
      </x:c>
      <x:c r="H32" s="11"/>
      <x:c r="I32" s="11"/>
      <x:c r="J32" s="10">
        <x:f>COUNTA(M32:ED32)</x:f>
        <x:v>0</x:v>
      </x:c>
      <x:c r="K32" s="10">
        <x:f>I32-$E$5</x:f>
        <x:v>-45465</x:v>
      </x:c>
      <x:c r="L32" s="10"/>
      <x:c r="M32" s="34"/>
      <x:c r="N32" s="35"/>
      <x:c r="O32" s="35"/>
      <x:c r="P32" s="35"/>
      <x:c r="Q32" s="35"/>
      <x:c r="R32" s="35"/>
      <x:c r="S32" s="35"/>
      <x:c r="T32" s="35"/>
      <x:c r="U32" s="35"/>
      <x:c r="V32" s="35"/>
      <x:c r="W32" s="35"/>
      <x:c r="X32" s="35"/>
      <x:c r="Y32" s="35"/>
      <x:c r="Z32" s="35"/>
      <x:c r="AA32" s="35"/>
      <x:c r="AB32" s="35"/>
      <x:c r="AC32" s="35"/>
      <x:c r="AD32" s="35"/>
      <x:c r="AE32" s="35"/>
      <x:c r="AF32" s="35"/>
      <x:c r="AG32" s="35"/>
      <x:c r="AH32" s="35"/>
      <x:c r="AI32" s="35"/>
      <x:c r="AJ32" s="35"/>
      <x:c r="AK32" s="35"/>
      <x:c r="AL32" s="35"/>
      <x:c r="AM32" s="35"/>
      <x:c r="AN32" s="35"/>
      <x:c r="AO32" s="35"/>
      <x:c r="AP32" s="35"/>
      <x:c r="AQ32" s="37"/>
      <x:c r="AR32" s="35"/>
      <x:c r="AS32" s="35"/>
      <x:c r="AT32" s="35"/>
      <x:c r="AU32" s="35"/>
      <x:c r="AV32" s="35"/>
      <x:c r="AW32" s="35"/>
      <x:c r="AX32" s="35"/>
      <x:c r="AY32" s="35"/>
      <x:c r="AZ32" s="35"/>
      <x:c r="BA32" s="35"/>
      <x:c r="BB32" s="35"/>
      <x:c r="BC32" s="35"/>
      <x:c r="BD32" s="35"/>
      <x:c r="BE32" s="35"/>
      <x:c r="BF32" s="35"/>
      <x:c r="BG32" s="35"/>
      <x:c r="BH32" s="35"/>
      <x:c r="BI32" s="35"/>
      <x:c r="BJ32" s="35"/>
      <x:c r="BK32" s="35"/>
      <x:c r="BL32" s="35"/>
      <x:c r="BM32" s="35"/>
      <x:c r="BN32" s="35"/>
      <x:c r="BO32" s="35"/>
      <x:c r="BP32" s="35"/>
      <x:c r="BQ32" s="35"/>
      <x:c r="BR32" s="35"/>
      <x:c r="BS32" s="35"/>
      <x:c r="BT32" s="35"/>
      <x:c r="BU32" s="35"/>
      <x:c r="BV32" s="34"/>
      <x:c r="BW32" s="35"/>
      <x:c r="BX32" s="35"/>
      <x:c r="BY32" s="35"/>
      <x:c r="BZ32" s="35"/>
      <x:c r="CA32" s="35"/>
      <x:c r="CB32" s="35"/>
      <x:c r="CC32" s="35"/>
      <x:c r="CD32" s="35"/>
      <x:c r="CE32" s="35"/>
      <x:c r="CF32" s="35"/>
      <x:c r="CG32" s="35"/>
      <x:c r="CH32" s="35"/>
      <x:c r="CI32" s="35"/>
      <x:c r="CJ32" s="35"/>
      <x:c r="CK32" s="35"/>
      <x:c r="CL32" s="35"/>
      <x:c r="CM32" s="35"/>
      <x:c r="CN32" s="35"/>
      <x:c r="CO32" s="35"/>
      <x:c r="CP32" s="35"/>
      <x:c r="CQ32" s="35"/>
      <x:c r="CR32" s="35"/>
      <x:c r="CS32" s="35"/>
      <x:c r="CT32" s="35"/>
      <x:c r="CU32" s="35"/>
      <x:c r="CV32" s="35"/>
      <x:c r="CW32" s="35"/>
      <x:c r="CX32" s="35"/>
      <x:c r="CY32" s="35"/>
      <x:c r="CZ32" s="37"/>
      <x:c r="DA32" s="34"/>
      <x:c r="DB32" s="35"/>
      <x:c r="DC32" s="35"/>
      <x:c r="DD32" s="35"/>
      <x:c r="DE32" s="35"/>
      <x:c r="DF32" s="35"/>
      <x:c r="DG32" s="35"/>
      <x:c r="DH32" s="35"/>
      <x:c r="DI32" s="35"/>
      <x:c r="DJ32" s="35"/>
      <x:c r="DK32" s="35"/>
      <x:c r="DL32" s="35"/>
      <x:c r="DM32" s="35"/>
      <x:c r="DN32" s="35"/>
      <x:c r="DO32" s="35"/>
      <x:c r="DP32" s="35"/>
      <x:c r="DQ32" s="35"/>
      <x:c r="DR32" s="35"/>
      <x:c r="DS32" s="35"/>
      <x:c r="DT32" s="35"/>
      <x:c r="DU32" s="35"/>
      <x:c r="DV32" s="35"/>
      <x:c r="DW32" s="35"/>
      <x:c r="DX32" s="35"/>
      <x:c r="DY32" s="35"/>
      <x:c r="DZ32" s="35"/>
      <x:c r="EA32" s="35"/>
      <x:c r="EB32" s="35"/>
      <x:c r="EC32" s="35"/>
      <x:c r="ED32" s="35"/>
    </x:row>
    <x:row r="33" spans="2:134">
      <x:c r="B33" s="6" t="s">
        <x:v>37</x:v>
      </x:c>
      <x:c r="C33" s="7" t="s">
        <x:v>51</x:v>
      </x:c>
      <x:c r="D33" s="7"/>
      <x:c r="E33" s="7"/>
      <x:c r="F33" s="8"/>
      <x:c r="G33" s="12"/>
      <x:c r="H33" s="7"/>
      <x:c r="I33" s="8"/>
      <x:c r="J33" s="7"/>
      <x:c r="K33" s="12"/>
      <x:c r="M33" s="29"/>
      <x:c r="N33" s="30"/>
      <x:c r="O33" s="30"/>
      <x:c r="P33" s="30"/>
      <x:c r="Q33" s="30"/>
      <x:c r="R33" s="30"/>
      <x:c r="S33" s="30"/>
      <x:c r="T33" s="30"/>
      <x:c r="U33" s="30"/>
      <x:c r="V33" s="30"/>
      <x:c r="W33" s="30"/>
      <x:c r="X33" s="30"/>
      <x:c r="Y33" s="30"/>
      <x:c r="Z33" s="30"/>
      <x:c r="AA33" s="30"/>
      <x:c r="AB33" s="30"/>
      <x:c r="AC33" s="30"/>
      <x:c r="AD33" s="30"/>
      <x:c r="AE33" s="30"/>
      <x:c r="AF33" s="30"/>
      <x:c r="AG33" s="30"/>
      <x:c r="AH33" s="30"/>
      <x:c r="AI33" s="30"/>
      <x:c r="AJ33" s="30"/>
      <x:c r="AK33" s="30"/>
      <x:c r="AL33" s="30"/>
      <x:c r="AM33" s="30"/>
      <x:c r="AN33" s="30"/>
      <x:c r="AO33" s="30"/>
      <x:c r="AP33" s="30"/>
      <x:c r="AQ33" s="31"/>
      <x:c r="AR33" s="30"/>
      <x:c r="AS33" s="30"/>
      <x:c r="AT33" s="30"/>
      <x:c r="AU33" s="30"/>
      <x:c r="AV33" s="30"/>
      <x:c r="AW33" s="30"/>
      <x:c r="AX33" s="30"/>
      <x:c r="AY33" s="30"/>
      <x:c r="AZ33" s="30"/>
      <x:c r="BA33" s="30"/>
      <x:c r="BB33" s="30"/>
      <x:c r="BC33" s="30"/>
      <x:c r="BD33" s="30"/>
      <x:c r="BE33" s="30"/>
      <x:c r="BF33" s="30"/>
      <x:c r="BG33" s="30"/>
      <x:c r="BH33" s="30"/>
      <x:c r="BI33" s="30"/>
      <x:c r="BJ33" s="30"/>
      <x:c r="BK33" s="30"/>
      <x:c r="BL33" s="30"/>
      <x:c r="BM33" s="30"/>
      <x:c r="BN33" s="30"/>
      <x:c r="BO33" s="30"/>
      <x:c r="BP33" s="30"/>
      <x:c r="BQ33" s="30"/>
      <x:c r="BR33" s="30"/>
      <x:c r="BS33" s="30"/>
      <x:c r="BT33" s="30"/>
      <x:c r="BU33" s="30"/>
      <x:c r="BV33" s="29"/>
      <x:c r="BW33" s="30"/>
      <x:c r="BX33" s="30"/>
      <x:c r="BY33" s="30"/>
      <x:c r="BZ33" s="30"/>
      <x:c r="CA33" s="30"/>
      <x:c r="CB33" s="30"/>
      <x:c r="CC33" s="30"/>
      <x:c r="CD33" s="30"/>
      <x:c r="CE33" s="30"/>
      <x:c r="CF33" s="30"/>
      <x:c r="CG33" s="30"/>
      <x:c r="CH33" s="30"/>
      <x:c r="CI33" s="30"/>
      <x:c r="CJ33" s="30"/>
      <x:c r="CK33" s="30"/>
      <x:c r="CL33" s="30"/>
      <x:c r="CM33" s="30"/>
      <x:c r="CN33" s="30"/>
      <x:c r="CO33" s="30"/>
      <x:c r="CP33" s="30"/>
      <x:c r="CQ33" s="30"/>
      <x:c r="CR33" s="30"/>
      <x:c r="CS33" s="30"/>
      <x:c r="CT33" s="30"/>
      <x:c r="CU33" s="30"/>
      <x:c r="CV33" s="30"/>
      <x:c r="CW33" s="30"/>
      <x:c r="CX33" s="30"/>
      <x:c r="CY33" s="30"/>
      <x:c r="CZ33" s="31"/>
      <x:c r="DA33" s="29"/>
      <x:c r="DB33" s="30"/>
      <x:c r="DC33" s="30"/>
      <x:c r="DD33" s="30"/>
      <x:c r="DE33" s="30"/>
      <x:c r="DF33" s="30"/>
      <x:c r="DG33" s="30"/>
      <x:c r="DH33" s="30"/>
      <x:c r="DI33" s="30"/>
      <x:c r="DJ33" s="30"/>
      <x:c r="DK33" s="30"/>
      <x:c r="DL33" s="30"/>
      <x:c r="DM33" s="30"/>
      <x:c r="DN33" s="30"/>
      <x:c r="DO33" s="30"/>
      <x:c r="DP33" s="30"/>
      <x:c r="DQ33" s="30"/>
      <x:c r="DR33" s="30"/>
      <x:c r="DS33" s="30"/>
      <x:c r="DT33" s="30"/>
      <x:c r="DU33" s="30"/>
      <x:c r="DV33" s="30"/>
      <x:c r="DW33" s="30"/>
      <x:c r="DX33" s="30"/>
      <x:c r="DY33" s="30"/>
      <x:c r="DZ33" s="30"/>
      <x:c r="EA33" s="30"/>
      <x:c r="EB33" s="30"/>
      <x:c r="EC33" s="30"/>
      <x:c r="ED33" s="30"/>
    </x:row>
  </x:sheetData>
  <x:mergeCells count="41">
    <x:mergeCell ref="B2:C3"/>
    <x:mergeCell ref="D2:D3"/>
    <x:mergeCell ref="E2:F3"/>
    <x:mergeCell ref="E4:F4"/>
    <x:mergeCell ref="D5:D6"/>
    <x:mergeCell ref="E5:F6"/>
    <x:mergeCell ref="E7:F7"/>
    <x:mergeCell ref="B10:B12"/>
    <x:mergeCell ref="C10:C12"/>
    <x:mergeCell ref="D10:D12"/>
    <x:mergeCell ref="E10:E12"/>
    <x:mergeCell ref="F10:F12"/>
    <x:mergeCell ref="G10:G12"/>
    <x:mergeCell ref="H10:H12"/>
    <x:mergeCell ref="I10:I12"/>
    <x:mergeCell ref="J10:J12"/>
    <x:mergeCell ref="K10:K12"/>
    <x:mergeCell ref="AR10:BU10"/>
    <x:mergeCell ref="BV10:CZ10"/>
    <x:mergeCell ref="DA10:ED10"/>
    <x:mergeCell ref="M11:S11"/>
    <x:mergeCell ref="T11:Z11"/>
    <x:mergeCell ref="AA11:AG11"/>
    <x:mergeCell ref="AH11:AN11"/>
    <x:mergeCell ref="AO11:AQ11"/>
    <x:mergeCell ref="AR11:AX11"/>
    <x:mergeCell ref="AY11:BE11"/>
    <x:mergeCell ref="M10:AQ10"/>
    <x:mergeCell ref="BF11:BL11"/>
    <x:mergeCell ref="BM11:BS11"/>
    <x:mergeCell ref="BT11:BU11"/>
    <x:mergeCell ref="BV11:CB11"/>
    <x:mergeCell ref="CC11:CI11"/>
    <x:mergeCell ref="CJ11:CP11"/>
    <x:mergeCell ref="EC11:ED11"/>
    <x:mergeCell ref="CQ11:CW11"/>
    <x:mergeCell ref="CX11:CZ11"/>
    <x:mergeCell ref="DA11:DG11"/>
    <x:mergeCell ref="DH11:DN11"/>
    <x:mergeCell ref="DO11:DU11"/>
    <x:mergeCell ref="DV11:EB11"/>
  </x:mergeCells>
  <x:conditionalFormatting sqref="G14:G32">
    <x:cfRule type="colorScale" priority="1">
      <x:colorScale>
        <x:cfvo type="percent" val="0"/>
        <x:cfvo type="percent" val="50"/>
        <x:cfvo type="percent" val="100"/>
        <x:color rgb="ffffffff"/>
        <x:color rgb="ffffffff"/>
        <x:color rgb="ffffffff"/>
      </x:colorScale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13B4C611-A08F-4FD4-9787-11F6393A179F}">
            <x14:iconSet iconSet="4TrafficLight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15</xm:f>
              </x14:cfvo>
              <x14:cfIcon iconSet="NoIcons" iconId="0"/>
              <x14:cfIcon iconSet="3Symbols" iconId="0"/>
              <x14:cfIcon iconSet="3Symbols" iconId="1"/>
              <x14:cfIcon iconSet="3Symbols" iconId="2"/>
            </x14:iconSet>
          </x14:cfRule>
          <xm:sqref>K13:K33</xm:sqref>
        </x14:conditionalFormatting>
      </x14:conditionalFormattings>
    </x:ext>
  </x:extLst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EF45"/>
  <x:sheetViews>
    <x:sheetView showGridLines="0" topLeftCell="A1" zoomScaleNormal="100" zoomScaleSheetLayoutView="100" workbookViewId="0">
      <x:pane xSplit="14" ySplit="0" topLeftCell="O1" activePane="topRight" state="frozen"/>
      <x:selection pane="topRight" activeCell="B1" activeCellId="0" sqref="B1:B1048576"/>
    </x:sheetView>
  </x:sheetViews>
  <x:sheetFormatPr defaultColWidth="9" defaultRowHeight="11.94999999999999928946"/>
  <x:cols>
    <x:col min="1" max="1" width="0.875" style="4" customWidth="1"/>
    <x:col min="2" max="2" width="11.625" style="4" customWidth="1"/>
    <x:col min="3" max="3" width="20.625" style="4" customWidth="1"/>
    <x:col min="4" max="4" width="25.625" style="4" customWidth="1"/>
    <x:col min="5" max="5" width="15" style="42" customWidth="1"/>
    <x:col min="6" max="7" width="9" style="4" customWidth="1"/>
    <x:col min="8" max="8" width="9" style="4" hidden="1" customWidth="1"/>
    <x:col min="9" max="9" width="14" style="4" bestFit="1" customWidth="1"/>
    <x:col min="10" max="11" width="9.625" style="4" customWidth="1"/>
    <x:col min="12" max="12" width="7.5" style="4" customWidth="1"/>
    <x:col min="13" max="13" width="9.5" style="4" customWidth="1"/>
    <x:col min="14" max="14" width="3.125" style="4" bestFit="1" customWidth="1"/>
    <x:col min="15" max="24" width="4.375" style="4" hidden="1" customWidth="1"/>
    <x:col min="25" max="136" width="4.375" style="4" bestFit="1" customWidth="1"/>
    <x:col min="137" max="16384" width="9" style="4"/>
  </x:cols>
  <x:sheetData>
    <x:row r="1" ht="3" customHeight="1"/>
    <x:row r="2" spans="2:13">
      <x:c r="B2" s="377" t="s">
        <x:v>192</x:v>
      </x:c>
      <x:c r="C2" s="378"/>
      <x:c r="D2" s="365" t="s">
        <x:v>64</x:v>
      </x:c>
      <x:c r="E2" s="380" t="s">
        <x:v>219</x:v>
      </x:c>
      <x:c r="F2" s="381"/>
      <x:c r="L2" s="377" t="s">
        <x:v>86</x:v>
      </x:c>
      <x:c r="M2" s="381"/>
    </x:row>
    <x:row r="3" spans="2:13">
      <x:c r="B3" s="379"/>
      <x:c r="C3" s="277"/>
      <x:c r="D3" s="366"/>
      <x:c r="E3" s="277"/>
      <x:c r="F3" s="382"/>
      <x:c r="L3" s="379"/>
      <x:c r="M3" s="382"/>
    </x:row>
    <x:row r="4" spans="2:13">
      <x:c r="B4" s="47" t="s">
        <x:v>194</x:v>
      </x:c>
      <x:c r="C4" s="26" t="s">
        <x:v>167</x:v>
      </x:c>
      <x:c r="D4" s="38" t="s">
        <x:v>184</x:v>
      </x:c>
      <x:c r="E4" s="285">
        <x:f>C6</x:f>
        <x:v>45362</x:v>
      </x:c>
      <x:c r="F4" s="354"/>
      <x:c r="L4" s="52" t="s">
        <x:v>155</x:v>
      </x:c>
      <x:c r="M4" s="53" t="s">
        <x:v>166</x:v>
      </x:c>
    </x:row>
    <x:row r="5" spans="2:13">
      <x:c r="B5" s="47" t="s">
        <x:v>46</x:v>
      </x:c>
      <x:c r="C5" s="26" t="s">
        <x:v>166</x:v>
      </x:c>
      <x:c r="D5" s="46" t="s">
        <x:v>44</x:v>
      </x:c>
      <x:c r="E5" s="289">
        <x:f ca="1">TODAY()</x:f>
        <x:v>45465</x:v>
      </x:c>
      <x:c r="F5" s="376"/>
      <x:c r="L5" s="52" t="s">
        <x:v>143</x:v>
      </x:c>
      <x:c r="M5" s="53" t="s">
        <x:v>154</x:v>
      </x:c>
    </x:row>
    <x:row r="6" spans="2:13">
      <x:c r="B6" s="47" t="s">
        <x:v>196</x:v>
      </x:c>
      <x:c r="C6" s="28">
        <x:v>45362</x:v>
      </x:c>
      <x:c r="D6" s="355" t="s">
        <x:v>187</x:v>
      </x:c>
      <x:c r="E6" s="357" t="s">
        <x:v>89</x:v>
      </x:c>
      <x:c r="F6" s="358"/>
      <x:c r="L6" s="52" t="s">
        <x:v>143</x:v>
      </x:c>
      <x:c r="M6" s="53" t="s">
        <x:v>129</x:v>
      </x:c>
    </x:row>
    <x:row r="7" spans="2:13" ht="12.34999999999999964473">
      <x:c r="B7" s="48" t="s">
        <x:v>181</x:v>
      </x:c>
      <x:c r="C7" s="63">
        <x:f>K45</x:f>
        <x:v>45471</x:v>
      </x:c>
      <x:c r="D7" s="356"/>
      <x:c r="E7" s="359"/>
      <x:c r="F7" s="360"/>
      <x:c r="L7" s="54" t="s">
        <x:v>143</x:v>
      </x:c>
      <x:c r="M7" s="55" t="s">
        <x:v>167</x:v>
      </x:c>
    </x:row>
    <x:row r="8" ht="6.75" customHeight="1"/>
    <x:row r="9" ht="6.75" customHeight="1"/>
    <x:row r="10" spans="2:136" ht="16.5" customHeight="1">
      <x:c r="B10" s="361" t="s">
        <x:v>59</x:v>
      </x:c>
      <x:c r="C10" s="363" t="s">
        <x:v>35</x:v>
      </x:c>
      <x:c r="D10" s="365" t="s">
        <x:v>36</x:v>
      </x:c>
      <x:c r="E10" s="365" t="s">
        <x:v>152</x:v>
      </x:c>
      <x:c r="F10" s="365" t="s">
        <x:v>180</x:v>
      </x:c>
      <x:c r="G10" s="383" t="s">
        <x:v>110</x:v>
      </x:c>
      <x:c r="H10" s="390" t="s">
        <x:v>115</x:v>
      </x:c>
      <x:c r="I10" s="390" t="s">
        <x:v>160</x:v>
      </x:c>
      <x:c r="J10" s="365" t="s">
        <x:v>196</x:v>
      </x:c>
      <x:c r="K10" s="365" t="s">
        <x:v>181</x:v>
      </x:c>
      <x:c r="L10" s="384" t="s">
        <x:v>24</x:v>
      </x:c>
      <x:c r="M10" s="387" t="s">
        <x:v>43</x:v>
      </x:c>
      <x:c r="N10" s="130" t="s">
        <x:v>127</x:v>
      </x:c>
      <x:c r="O10" s="345">
        <x:v>3</x:v>
      </x:c>
      <x:c r="P10" s="345"/>
      <x:c r="Q10" s="345"/>
      <x:c r="R10" s="345"/>
      <x:c r="S10" s="345"/>
      <x:c r="T10" s="345"/>
      <x:c r="U10" s="345"/>
      <x:c r="V10" s="345"/>
      <x:c r="W10" s="345"/>
      <x:c r="X10" s="345"/>
      <x:c r="Y10" s="345"/>
      <x:c r="Z10" s="345"/>
      <x:c r="AA10" s="345"/>
      <x:c r="AB10" s="345"/>
      <x:c r="AC10" s="345"/>
      <x:c r="AD10" s="345"/>
      <x:c r="AE10" s="345"/>
      <x:c r="AF10" s="345"/>
      <x:c r="AG10" s="345"/>
      <x:c r="AH10" s="345"/>
      <x:c r="AI10" s="345"/>
      <x:c r="AJ10" s="345"/>
      <x:c r="AK10" s="345"/>
      <x:c r="AL10" s="345"/>
      <x:c r="AM10" s="345"/>
      <x:c r="AN10" s="345"/>
      <x:c r="AO10" s="345"/>
      <x:c r="AP10" s="345"/>
      <x:c r="AQ10" s="345"/>
      <x:c r="AR10" s="345"/>
      <x:c r="AS10" s="345"/>
      <x:c r="AT10" s="346">
        <x:v>4</x:v>
      </x:c>
      <x:c r="AU10" s="345"/>
      <x:c r="AV10" s="345"/>
      <x:c r="AW10" s="345"/>
      <x:c r="AX10" s="345"/>
      <x:c r="AY10" s="345"/>
      <x:c r="AZ10" s="345"/>
      <x:c r="BA10" s="345"/>
      <x:c r="BB10" s="345"/>
      <x:c r="BC10" s="345"/>
      <x:c r="BD10" s="345"/>
      <x:c r="BE10" s="345"/>
      <x:c r="BF10" s="345"/>
      <x:c r="BG10" s="345"/>
      <x:c r="BH10" s="345"/>
      <x:c r="BI10" s="345"/>
      <x:c r="BJ10" s="345"/>
      <x:c r="BK10" s="345"/>
      <x:c r="BL10" s="345"/>
      <x:c r="BM10" s="345"/>
      <x:c r="BN10" s="345"/>
      <x:c r="BO10" s="345"/>
      <x:c r="BP10" s="345"/>
      <x:c r="BQ10" s="345"/>
      <x:c r="BR10" s="345"/>
      <x:c r="BS10" s="345"/>
      <x:c r="BT10" s="345"/>
      <x:c r="BU10" s="345"/>
      <x:c r="BV10" s="345"/>
      <x:c r="BW10" s="347"/>
      <x:c r="BX10" s="345">
        <x:v>5</x:v>
      </x:c>
      <x:c r="BY10" s="345"/>
      <x:c r="BZ10" s="345"/>
      <x:c r="CA10" s="345"/>
      <x:c r="CB10" s="345"/>
      <x:c r="CC10" s="345"/>
      <x:c r="CD10" s="345"/>
      <x:c r="CE10" s="345"/>
      <x:c r="CF10" s="345"/>
      <x:c r="CG10" s="345"/>
      <x:c r="CH10" s="345"/>
      <x:c r="CI10" s="345"/>
      <x:c r="CJ10" s="345"/>
      <x:c r="CK10" s="345"/>
      <x:c r="CL10" s="345"/>
      <x:c r="CM10" s="345"/>
      <x:c r="CN10" s="345"/>
      <x:c r="CO10" s="345"/>
      <x:c r="CP10" s="345"/>
      <x:c r="CQ10" s="345"/>
      <x:c r="CR10" s="345"/>
      <x:c r="CS10" s="345"/>
      <x:c r="CT10" s="345"/>
      <x:c r="CU10" s="345"/>
      <x:c r="CV10" s="345"/>
      <x:c r="CW10" s="345"/>
      <x:c r="CX10" s="345"/>
      <x:c r="CY10" s="345"/>
      <x:c r="CZ10" s="345"/>
      <x:c r="DA10" s="345"/>
      <x:c r="DB10" s="345"/>
      <x:c r="DC10" s="345">
        <x:v>6</x:v>
      </x:c>
      <x:c r="DD10" s="345"/>
      <x:c r="DE10" s="345"/>
      <x:c r="DF10" s="345"/>
      <x:c r="DG10" s="345"/>
      <x:c r="DH10" s="345"/>
      <x:c r="DI10" s="345"/>
      <x:c r="DJ10" s="345"/>
      <x:c r="DK10" s="345"/>
      <x:c r="DL10" s="345"/>
      <x:c r="DM10" s="345"/>
      <x:c r="DN10" s="345"/>
      <x:c r="DO10" s="345"/>
      <x:c r="DP10" s="345"/>
      <x:c r="DQ10" s="345"/>
      <x:c r="DR10" s="345"/>
      <x:c r="DS10" s="345"/>
      <x:c r="DT10" s="345"/>
      <x:c r="DU10" s="345"/>
      <x:c r="DV10" s="345"/>
      <x:c r="DW10" s="345"/>
      <x:c r="DX10" s="345"/>
      <x:c r="DY10" s="345"/>
      <x:c r="DZ10" s="345"/>
      <x:c r="EA10" s="345"/>
      <x:c r="EB10" s="345"/>
      <x:c r="EC10" s="345"/>
      <x:c r="ED10" s="345"/>
      <x:c r="EE10" s="345"/>
      <x:c r="EF10" s="348"/>
    </x:row>
    <x:row r="11" spans="2:136">
      <x:c r="B11" s="362"/>
      <x:c r="C11" s="364"/>
      <x:c r="D11" s="366"/>
      <x:c r="E11" s="366"/>
      <x:c r="F11" s="366"/>
      <x:c r="G11" s="366"/>
      <x:c r="H11" s="385"/>
      <x:c r="I11" s="395"/>
      <x:c r="J11" s="366"/>
      <x:c r="K11" s="366"/>
      <x:c r="L11" s="385"/>
      <x:c r="M11" s="388"/>
      <x:c r="N11" s="131" t="s">
        <x:v>118</x:v>
      </x:c>
      <x:c r="O11" s="336">
        <x:v>1</x:v>
      </x:c>
      <x:c r="P11" s="336"/>
      <x:c r="Q11" s="336"/>
      <x:c r="R11" s="336"/>
      <x:c r="S11" s="336"/>
      <x:c r="T11" s="336"/>
      <x:c r="U11" s="336"/>
      <x:c r="V11" s="336">
        <x:v>2</x:v>
      </x:c>
      <x:c r="W11" s="336"/>
      <x:c r="X11" s="336"/>
      <x:c r="Y11" s="336"/>
      <x:c r="Z11" s="336"/>
      <x:c r="AA11" s="336"/>
      <x:c r="AB11" s="336"/>
      <x:c r="AC11" s="336">
        <x:v>3</x:v>
      </x:c>
      <x:c r="AD11" s="336"/>
      <x:c r="AE11" s="336"/>
      <x:c r="AF11" s="336"/>
      <x:c r="AG11" s="336"/>
      <x:c r="AH11" s="336"/>
      <x:c r="AI11" s="336"/>
      <x:c r="AJ11" s="336">
        <x:v>4</x:v>
      </x:c>
      <x:c r="AK11" s="336"/>
      <x:c r="AL11" s="336"/>
      <x:c r="AM11" s="336"/>
      <x:c r="AN11" s="336"/>
      <x:c r="AO11" s="336"/>
      <x:c r="AP11" s="336"/>
      <x:c r="AQ11" s="337">
        <x:v>5</x:v>
      </x:c>
      <x:c r="AR11" s="336"/>
      <x:c r="AS11" s="336"/>
      <x:c r="AT11" s="336">
        <x:v>1</x:v>
      </x:c>
      <x:c r="AU11" s="336"/>
      <x:c r="AV11" s="336"/>
      <x:c r="AW11" s="336"/>
      <x:c r="AX11" s="336"/>
      <x:c r="AY11" s="336"/>
      <x:c r="AZ11" s="336"/>
      <x:c r="BA11" s="336">
        <x:v>2</x:v>
      </x:c>
      <x:c r="BB11" s="336"/>
      <x:c r="BC11" s="336"/>
      <x:c r="BD11" s="336"/>
      <x:c r="BE11" s="336"/>
      <x:c r="BF11" s="336"/>
      <x:c r="BG11" s="336"/>
      <x:c r="BH11" s="337">
        <x:v>3</x:v>
      </x:c>
      <x:c r="BI11" s="336"/>
      <x:c r="BJ11" s="336"/>
      <x:c r="BK11" s="336"/>
      <x:c r="BL11" s="336"/>
      <x:c r="BM11" s="336"/>
      <x:c r="BN11" s="338"/>
      <x:c r="BO11" s="336">
        <x:v>4</x:v>
      </x:c>
      <x:c r="BP11" s="336"/>
      <x:c r="BQ11" s="336"/>
      <x:c r="BR11" s="336"/>
      <x:c r="BS11" s="336"/>
      <x:c r="BT11" s="336"/>
      <x:c r="BU11" s="338"/>
      <x:c r="BV11" s="336">
        <x:v>5</x:v>
      </x:c>
      <x:c r="BW11" s="336"/>
      <x:c r="BX11" s="337">
        <x:v>1</x:v>
      </x:c>
      <x:c r="BY11" s="336"/>
      <x:c r="BZ11" s="336"/>
      <x:c r="CA11" s="336"/>
      <x:c r="CB11" s="336"/>
      <x:c r="CC11" s="336"/>
      <x:c r="CD11" s="338"/>
      <x:c r="CE11" s="336">
        <x:v>2</x:v>
      </x:c>
      <x:c r="CF11" s="336"/>
      <x:c r="CG11" s="336"/>
      <x:c r="CH11" s="336"/>
      <x:c r="CI11" s="336"/>
      <x:c r="CJ11" s="336"/>
      <x:c r="CK11" s="336"/>
      <x:c r="CL11" s="337">
        <x:v>3</x:v>
      </x:c>
      <x:c r="CM11" s="336"/>
      <x:c r="CN11" s="336"/>
      <x:c r="CO11" s="336"/>
      <x:c r="CP11" s="336"/>
      <x:c r="CQ11" s="336"/>
      <x:c r="CR11" s="338"/>
      <x:c r="CS11" s="336">
        <x:v>4</x:v>
      </x:c>
      <x:c r="CT11" s="336"/>
      <x:c r="CU11" s="336"/>
      <x:c r="CV11" s="336"/>
      <x:c r="CW11" s="336"/>
      <x:c r="CX11" s="336"/>
      <x:c r="CY11" s="336"/>
      <x:c r="CZ11" s="337">
        <x:v>5</x:v>
      </x:c>
      <x:c r="DA11" s="336"/>
      <x:c r="DB11" s="338"/>
      <x:c r="DC11" s="336">
        <x:v>1</x:v>
      </x:c>
      <x:c r="DD11" s="336"/>
      <x:c r="DE11" s="336"/>
      <x:c r="DF11" s="336"/>
      <x:c r="DG11" s="336"/>
      <x:c r="DH11" s="336"/>
      <x:c r="DI11" s="336"/>
      <x:c r="DJ11" s="337">
        <x:v>2</x:v>
      </x:c>
      <x:c r="DK11" s="336"/>
      <x:c r="DL11" s="336"/>
      <x:c r="DM11" s="336"/>
      <x:c r="DN11" s="336"/>
      <x:c r="DO11" s="336"/>
      <x:c r="DP11" s="338"/>
      <x:c r="DQ11" s="336">
        <x:v>3</x:v>
      </x:c>
      <x:c r="DR11" s="336"/>
      <x:c r="DS11" s="336"/>
      <x:c r="DT11" s="336"/>
      <x:c r="DU11" s="336"/>
      <x:c r="DV11" s="336"/>
      <x:c r="DW11" s="336"/>
      <x:c r="DX11" s="337">
        <x:v>4</x:v>
      </x:c>
      <x:c r="DY11" s="336"/>
      <x:c r="DZ11" s="336"/>
      <x:c r="EA11" s="336"/>
      <x:c r="EB11" s="336"/>
      <x:c r="EC11" s="336"/>
      <x:c r="ED11" s="338"/>
      <x:c r="EE11" s="336">
        <x:v>5</x:v>
      </x:c>
      <x:c r="EF11" s="349"/>
    </x:row>
    <x:row r="12" spans="2:136">
      <x:c r="B12" s="362"/>
      <x:c r="C12" s="364"/>
      <x:c r="D12" s="366"/>
      <x:c r="E12" s="366"/>
      <x:c r="F12" s="366"/>
      <x:c r="G12" s="366"/>
      <x:c r="H12" s="386"/>
      <x:c r="I12" s="396"/>
      <x:c r="J12" s="366"/>
      <x:c r="K12" s="366"/>
      <x:c r="L12" s="386"/>
      <x:c r="M12" s="389"/>
      <x:c r="N12" s="132" t="s">
        <x:v>162</x:v>
      </x:c>
      <x:c r="O12" s="66">
        <x:v>45352</x:v>
      </x:c>
      <x:c r="P12" s="67">
        <x:v>45353</x:v>
      </x:c>
      <x:c r="Q12" s="66">
        <x:v>45354</x:v>
      </x:c>
      <x:c r="R12" s="68">
        <x:v>45355</x:v>
      </x:c>
      <x:c r="S12" s="68">
        <x:v>45356</x:v>
      </x:c>
      <x:c r="T12" s="68">
        <x:v>45357</x:v>
      </x:c>
      <x:c r="U12" s="68">
        <x:v>45358</x:v>
      </x:c>
      <x:c r="V12" s="68">
        <x:v>45359</x:v>
      </x:c>
      <x:c r="W12" s="67">
        <x:v>45360</x:v>
      </x:c>
      <x:c r="X12" s="66">
        <x:v>45361</x:v>
      </x:c>
      <x:c r="Y12" s="68">
        <x:v>45362</x:v>
      </x:c>
      <x:c r="Z12" s="68">
        <x:v>45363</x:v>
      </x:c>
      <x:c r="AA12" s="68">
        <x:v>45364</x:v>
      </x:c>
      <x:c r="AB12" s="68">
        <x:v>45365</x:v>
      </x:c>
      <x:c r="AC12" s="68">
        <x:v>45366</x:v>
      </x:c>
      <x:c r="AD12" s="67">
        <x:v>45367</x:v>
      </x:c>
      <x:c r="AE12" s="66">
        <x:v>45368</x:v>
      </x:c>
      <x:c r="AF12" s="68">
        <x:v>45369</x:v>
      </x:c>
      <x:c r="AG12" s="68">
        <x:v>45370</x:v>
      </x:c>
      <x:c r="AH12" s="68">
        <x:v>45371</x:v>
      </x:c>
      <x:c r="AI12" s="68">
        <x:v>45372</x:v>
      </x:c>
      <x:c r="AJ12" s="68">
        <x:v>45373</x:v>
      </x:c>
      <x:c r="AK12" s="67">
        <x:v>45374</x:v>
      </x:c>
      <x:c r="AL12" s="66">
        <x:v>45375</x:v>
      </x:c>
      <x:c r="AM12" s="68">
        <x:v>45376</x:v>
      </x:c>
      <x:c r="AN12" s="68">
        <x:v>45377</x:v>
      </x:c>
      <x:c r="AO12" s="68">
        <x:v>45378</x:v>
      </x:c>
      <x:c r="AP12" s="68">
        <x:v>45379</x:v>
      </x:c>
      <x:c r="AQ12" s="68">
        <x:v>45380</x:v>
      </x:c>
      <x:c r="AR12" s="67">
        <x:v>45381</x:v>
      </x:c>
      <x:c r="AS12" s="66">
        <x:v>45382</x:v>
      </x:c>
      <x:c r="AT12" s="68">
        <x:v>45383</x:v>
      </x:c>
      <x:c r="AU12" s="68">
        <x:v>45384</x:v>
      </x:c>
      <x:c r="AV12" s="68">
        <x:v>45385</x:v>
      </x:c>
      <x:c r="AW12" s="68">
        <x:v>45386</x:v>
      </x:c>
      <x:c r="AX12" s="68">
        <x:v>45387</x:v>
      </x:c>
      <x:c r="AY12" s="67">
        <x:v>45388</x:v>
      </x:c>
      <x:c r="AZ12" s="66">
        <x:v>45389</x:v>
      </x:c>
      <x:c r="BA12" s="68">
        <x:v>45390</x:v>
      </x:c>
      <x:c r="BB12" s="68">
        <x:v>45391</x:v>
      </x:c>
      <x:c r="BC12" s="66">
        <x:v>45392</x:v>
      </x:c>
      <x:c r="BD12" s="68">
        <x:v>45393</x:v>
      </x:c>
      <x:c r="BE12" s="68">
        <x:v>45394</x:v>
      </x:c>
      <x:c r="BF12" s="67">
        <x:v>45395</x:v>
      </x:c>
      <x:c r="BG12" s="66">
        <x:v>45396</x:v>
      </x:c>
      <x:c r="BH12" s="68">
        <x:v>45397</x:v>
      </x:c>
      <x:c r="BI12" s="68">
        <x:v>45398</x:v>
      </x:c>
      <x:c r="BJ12" s="68">
        <x:v>45399</x:v>
      </x:c>
      <x:c r="BK12" s="68">
        <x:v>45400</x:v>
      </x:c>
      <x:c r="BL12" s="68">
        <x:v>45401</x:v>
      </x:c>
      <x:c r="BM12" s="67">
        <x:v>45402</x:v>
      </x:c>
      <x:c r="BN12" s="66">
        <x:v>45403</x:v>
      </x:c>
      <x:c r="BO12" s="68">
        <x:v>45404</x:v>
      </x:c>
      <x:c r="BP12" s="68">
        <x:v>45405</x:v>
      </x:c>
      <x:c r="BQ12" s="68">
        <x:v>45406</x:v>
      </x:c>
      <x:c r="BR12" s="68">
        <x:v>45407</x:v>
      </x:c>
      <x:c r="BS12" s="68">
        <x:v>45408</x:v>
      </x:c>
      <x:c r="BT12" s="67">
        <x:v>45409</x:v>
      </x:c>
      <x:c r="BU12" s="66">
        <x:v>45410</x:v>
      </x:c>
      <x:c r="BV12" s="68">
        <x:v>45411</x:v>
      </x:c>
      <x:c r="BW12" s="68">
        <x:v>45412</x:v>
      </x:c>
      <x:c r="BX12" s="66">
        <x:v>45413</x:v>
      </x:c>
      <x:c r="BY12" s="68">
        <x:v>45414</x:v>
      </x:c>
      <x:c r="BZ12" s="68">
        <x:v>45415</x:v>
      </x:c>
      <x:c r="CA12" s="67">
        <x:v>45416</x:v>
      </x:c>
      <x:c r="CB12" s="66">
        <x:v>45417</x:v>
      </x:c>
      <x:c r="CC12" s="66">
        <x:v>45418</x:v>
      </x:c>
      <x:c r="CD12" s="68">
        <x:v>45419</x:v>
      </x:c>
      <x:c r="CE12" s="68">
        <x:v>45420</x:v>
      </x:c>
      <x:c r="CF12" s="68">
        <x:v>45421</x:v>
      </x:c>
      <x:c r="CG12" s="68">
        <x:v>45422</x:v>
      </x:c>
      <x:c r="CH12" s="67">
        <x:v>45423</x:v>
      </x:c>
      <x:c r="CI12" s="66">
        <x:v>45424</x:v>
      </x:c>
      <x:c r="CJ12" s="68">
        <x:v>45425</x:v>
      </x:c>
      <x:c r="CK12" s="68">
        <x:v>45426</x:v>
      </x:c>
      <x:c r="CL12" s="66">
        <x:v>45427</x:v>
      </x:c>
      <x:c r="CM12" s="68">
        <x:v>45428</x:v>
      </x:c>
      <x:c r="CN12" s="68">
        <x:v>45429</x:v>
      </x:c>
      <x:c r="CO12" s="67">
        <x:v>45430</x:v>
      </x:c>
      <x:c r="CP12" s="66">
        <x:v>45431</x:v>
      </x:c>
      <x:c r="CQ12" s="68">
        <x:v>45432</x:v>
      </x:c>
      <x:c r="CR12" s="68">
        <x:v>45433</x:v>
      </x:c>
      <x:c r="CS12" s="68">
        <x:v>45434</x:v>
      </x:c>
      <x:c r="CT12" s="68">
        <x:v>45435</x:v>
      </x:c>
      <x:c r="CU12" s="68">
        <x:v>45436</x:v>
      </x:c>
      <x:c r="CV12" s="67">
        <x:v>45437</x:v>
      </x:c>
      <x:c r="CW12" s="66">
        <x:v>45438</x:v>
      </x:c>
      <x:c r="CX12" s="68">
        <x:v>45439</x:v>
      </x:c>
      <x:c r="CY12" s="68">
        <x:v>45440</x:v>
      </x:c>
      <x:c r="CZ12" s="68">
        <x:v>45441</x:v>
      </x:c>
      <x:c r="DA12" s="68">
        <x:v>45442</x:v>
      </x:c>
      <x:c r="DB12" s="68">
        <x:v>45443</x:v>
      </x:c>
      <x:c r="DC12" s="67">
        <x:v>45444</x:v>
      </x:c>
      <x:c r="DD12" s="66">
        <x:v>45445</x:v>
      </x:c>
      <x:c r="DE12" s="68">
        <x:v>45446</x:v>
      </x:c>
      <x:c r="DF12" s="68">
        <x:v>45447</x:v>
      </x:c>
      <x:c r="DG12" s="68">
        <x:v>45448</x:v>
      </x:c>
      <x:c r="DH12" s="66">
        <x:v>45449</x:v>
      </x:c>
      <x:c r="DI12" s="68">
        <x:v>45450</x:v>
      </x:c>
      <x:c r="DJ12" s="67">
        <x:v>45451</x:v>
      </x:c>
      <x:c r="DK12" s="66">
        <x:v>45452</x:v>
      </x:c>
      <x:c r="DL12" s="68">
        <x:v>45453</x:v>
      </x:c>
      <x:c r="DM12" s="68">
        <x:v>45454</x:v>
      </x:c>
      <x:c r="DN12" s="68">
        <x:v>45455</x:v>
      </x:c>
      <x:c r="DO12" s="68">
        <x:v>45456</x:v>
      </x:c>
      <x:c r="DP12" s="68">
        <x:v>45457</x:v>
      </x:c>
      <x:c r="DQ12" s="67">
        <x:v>45458</x:v>
      </x:c>
      <x:c r="DR12" s="66">
        <x:v>45459</x:v>
      </x:c>
      <x:c r="DS12" s="68">
        <x:v>45460</x:v>
      </x:c>
      <x:c r="DT12" s="68">
        <x:v>45461</x:v>
      </x:c>
      <x:c r="DU12" s="68">
        <x:v>45462</x:v>
      </x:c>
      <x:c r="DV12" s="68">
        <x:v>45463</x:v>
      </x:c>
      <x:c r="DW12" s="68">
        <x:v>45464</x:v>
      </x:c>
      <x:c r="DX12" s="67">
        <x:v>45465</x:v>
      </x:c>
      <x:c r="DY12" s="66">
        <x:v>45466</x:v>
      </x:c>
      <x:c r="DZ12" s="68">
        <x:v>45467</x:v>
      </x:c>
      <x:c r="EA12" s="68">
        <x:v>45468</x:v>
      </x:c>
      <x:c r="EB12" s="68">
        <x:v>45469</x:v>
      </x:c>
      <x:c r="EC12" s="68">
        <x:v>45470</x:v>
      </x:c>
      <x:c r="ED12" s="68">
        <x:v>45471</x:v>
      </x:c>
      <x:c r="EE12" s="67">
        <x:v>45472</x:v>
      </x:c>
      <x:c r="EF12" s="71">
        <x:v>45473</x:v>
      </x:c>
    </x:row>
    <x:row r="13" spans="2:136">
      <x:c r="B13" s="391"/>
      <x:c r="C13" s="393" t="s">
        <x:v>19</x:v>
      </x:c>
      <x:c r="D13" s="70" t="s">
        <x:v>84</x:v>
      </x:c>
      <x:c r="E13" s="70"/>
      <x:c r="F13" s="70"/>
      <x:c r="G13" s="70"/>
      <x:c r="H13" s="171"/>
      <x:c r="I13" s="171"/>
      <x:c r="J13" s="129">
        <x:v>45362</x:v>
      </x:c>
      <x:c r="K13" s="129">
        <x:v>45370</x:v>
      </x:c>
      <x:c r="L13" s="70">
        <x:f>COUNTIF(O13:EF13,"Analysis")</x:f>
        <x:v>9</x:v>
      </x:c>
      <x:c r="M13" s="128"/>
      <x:c r="N13" s="166"/>
      <x:c r="O13" s="195" t="str">
        <x:f t="shared" ref="O13:CA13" si="0">IF(AND($J13&lt;=O$12,O$12&lt;=$K13),"Analysis","")</x:f>
        <x:v/>
      </x:c>
      <x:c r="P13" s="196" t="str">
        <x:f t="shared" si="0"/>
        <x:v/>
      </x:c>
      <x:c r="Q13" s="196" t="str">
        <x:f t="shared" si="0"/>
        <x:v/>
      </x:c>
      <x:c r="R13" s="196" t="str">
        <x:f t="shared" si="0"/>
        <x:v/>
      </x:c>
      <x:c r="S13" s="196" t="str">
        <x:f t="shared" si="0"/>
        <x:v/>
      </x:c>
      <x:c r="T13" s="196" t="str">
        <x:f t="shared" si="0"/>
        <x:v/>
      </x:c>
      <x:c r="U13" s="197" t="str">
        <x:f t="shared" si="0"/>
        <x:v/>
      </x:c>
      <x:c r="V13" s="195" t="str">
        <x:f t="shared" si="0"/>
        <x:v/>
      </x:c>
      <x:c r="W13" s="196" t="str">
        <x:f t="shared" si="0"/>
        <x:v/>
      </x:c>
      <x:c r="X13" s="196" t="str">
        <x:f t="shared" si="0"/>
        <x:v/>
      </x:c>
      <x:c r="Y13" s="196" t="str">
        <x:f t="shared" si="0"/>
        <x:v>Analysis</x:v>
      </x:c>
      <x:c r="Z13" s="196" t="str">
        <x:f t="shared" si="0"/>
        <x:v>Analysis</x:v>
      </x:c>
      <x:c r="AA13" s="196" t="str">
        <x:f t="shared" si="0"/>
        <x:v>Analysis</x:v>
      </x:c>
      <x:c r="AB13" s="197" t="str">
        <x:f t="shared" si="0"/>
        <x:v>Analysis</x:v>
      </x:c>
      <x:c r="AC13" s="195" t="str">
        <x:f t="shared" si="0"/>
        <x:v>Analysis</x:v>
      </x:c>
      <x:c r="AD13" s="196" t="str">
        <x:f t="shared" si="0"/>
        <x:v>Analysis</x:v>
      </x:c>
      <x:c r="AE13" s="196" t="str">
        <x:f t="shared" si="0"/>
        <x:v>Analysis</x:v>
      </x:c>
      <x:c r="AF13" s="196" t="str">
        <x:f t="shared" si="0"/>
        <x:v>Analysis</x:v>
      </x:c>
      <x:c r="AG13" s="196" t="str">
        <x:f t="shared" si="0"/>
        <x:v>Analysis</x:v>
      </x:c>
      <x:c r="AH13" s="196" t="str">
        <x:f t="shared" si="0"/>
        <x:v/>
      </x:c>
      <x:c r="AI13" s="197" t="str">
        <x:f t="shared" si="0"/>
        <x:v/>
      </x:c>
      <x:c r="AJ13" s="195" t="str">
        <x:f t="shared" si="0"/>
        <x:v/>
      </x:c>
      <x:c r="AK13" s="196" t="str">
        <x:f t="shared" si="0"/>
        <x:v/>
      </x:c>
      <x:c r="AL13" s="196" t="str">
        <x:f t="shared" si="0"/>
        <x:v/>
      </x:c>
      <x:c r="AM13" s="196" t="str">
        <x:f t="shared" si="0"/>
        <x:v/>
      </x:c>
      <x:c r="AN13" s="196" t="str">
        <x:f t="shared" si="0"/>
        <x:v/>
      </x:c>
      <x:c r="AO13" s="196" t="str">
        <x:f t="shared" si="0"/>
        <x:v/>
      </x:c>
      <x:c r="AP13" s="197" t="str">
        <x:f t="shared" si="0"/>
        <x:v/>
      </x:c>
      <x:c r="AQ13" s="195" t="str">
        <x:f t="shared" si="0"/>
        <x:v/>
      </x:c>
      <x:c r="AR13" s="196" t="str">
        <x:f t="shared" si="0"/>
        <x:v/>
      </x:c>
      <x:c r="AS13" s="197" t="str">
        <x:f t="shared" si="0"/>
        <x:v/>
      </x:c>
      <x:c r="AT13" s="195" t="str">
        <x:f t="shared" si="0"/>
        <x:v/>
      </x:c>
      <x:c r="AU13" s="196" t="str">
        <x:f t="shared" si="0"/>
        <x:v/>
      </x:c>
      <x:c r="AV13" s="196" t="str">
        <x:f t="shared" si="0"/>
        <x:v/>
      </x:c>
      <x:c r="AW13" s="196" t="str">
        <x:f t="shared" si="0"/>
        <x:v/>
      </x:c>
      <x:c r="AX13" s="196" t="str">
        <x:f t="shared" si="0"/>
        <x:v/>
      </x:c>
      <x:c r="AY13" s="196" t="str">
        <x:f t="shared" si="0"/>
        <x:v/>
      </x:c>
      <x:c r="AZ13" s="197" t="str">
        <x:f t="shared" si="0"/>
        <x:v/>
      </x:c>
      <x:c r="BA13" s="195" t="str">
        <x:f t="shared" si="0"/>
        <x:v/>
      </x:c>
      <x:c r="BB13" s="196" t="str">
        <x:f t="shared" si="0"/>
        <x:v/>
      </x:c>
      <x:c r="BC13" s="196" t="str">
        <x:f t="shared" si="0"/>
        <x:v/>
      </x:c>
      <x:c r="BD13" s="196" t="str">
        <x:f t="shared" si="0"/>
        <x:v/>
      </x:c>
      <x:c r="BE13" s="196" t="str">
        <x:f t="shared" si="0"/>
        <x:v/>
      </x:c>
      <x:c r="BF13" s="196" t="str">
        <x:f t="shared" si="0"/>
        <x:v/>
      </x:c>
      <x:c r="BG13" s="197" t="str">
        <x:f t="shared" si="0"/>
        <x:v/>
      </x:c>
      <x:c r="BH13" s="195" t="str">
        <x:f t="shared" si="0"/>
        <x:v/>
      </x:c>
      <x:c r="BI13" s="196" t="str">
        <x:f t="shared" si="0"/>
        <x:v/>
      </x:c>
      <x:c r="BJ13" s="196" t="str">
        <x:f t="shared" si="0"/>
        <x:v/>
      </x:c>
      <x:c r="BK13" s="196" t="str">
        <x:f t="shared" si="0"/>
        <x:v/>
      </x:c>
      <x:c r="BL13" s="196" t="str">
        <x:f t="shared" si="0"/>
        <x:v/>
      </x:c>
      <x:c r="BM13" s="196" t="str">
        <x:f t="shared" si="0"/>
        <x:v/>
      </x:c>
      <x:c r="BN13" s="197" t="str">
        <x:f t="shared" si="0"/>
        <x:v/>
      </x:c>
      <x:c r="BO13" s="195" t="str">
        <x:f t="shared" si="0"/>
        <x:v/>
      </x:c>
      <x:c r="BP13" s="196" t="str">
        <x:f t="shared" si="0"/>
        <x:v/>
      </x:c>
      <x:c r="BQ13" s="196" t="str">
        <x:f t="shared" si="0"/>
        <x:v/>
      </x:c>
      <x:c r="BR13" s="196" t="str">
        <x:f t="shared" si="0"/>
        <x:v/>
      </x:c>
      <x:c r="BS13" s="196" t="str">
        <x:f t="shared" si="0"/>
        <x:v/>
      </x:c>
      <x:c r="BT13" s="196" t="str">
        <x:f t="shared" si="0"/>
        <x:v/>
      </x:c>
      <x:c r="BU13" s="197" t="str">
        <x:f t="shared" si="0"/>
        <x:v/>
      </x:c>
      <x:c r="BV13" s="195" t="str">
        <x:f t="shared" si="0"/>
        <x:v/>
      </x:c>
      <x:c r="BW13" s="197" t="str">
        <x:f t="shared" si="0"/>
        <x:v/>
      </x:c>
      <x:c r="BX13" s="195" t="str">
        <x:f t="shared" si="0"/>
        <x:v/>
      </x:c>
      <x:c r="BY13" s="196" t="str">
        <x:f t="shared" si="0"/>
        <x:v/>
      </x:c>
      <x:c r="BZ13" s="196" t="str">
        <x:f t="shared" si="0"/>
        <x:v/>
      </x:c>
      <x:c r="CA13" s="196" t="str">
        <x:f t="shared" si="0"/>
        <x:v/>
      </x:c>
      <x:c r="CB13" s="196" t="str">
        <x:f t="shared" ref="CB13:EF13" si="1">IF(AND($J13&lt;=CB$12,CB$12&lt;=$K13),"Analysis","")</x:f>
        <x:v/>
      </x:c>
      <x:c r="CC13" s="196" t="str">
        <x:f t="shared" si="1"/>
        <x:v/>
      </x:c>
      <x:c r="CD13" s="197" t="str">
        <x:f t="shared" si="1"/>
        <x:v/>
      </x:c>
      <x:c r="CE13" s="195" t="str">
        <x:f t="shared" si="1"/>
        <x:v/>
      </x:c>
      <x:c r="CF13" s="196" t="str">
        <x:f t="shared" si="1"/>
        <x:v/>
      </x:c>
      <x:c r="CG13" s="196" t="str">
        <x:f t="shared" si="1"/>
        <x:v/>
      </x:c>
      <x:c r="CH13" s="196" t="str">
        <x:f t="shared" si="1"/>
        <x:v/>
      </x:c>
      <x:c r="CI13" s="196" t="str">
        <x:f t="shared" si="1"/>
        <x:v/>
      </x:c>
      <x:c r="CJ13" s="196" t="str">
        <x:f t="shared" si="1"/>
        <x:v/>
      </x:c>
      <x:c r="CK13" s="197" t="str">
        <x:f t="shared" si="1"/>
        <x:v/>
      </x:c>
      <x:c r="CL13" s="195" t="str">
        <x:f t="shared" si="1"/>
        <x:v/>
      </x:c>
      <x:c r="CM13" s="196" t="str">
        <x:f t="shared" si="1"/>
        <x:v/>
      </x:c>
      <x:c r="CN13" s="196" t="str">
        <x:f t="shared" si="1"/>
        <x:v/>
      </x:c>
      <x:c r="CO13" s="196" t="str">
        <x:f t="shared" si="1"/>
        <x:v/>
      </x:c>
      <x:c r="CP13" s="196" t="str">
        <x:f t="shared" si="1"/>
        <x:v/>
      </x:c>
      <x:c r="CQ13" s="196" t="str">
        <x:f t="shared" si="1"/>
        <x:v/>
      </x:c>
      <x:c r="CR13" s="197" t="str">
        <x:f t="shared" si="1"/>
        <x:v/>
      </x:c>
      <x:c r="CS13" s="195" t="str">
        <x:f t="shared" si="1"/>
        <x:v/>
      </x:c>
      <x:c r="CT13" s="196" t="str">
        <x:f t="shared" si="1"/>
        <x:v/>
      </x:c>
      <x:c r="CU13" s="196" t="str">
        <x:f t="shared" si="1"/>
        <x:v/>
      </x:c>
      <x:c r="CV13" s="196" t="str">
        <x:f t="shared" si="1"/>
        <x:v/>
      </x:c>
      <x:c r="CW13" s="196" t="str">
        <x:f t="shared" si="1"/>
        <x:v/>
      </x:c>
      <x:c r="CX13" s="196" t="str">
        <x:f t="shared" si="1"/>
        <x:v/>
      </x:c>
      <x:c r="CY13" s="197" t="str">
        <x:f t="shared" si="1"/>
        <x:v/>
      </x:c>
      <x:c r="CZ13" s="195" t="str">
        <x:f t="shared" si="1"/>
        <x:v/>
      </x:c>
      <x:c r="DA13" s="196" t="str">
        <x:f t="shared" si="1"/>
        <x:v/>
      </x:c>
      <x:c r="DB13" s="197" t="str">
        <x:f t="shared" si="1"/>
        <x:v/>
      </x:c>
      <x:c r="DC13" s="195" t="str">
        <x:f t="shared" si="1"/>
        <x:v/>
      </x:c>
      <x:c r="DD13" s="196" t="str">
        <x:f t="shared" si="1"/>
        <x:v/>
      </x:c>
      <x:c r="DE13" s="196" t="str">
        <x:f t="shared" si="1"/>
        <x:v/>
      </x:c>
      <x:c r="DF13" s="196" t="str">
        <x:f t="shared" si="1"/>
        <x:v/>
      </x:c>
      <x:c r="DG13" s="196" t="str">
        <x:f t="shared" si="1"/>
        <x:v/>
      </x:c>
      <x:c r="DH13" s="196" t="str">
        <x:f t="shared" si="1"/>
        <x:v/>
      </x:c>
      <x:c r="DI13" s="197" t="str">
        <x:f t="shared" si="1"/>
        <x:v/>
      </x:c>
      <x:c r="DJ13" s="195" t="str">
        <x:f t="shared" si="1"/>
        <x:v/>
      </x:c>
      <x:c r="DK13" s="196" t="str">
        <x:f t="shared" si="1"/>
        <x:v/>
      </x:c>
      <x:c r="DL13" s="196" t="str">
        <x:f t="shared" si="1"/>
        <x:v/>
      </x:c>
      <x:c r="DM13" s="196" t="str">
        <x:f t="shared" si="1"/>
        <x:v/>
      </x:c>
      <x:c r="DN13" s="196" t="str">
        <x:f t="shared" si="1"/>
        <x:v/>
      </x:c>
      <x:c r="DO13" s="196" t="str">
        <x:f t="shared" si="1"/>
        <x:v/>
      </x:c>
      <x:c r="DP13" s="197" t="str">
        <x:f t="shared" si="1"/>
        <x:v/>
      </x:c>
      <x:c r="DQ13" s="195" t="str">
        <x:f t="shared" si="1"/>
        <x:v/>
      </x:c>
      <x:c r="DR13" s="196" t="str">
        <x:f t="shared" si="1"/>
        <x:v/>
      </x:c>
      <x:c r="DS13" s="196" t="str">
        <x:f t="shared" si="1"/>
        <x:v/>
      </x:c>
      <x:c r="DT13" s="196" t="str">
        <x:f t="shared" si="1"/>
        <x:v/>
      </x:c>
      <x:c r="DU13" s="196" t="str">
        <x:f t="shared" si="1"/>
        <x:v/>
      </x:c>
      <x:c r="DV13" s="196" t="str">
        <x:f t="shared" si="1"/>
        <x:v/>
      </x:c>
      <x:c r="DW13" s="197" t="str">
        <x:f t="shared" si="1"/>
        <x:v/>
      </x:c>
      <x:c r="DX13" s="195" t="str">
        <x:f t="shared" si="1"/>
        <x:v/>
      </x:c>
      <x:c r="DY13" s="196" t="str">
        <x:f t="shared" si="1"/>
        <x:v/>
      </x:c>
      <x:c r="DZ13" s="196" t="str">
        <x:f t="shared" si="1"/>
        <x:v/>
      </x:c>
      <x:c r="EA13" s="196" t="str">
        <x:f t="shared" si="1"/>
        <x:v/>
      </x:c>
      <x:c r="EB13" s="196" t="str">
        <x:f t="shared" si="1"/>
        <x:v/>
      </x:c>
      <x:c r="EC13" s="196" t="str">
        <x:f t="shared" si="1"/>
        <x:v/>
      </x:c>
      <x:c r="ED13" s="197" t="str">
        <x:f t="shared" si="1"/>
        <x:v/>
      </x:c>
      <x:c r="EE13" s="195" t="str">
        <x:f t="shared" si="1"/>
        <x:v/>
      </x:c>
      <x:c r="EF13" s="198" t="str">
        <x:f t="shared" si="1"/>
        <x:v/>
      </x:c>
    </x:row>
    <x:row r="14" spans="2:136">
      <x:c r="B14" s="392"/>
      <x:c r="C14" s="394"/>
      <x:c r="D14" s="70" t="s">
        <x:v>93</x:v>
      </x:c>
      <x:c r="E14" s="70"/>
      <x:c r="F14" s="70"/>
      <x:c r="G14" s="70"/>
      <x:c r="H14" s="171"/>
      <x:c r="I14" s="171"/>
      <x:c r="J14" s="129">
        <x:v>45371</x:v>
      </x:c>
      <x:c r="K14" s="129">
        <x:v>45385</x:v>
      </x:c>
      <x:c r="L14" s="70">
        <x:f>COUNTIF(O14:EF14,"UIdesign")</x:f>
        <x:v>15</x:v>
      </x:c>
      <x:c r="M14" s="128"/>
      <x:c r="N14" s="166"/>
      <x:c r="O14" s="195" t="str">
        <x:f>IF(AND($J14&lt;=O$12,O$12&lt;=$K14),"UIdesign","")</x:f>
        <x:v/>
      </x:c>
      <x:c r="P14" s="196" t="str">
        <x:f t="shared" ref="P14:CA14" si="2">IF(AND($J14&lt;=P$12,P$12&lt;=$K14),"UIdesign","")</x:f>
        <x:v/>
      </x:c>
      <x:c r="Q14" s="196" t="str">
        <x:f t="shared" si="2"/>
        <x:v/>
      </x:c>
      <x:c r="R14" s="196" t="str">
        <x:f t="shared" si="2"/>
        <x:v/>
      </x:c>
      <x:c r="S14" s="196" t="str">
        <x:f t="shared" si="2"/>
        <x:v/>
      </x:c>
      <x:c r="T14" s="196" t="str">
        <x:f t="shared" si="2"/>
        <x:v/>
      </x:c>
      <x:c r="U14" s="197" t="str">
        <x:f t="shared" si="2"/>
        <x:v/>
      </x:c>
      <x:c r="V14" s="195" t="str">
        <x:f t="shared" si="2"/>
        <x:v/>
      </x:c>
      <x:c r="W14" s="196" t="str">
        <x:f t="shared" si="2"/>
        <x:v/>
      </x:c>
      <x:c r="X14" s="196" t="str">
        <x:f t="shared" si="2"/>
        <x:v/>
      </x:c>
      <x:c r="Y14" s="196" t="str">
        <x:f t="shared" si="2"/>
        <x:v/>
      </x:c>
      <x:c r="Z14" s="196" t="str">
        <x:f t="shared" si="2"/>
        <x:v/>
      </x:c>
      <x:c r="AA14" s="196" t="str">
        <x:f t="shared" si="2"/>
        <x:v/>
      </x:c>
      <x:c r="AB14" s="197" t="str">
        <x:f t="shared" si="2"/>
        <x:v/>
      </x:c>
      <x:c r="AC14" s="195" t="str">
        <x:f t="shared" si="2"/>
        <x:v/>
      </x:c>
      <x:c r="AD14" s="196" t="str">
        <x:f t="shared" si="2"/>
        <x:v/>
      </x:c>
      <x:c r="AE14" s="196" t="str">
        <x:f t="shared" si="2"/>
        <x:v/>
      </x:c>
      <x:c r="AF14" s="196" t="str">
        <x:f t="shared" si="2"/>
        <x:v/>
      </x:c>
      <x:c r="AG14" s="196" t="str">
        <x:f t="shared" si="2"/>
        <x:v/>
      </x:c>
      <x:c r="AH14" s="196" t="str">
        <x:f t="shared" si="2"/>
        <x:v>UIdesign</x:v>
      </x:c>
      <x:c r="AI14" s="197" t="str">
        <x:f t="shared" si="2"/>
        <x:v>UIdesign</x:v>
      </x:c>
      <x:c r="AJ14" s="195" t="str">
        <x:f t="shared" si="2"/>
        <x:v>UIdesign</x:v>
      </x:c>
      <x:c r="AK14" s="196" t="str">
        <x:f t="shared" si="2"/>
        <x:v>UIdesign</x:v>
      </x:c>
      <x:c r="AL14" s="196" t="str">
        <x:f t="shared" si="2"/>
        <x:v>UIdesign</x:v>
      </x:c>
      <x:c r="AM14" s="196" t="str">
        <x:f t="shared" si="2"/>
        <x:v>UIdesign</x:v>
      </x:c>
      <x:c r="AN14" s="196" t="str">
        <x:f t="shared" si="2"/>
        <x:v>UIdesign</x:v>
      </x:c>
      <x:c r="AO14" s="196" t="str">
        <x:f t="shared" si="2"/>
        <x:v>UIdesign</x:v>
      </x:c>
      <x:c r="AP14" s="197" t="str">
        <x:f t="shared" si="2"/>
        <x:v>UIdesign</x:v>
      </x:c>
      <x:c r="AQ14" s="195" t="str">
        <x:f t="shared" si="2"/>
        <x:v>UIdesign</x:v>
      </x:c>
      <x:c r="AR14" s="196" t="str">
        <x:f t="shared" si="2"/>
        <x:v>UIdesign</x:v>
      </x:c>
      <x:c r="AS14" s="197" t="str">
        <x:f t="shared" si="2"/>
        <x:v>UIdesign</x:v>
      </x:c>
      <x:c r="AT14" s="195" t="str">
        <x:f t="shared" si="2"/>
        <x:v>UIdesign</x:v>
      </x:c>
      <x:c r="AU14" s="196" t="str">
        <x:f t="shared" si="2"/>
        <x:v>UIdesign</x:v>
      </x:c>
      <x:c r="AV14" s="196" t="str">
        <x:f t="shared" si="2"/>
        <x:v>UIdesign</x:v>
      </x:c>
      <x:c r="AW14" s="196" t="str">
        <x:f t="shared" si="2"/>
        <x:v/>
      </x:c>
      <x:c r="AX14" s="196" t="str">
        <x:f t="shared" si="2"/>
        <x:v/>
      </x:c>
      <x:c r="AY14" s="196" t="str">
        <x:f t="shared" si="2"/>
        <x:v/>
      </x:c>
      <x:c r="AZ14" s="197" t="str">
        <x:f t="shared" si="2"/>
        <x:v/>
      </x:c>
      <x:c r="BA14" s="195" t="str">
        <x:f t="shared" si="2"/>
        <x:v/>
      </x:c>
      <x:c r="BB14" s="196" t="str">
        <x:f t="shared" si="2"/>
        <x:v/>
      </x:c>
      <x:c r="BC14" s="196" t="str">
        <x:f t="shared" si="2"/>
        <x:v/>
      </x:c>
      <x:c r="BD14" s="196" t="str">
        <x:f t="shared" si="2"/>
        <x:v/>
      </x:c>
      <x:c r="BE14" s="196" t="str">
        <x:f t="shared" si="2"/>
        <x:v/>
      </x:c>
      <x:c r="BF14" s="196" t="str">
        <x:f t="shared" si="2"/>
        <x:v/>
      </x:c>
      <x:c r="BG14" s="197" t="str">
        <x:f t="shared" si="2"/>
        <x:v/>
      </x:c>
      <x:c r="BH14" s="195" t="str">
        <x:f t="shared" si="2"/>
        <x:v/>
      </x:c>
      <x:c r="BI14" s="196" t="str">
        <x:f t="shared" si="2"/>
        <x:v/>
      </x:c>
      <x:c r="BJ14" s="196" t="str">
        <x:f t="shared" si="2"/>
        <x:v/>
      </x:c>
      <x:c r="BK14" s="196" t="str">
        <x:f t="shared" si="2"/>
        <x:v/>
      </x:c>
      <x:c r="BL14" s="196" t="str">
        <x:f t="shared" si="2"/>
        <x:v/>
      </x:c>
      <x:c r="BM14" s="196" t="str">
        <x:f t="shared" si="2"/>
        <x:v/>
      </x:c>
      <x:c r="BN14" s="197" t="str">
        <x:f t="shared" si="2"/>
        <x:v/>
      </x:c>
      <x:c r="BO14" s="195" t="str">
        <x:f t="shared" si="2"/>
        <x:v/>
      </x:c>
      <x:c r="BP14" s="196" t="str">
        <x:f t="shared" si="2"/>
        <x:v/>
      </x:c>
      <x:c r="BQ14" s="196" t="str">
        <x:f t="shared" si="2"/>
        <x:v/>
      </x:c>
      <x:c r="BR14" s="196" t="str">
        <x:f t="shared" si="2"/>
        <x:v/>
      </x:c>
      <x:c r="BS14" s="196" t="str">
        <x:f t="shared" si="2"/>
        <x:v/>
      </x:c>
      <x:c r="BT14" s="196" t="str">
        <x:f t="shared" si="2"/>
        <x:v/>
      </x:c>
      <x:c r="BU14" s="197" t="str">
        <x:f t="shared" si="2"/>
        <x:v/>
      </x:c>
      <x:c r="BV14" s="195" t="str">
        <x:f t="shared" si="2"/>
        <x:v/>
      </x:c>
      <x:c r="BW14" s="197" t="str">
        <x:f t="shared" si="2"/>
        <x:v/>
      </x:c>
      <x:c r="BX14" s="195" t="str">
        <x:f t="shared" si="2"/>
        <x:v/>
      </x:c>
      <x:c r="BY14" s="196" t="str">
        <x:f t="shared" si="2"/>
        <x:v/>
      </x:c>
      <x:c r="BZ14" s="196" t="str">
        <x:f t="shared" si="2"/>
        <x:v/>
      </x:c>
      <x:c r="CA14" s="196" t="str">
        <x:f t="shared" si="2"/>
        <x:v/>
      </x:c>
      <x:c r="CB14" s="196" t="str">
        <x:f t="shared" ref="CB14:EF14" si="3">IF(AND($J14&lt;=CB$12,CB$12&lt;=$K14),"UIdesign","")</x:f>
        <x:v/>
      </x:c>
      <x:c r="CC14" s="196" t="str">
        <x:f t="shared" si="3"/>
        <x:v/>
      </x:c>
      <x:c r="CD14" s="197" t="str">
        <x:f t="shared" si="3"/>
        <x:v/>
      </x:c>
      <x:c r="CE14" s="195" t="str">
        <x:f t="shared" si="3"/>
        <x:v/>
      </x:c>
      <x:c r="CF14" s="196" t="str">
        <x:f t="shared" si="3"/>
        <x:v/>
      </x:c>
      <x:c r="CG14" s="196" t="str">
        <x:f t="shared" si="3"/>
        <x:v/>
      </x:c>
      <x:c r="CH14" s="196" t="str">
        <x:f t="shared" si="3"/>
        <x:v/>
      </x:c>
      <x:c r="CI14" s="196" t="str">
        <x:f t="shared" si="3"/>
        <x:v/>
      </x:c>
      <x:c r="CJ14" s="196" t="str">
        <x:f t="shared" si="3"/>
        <x:v/>
      </x:c>
      <x:c r="CK14" s="197" t="str">
        <x:f t="shared" si="3"/>
        <x:v/>
      </x:c>
      <x:c r="CL14" s="195" t="str">
        <x:f t="shared" si="3"/>
        <x:v/>
      </x:c>
      <x:c r="CM14" s="196" t="str">
        <x:f t="shared" si="3"/>
        <x:v/>
      </x:c>
      <x:c r="CN14" s="196" t="str">
        <x:f t="shared" si="3"/>
        <x:v/>
      </x:c>
      <x:c r="CO14" s="196" t="str">
        <x:f t="shared" si="3"/>
        <x:v/>
      </x:c>
      <x:c r="CP14" s="196" t="str">
        <x:f t="shared" si="3"/>
        <x:v/>
      </x:c>
      <x:c r="CQ14" s="196" t="str">
        <x:f t="shared" si="3"/>
        <x:v/>
      </x:c>
      <x:c r="CR14" s="197" t="str">
        <x:f t="shared" si="3"/>
        <x:v/>
      </x:c>
      <x:c r="CS14" s="195" t="str">
        <x:f t="shared" si="3"/>
        <x:v/>
      </x:c>
      <x:c r="CT14" s="196" t="str">
        <x:f t="shared" si="3"/>
        <x:v/>
      </x:c>
      <x:c r="CU14" s="196" t="str">
        <x:f t="shared" si="3"/>
        <x:v/>
      </x:c>
      <x:c r="CV14" s="196" t="str">
        <x:f t="shared" si="3"/>
        <x:v/>
      </x:c>
      <x:c r="CW14" s="196" t="str">
        <x:f t="shared" si="3"/>
        <x:v/>
      </x:c>
      <x:c r="CX14" s="196" t="str">
        <x:f t="shared" si="3"/>
        <x:v/>
      </x:c>
      <x:c r="CY14" s="197" t="str">
        <x:f t="shared" si="3"/>
        <x:v/>
      </x:c>
      <x:c r="CZ14" s="195" t="str">
        <x:f t="shared" si="3"/>
        <x:v/>
      </x:c>
      <x:c r="DA14" s="196" t="str">
        <x:f t="shared" si="3"/>
        <x:v/>
      </x:c>
      <x:c r="DB14" s="197" t="str">
        <x:f t="shared" si="3"/>
        <x:v/>
      </x:c>
      <x:c r="DC14" s="195" t="str">
        <x:f t="shared" si="3"/>
        <x:v/>
      </x:c>
      <x:c r="DD14" s="196" t="str">
        <x:f t="shared" si="3"/>
        <x:v/>
      </x:c>
      <x:c r="DE14" s="196" t="str">
        <x:f t="shared" si="3"/>
        <x:v/>
      </x:c>
      <x:c r="DF14" s="196" t="str">
        <x:f t="shared" si="3"/>
        <x:v/>
      </x:c>
      <x:c r="DG14" s="196" t="str">
        <x:f t="shared" si="3"/>
        <x:v/>
      </x:c>
      <x:c r="DH14" s="196" t="str">
        <x:f t="shared" si="3"/>
        <x:v/>
      </x:c>
      <x:c r="DI14" s="197" t="str">
        <x:f t="shared" si="3"/>
        <x:v/>
      </x:c>
      <x:c r="DJ14" s="195" t="str">
        <x:f t="shared" si="3"/>
        <x:v/>
      </x:c>
      <x:c r="DK14" s="196" t="str">
        <x:f t="shared" si="3"/>
        <x:v/>
      </x:c>
      <x:c r="DL14" s="196" t="str">
        <x:f t="shared" si="3"/>
        <x:v/>
      </x:c>
      <x:c r="DM14" s="196" t="str">
        <x:f t="shared" si="3"/>
        <x:v/>
      </x:c>
      <x:c r="DN14" s="196" t="str">
        <x:f t="shared" si="3"/>
        <x:v/>
      </x:c>
      <x:c r="DO14" s="196" t="str">
        <x:f t="shared" si="3"/>
        <x:v/>
      </x:c>
      <x:c r="DP14" s="197" t="str">
        <x:f t="shared" si="3"/>
        <x:v/>
      </x:c>
      <x:c r="DQ14" s="195" t="str">
        <x:f t="shared" si="3"/>
        <x:v/>
      </x:c>
      <x:c r="DR14" s="196" t="str">
        <x:f t="shared" si="3"/>
        <x:v/>
      </x:c>
      <x:c r="DS14" s="196" t="str">
        <x:f t="shared" si="3"/>
        <x:v/>
      </x:c>
      <x:c r="DT14" s="196" t="str">
        <x:f t="shared" si="3"/>
        <x:v/>
      </x:c>
      <x:c r="DU14" s="196" t="str">
        <x:f t="shared" si="3"/>
        <x:v/>
      </x:c>
      <x:c r="DV14" s="196" t="str">
        <x:f t="shared" si="3"/>
        <x:v/>
      </x:c>
      <x:c r="DW14" s="197" t="str">
        <x:f t="shared" si="3"/>
        <x:v/>
      </x:c>
      <x:c r="DX14" s="195" t="str">
        <x:f t="shared" si="3"/>
        <x:v/>
      </x:c>
      <x:c r="DY14" s="196" t="str">
        <x:f t="shared" si="3"/>
        <x:v/>
      </x:c>
      <x:c r="DZ14" s="196" t="str">
        <x:f t="shared" si="3"/>
        <x:v/>
      </x:c>
      <x:c r="EA14" s="196" t="str">
        <x:f t="shared" si="3"/>
        <x:v/>
      </x:c>
      <x:c r="EB14" s="196" t="str">
        <x:f t="shared" si="3"/>
        <x:v/>
      </x:c>
      <x:c r="EC14" s="196" t="str">
        <x:f t="shared" si="3"/>
        <x:v/>
      </x:c>
      <x:c r="ED14" s="197" t="str">
        <x:f t="shared" si="3"/>
        <x:v/>
      </x:c>
      <x:c r="EE14" s="195" t="str">
        <x:f t="shared" si="3"/>
        <x:v/>
      </x:c>
      <x:c r="EF14" s="198" t="str">
        <x:f t="shared" si="3"/>
        <x:v/>
      </x:c>
    </x:row>
    <x:row r="15" spans="2:136">
      <x:c r="B15" s="392"/>
      <x:c r="C15" s="394"/>
      <x:c r="D15" s="70" t="s">
        <x:v>61</x:v>
      </x:c>
      <x:c r="E15" s="70"/>
      <x:c r="F15" s="70"/>
      <x:c r="G15" s="70"/>
      <x:c r="H15" s="171"/>
      <x:c r="I15" s="171"/>
      <x:c r="J15" s="129">
        <x:v>45387</x:v>
      </x:c>
      <x:c r="K15" s="129">
        <x:v>45443</x:v>
      </x:c>
      <x:c r="L15" s="70">
        <x:f>COUNTIF(O15:EF15,"Coding")</x:f>
        <x:v>57</x:v>
      </x:c>
      <x:c r="M15" s="128"/>
      <x:c r="N15" s="166"/>
      <x:c r="O15" s="195" t="str">
        <x:f>IF(AND($J15&lt;=O$12,O$12&lt;=$K15),"Coding","")</x:f>
        <x:v/>
      </x:c>
      <x:c r="P15" s="196" t="str">
        <x:f t="shared" ref="P15:CA15" si="4">IF(AND($J15&lt;=P$12,P$12&lt;=$K15),"Coding","")</x:f>
        <x:v/>
      </x:c>
      <x:c r="Q15" s="196" t="str">
        <x:f t="shared" si="4"/>
        <x:v/>
      </x:c>
      <x:c r="R15" s="196" t="str">
        <x:f t="shared" si="4"/>
        <x:v/>
      </x:c>
      <x:c r="S15" s="196" t="str">
        <x:f t="shared" si="4"/>
        <x:v/>
      </x:c>
      <x:c r="T15" s="196" t="str">
        <x:f t="shared" si="4"/>
        <x:v/>
      </x:c>
      <x:c r="U15" s="197" t="str">
        <x:f t="shared" si="4"/>
        <x:v/>
      </x:c>
      <x:c r="V15" s="195" t="str">
        <x:f t="shared" si="4"/>
        <x:v/>
      </x:c>
      <x:c r="W15" s="196" t="str">
        <x:f t="shared" si="4"/>
        <x:v/>
      </x:c>
      <x:c r="X15" s="196" t="str">
        <x:f t="shared" si="4"/>
        <x:v/>
      </x:c>
      <x:c r="Y15" s="196" t="str">
        <x:f t="shared" si="4"/>
        <x:v/>
      </x:c>
      <x:c r="Z15" s="196" t="str">
        <x:f t="shared" si="4"/>
        <x:v/>
      </x:c>
      <x:c r="AA15" s="196" t="str">
        <x:f t="shared" si="4"/>
        <x:v/>
      </x:c>
      <x:c r="AB15" s="197" t="str">
        <x:f t="shared" si="4"/>
        <x:v/>
      </x:c>
      <x:c r="AC15" s="195" t="str">
        <x:f t="shared" si="4"/>
        <x:v/>
      </x:c>
      <x:c r="AD15" s="196" t="str">
        <x:f t="shared" si="4"/>
        <x:v/>
      </x:c>
      <x:c r="AE15" s="196" t="str">
        <x:f t="shared" si="4"/>
        <x:v/>
      </x:c>
      <x:c r="AF15" s="196" t="str">
        <x:f t="shared" si="4"/>
        <x:v/>
      </x:c>
      <x:c r="AG15" s="196" t="str">
        <x:f t="shared" si="4"/>
        <x:v/>
      </x:c>
      <x:c r="AH15" s="196" t="str">
        <x:f t="shared" si="4"/>
        <x:v/>
      </x:c>
      <x:c r="AI15" s="197" t="str">
        <x:f t="shared" si="4"/>
        <x:v/>
      </x:c>
      <x:c r="AJ15" s="195" t="str">
        <x:f t="shared" si="4"/>
        <x:v/>
      </x:c>
      <x:c r="AK15" s="196" t="str">
        <x:f t="shared" si="4"/>
        <x:v/>
      </x:c>
      <x:c r="AL15" s="196" t="str">
        <x:f t="shared" si="4"/>
        <x:v/>
      </x:c>
      <x:c r="AM15" s="196" t="str">
        <x:f t="shared" si="4"/>
        <x:v/>
      </x:c>
      <x:c r="AN15" s="196" t="str">
        <x:f t="shared" si="4"/>
        <x:v/>
      </x:c>
      <x:c r="AO15" s="196" t="str">
        <x:f t="shared" si="4"/>
        <x:v/>
      </x:c>
      <x:c r="AP15" s="197" t="str">
        <x:f t="shared" si="4"/>
        <x:v/>
      </x:c>
      <x:c r="AQ15" s="195" t="str">
        <x:f t="shared" si="4"/>
        <x:v/>
      </x:c>
      <x:c r="AR15" s="196" t="str">
        <x:f t="shared" si="4"/>
        <x:v/>
      </x:c>
      <x:c r="AS15" s="197" t="str">
        <x:f t="shared" si="4"/>
        <x:v/>
      </x:c>
      <x:c r="AT15" s="195" t="str">
        <x:f t="shared" si="4"/>
        <x:v/>
      </x:c>
      <x:c r="AU15" s="196" t="str">
        <x:f t="shared" si="4"/>
        <x:v/>
      </x:c>
      <x:c r="AV15" s="196" t="str">
        <x:f t="shared" si="4"/>
        <x:v/>
      </x:c>
      <x:c r="AW15" s="196" t="str">
        <x:f t="shared" si="4"/>
        <x:v/>
      </x:c>
      <x:c r="AX15" s="196" t="str">
        <x:f t="shared" si="4"/>
        <x:v>Coding</x:v>
      </x:c>
      <x:c r="AY15" s="196" t="str">
        <x:f t="shared" si="4"/>
        <x:v>Coding</x:v>
      </x:c>
      <x:c r="AZ15" s="197" t="str">
        <x:f t="shared" si="4"/>
        <x:v>Coding</x:v>
      </x:c>
      <x:c r="BA15" s="195" t="str">
        <x:f t="shared" si="4"/>
        <x:v>Coding</x:v>
      </x:c>
      <x:c r="BB15" s="196" t="str">
        <x:f t="shared" si="4"/>
        <x:v>Coding</x:v>
      </x:c>
      <x:c r="BC15" s="196" t="str">
        <x:f t="shared" si="4"/>
        <x:v>Coding</x:v>
      </x:c>
      <x:c r="BD15" s="196" t="str">
        <x:f t="shared" si="4"/>
        <x:v>Coding</x:v>
      </x:c>
      <x:c r="BE15" s="196" t="str">
        <x:f t="shared" si="4"/>
        <x:v>Coding</x:v>
      </x:c>
      <x:c r="BF15" s="196" t="str">
        <x:f t="shared" si="4"/>
        <x:v>Coding</x:v>
      </x:c>
      <x:c r="BG15" s="197" t="str">
        <x:f t="shared" si="4"/>
        <x:v>Coding</x:v>
      </x:c>
      <x:c r="BH15" s="195" t="str">
        <x:f t="shared" si="4"/>
        <x:v>Coding</x:v>
      </x:c>
      <x:c r="BI15" s="196" t="str">
        <x:f t="shared" si="4"/>
        <x:v>Coding</x:v>
      </x:c>
      <x:c r="BJ15" s="196" t="str">
        <x:f t="shared" si="4"/>
        <x:v>Coding</x:v>
      </x:c>
      <x:c r="BK15" s="196" t="str">
        <x:f t="shared" si="4"/>
        <x:v>Coding</x:v>
      </x:c>
      <x:c r="BL15" s="196" t="str">
        <x:f t="shared" si="4"/>
        <x:v>Coding</x:v>
      </x:c>
      <x:c r="BM15" s="196" t="str">
        <x:f t="shared" si="4"/>
        <x:v>Coding</x:v>
      </x:c>
      <x:c r="BN15" s="197" t="str">
        <x:f t="shared" si="4"/>
        <x:v>Coding</x:v>
      </x:c>
      <x:c r="BO15" s="195" t="str">
        <x:f t="shared" si="4"/>
        <x:v>Coding</x:v>
      </x:c>
      <x:c r="BP15" s="196" t="str">
        <x:f t="shared" si="4"/>
        <x:v>Coding</x:v>
      </x:c>
      <x:c r="BQ15" s="196" t="str">
        <x:f t="shared" si="4"/>
        <x:v>Coding</x:v>
      </x:c>
      <x:c r="BR15" s="196" t="str">
        <x:f t="shared" si="4"/>
        <x:v>Coding</x:v>
      </x:c>
      <x:c r="BS15" s="196" t="str">
        <x:f t="shared" si="4"/>
        <x:v>Coding</x:v>
      </x:c>
      <x:c r="BT15" s="196" t="str">
        <x:f t="shared" si="4"/>
        <x:v>Coding</x:v>
      </x:c>
      <x:c r="BU15" s="197" t="str">
        <x:f t="shared" si="4"/>
        <x:v>Coding</x:v>
      </x:c>
      <x:c r="BV15" s="195" t="str">
        <x:f t="shared" si="4"/>
        <x:v>Coding</x:v>
      </x:c>
      <x:c r="BW15" s="197" t="str">
        <x:f t="shared" si="4"/>
        <x:v>Coding</x:v>
      </x:c>
      <x:c r="BX15" s="195" t="str">
        <x:f t="shared" si="4"/>
        <x:v>Coding</x:v>
      </x:c>
      <x:c r="BY15" s="196" t="str">
        <x:f t="shared" si="4"/>
        <x:v>Coding</x:v>
      </x:c>
      <x:c r="BZ15" s="196" t="str">
        <x:f t="shared" si="4"/>
        <x:v>Coding</x:v>
      </x:c>
      <x:c r="CA15" s="196" t="str">
        <x:f t="shared" si="4"/>
        <x:v>Coding</x:v>
      </x:c>
      <x:c r="CB15" s="196" t="str">
        <x:f t="shared" ref="CB15:EF15" si="5">IF(AND($J15&lt;=CB$12,CB$12&lt;=$K15),"Coding","")</x:f>
        <x:v>Coding</x:v>
      </x:c>
      <x:c r="CC15" s="196" t="str">
        <x:f t="shared" si="5"/>
        <x:v>Coding</x:v>
      </x:c>
      <x:c r="CD15" s="197" t="str">
        <x:f t="shared" si="5"/>
        <x:v>Coding</x:v>
      </x:c>
      <x:c r="CE15" s="195" t="str">
        <x:f t="shared" si="5"/>
        <x:v>Coding</x:v>
      </x:c>
      <x:c r="CF15" s="196" t="str">
        <x:f t="shared" si="5"/>
        <x:v>Coding</x:v>
      </x:c>
      <x:c r="CG15" s="196" t="str">
        <x:f t="shared" si="5"/>
        <x:v>Coding</x:v>
      </x:c>
      <x:c r="CH15" s="196" t="str">
        <x:f t="shared" si="5"/>
        <x:v>Coding</x:v>
      </x:c>
      <x:c r="CI15" s="196" t="str">
        <x:f t="shared" si="5"/>
        <x:v>Coding</x:v>
      </x:c>
      <x:c r="CJ15" s="196" t="str">
        <x:f t="shared" si="5"/>
        <x:v>Coding</x:v>
      </x:c>
      <x:c r="CK15" s="197" t="str">
        <x:f t="shared" si="5"/>
        <x:v>Coding</x:v>
      </x:c>
      <x:c r="CL15" s="195" t="str">
        <x:f t="shared" si="5"/>
        <x:v>Coding</x:v>
      </x:c>
      <x:c r="CM15" s="196" t="str">
        <x:f t="shared" si="5"/>
        <x:v>Coding</x:v>
      </x:c>
      <x:c r="CN15" s="196" t="str">
        <x:f t="shared" si="5"/>
        <x:v>Coding</x:v>
      </x:c>
      <x:c r="CO15" s="196" t="str">
        <x:f t="shared" si="5"/>
        <x:v>Coding</x:v>
      </x:c>
      <x:c r="CP15" s="196" t="str">
        <x:f t="shared" si="5"/>
        <x:v>Coding</x:v>
      </x:c>
      <x:c r="CQ15" s="196" t="str">
        <x:f t="shared" si="5"/>
        <x:v>Coding</x:v>
      </x:c>
      <x:c r="CR15" s="197" t="str">
        <x:f t="shared" si="5"/>
        <x:v>Coding</x:v>
      </x:c>
      <x:c r="CS15" s="195" t="str">
        <x:f t="shared" si="5"/>
        <x:v>Coding</x:v>
      </x:c>
      <x:c r="CT15" s="196" t="str">
        <x:f t="shared" si="5"/>
        <x:v>Coding</x:v>
      </x:c>
      <x:c r="CU15" s="196" t="str">
        <x:f t="shared" si="5"/>
        <x:v>Coding</x:v>
      </x:c>
      <x:c r="CV15" s="196" t="str">
        <x:f t="shared" si="5"/>
        <x:v>Coding</x:v>
      </x:c>
      <x:c r="CW15" s="196" t="str">
        <x:f t="shared" si="5"/>
        <x:v>Coding</x:v>
      </x:c>
      <x:c r="CX15" s="196" t="str">
        <x:f t="shared" si="5"/>
        <x:v>Coding</x:v>
      </x:c>
      <x:c r="CY15" s="197" t="str">
        <x:f t="shared" si="5"/>
        <x:v>Coding</x:v>
      </x:c>
      <x:c r="CZ15" s="195" t="str">
        <x:f t="shared" si="5"/>
        <x:v>Coding</x:v>
      </x:c>
      <x:c r="DA15" s="196" t="str">
        <x:f t="shared" si="5"/>
        <x:v>Coding</x:v>
      </x:c>
      <x:c r="DB15" s="197" t="str">
        <x:f t="shared" si="5"/>
        <x:v>Coding</x:v>
      </x:c>
      <x:c r="DC15" s="195" t="str">
        <x:f t="shared" si="5"/>
        <x:v/>
      </x:c>
      <x:c r="DD15" s="196" t="str">
        <x:f t="shared" si="5"/>
        <x:v/>
      </x:c>
      <x:c r="DE15" s="196" t="str">
        <x:f t="shared" si="5"/>
        <x:v/>
      </x:c>
      <x:c r="DF15" s="196" t="str">
        <x:f t="shared" si="5"/>
        <x:v/>
      </x:c>
      <x:c r="DG15" s="196" t="str">
        <x:f t="shared" si="5"/>
        <x:v/>
      </x:c>
      <x:c r="DH15" s="196" t="str">
        <x:f t="shared" si="5"/>
        <x:v/>
      </x:c>
      <x:c r="DI15" s="197" t="str">
        <x:f t="shared" si="5"/>
        <x:v/>
      </x:c>
      <x:c r="DJ15" s="195" t="str">
        <x:f t="shared" si="5"/>
        <x:v/>
      </x:c>
      <x:c r="DK15" s="196" t="str">
        <x:f t="shared" si="5"/>
        <x:v/>
      </x:c>
      <x:c r="DL15" s="196" t="str">
        <x:f t="shared" si="5"/>
        <x:v/>
      </x:c>
      <x:c r="DM15" s="196" t="str">
        <x:f t="shared" si="5"/>
        <x:v/>
      </x:c>
      <x:c r="DN15" s="196" t="str">
        <x:f t="shared" si="5"/>
        <x:v/>
      </x:c>
      <x:c r="DO15" s="196" t="str">
        <x:f t="shared" si="5"/>
        <x:v/>
      </x:c>
      <x:c r="DP15" s="197" t="str">
        <x:f t="shared" si="5"/>
        <x:v/>
      </x:c>
      <x:c r="DQ15" s="195" t="str">
        <x:f t="shared" si="5"/>
        <x:v/>
      </x:c>
      <x:c r="DR15" s="196" t="str">
        <x:f t="shared" si="5"/>
        <x:v/>
      </x:c>
      <x:c r="DS15" s="196" t="str">
        <x:f t="shared" si="5"/>
        <x:v/>
      </x:c>
      <x:c r="DT15" s="196" t="str">
        <x:f t="shared" si="5"/>
        <x:v/>
      </x:c>
      <x:c r="DU15" s="196" t="str">
        <x:f t="shared" si="5"/>
        <x:v/>
      </x:c>
      <x:c r="DV15" s="196" t="str">
        <x:f t="shared" si="5"/>
        <x:v/>
      </x:c>
      <x:c r="DW15" s="197" t="str">
        <x:f t="shared" si="5"/>
        <x:v/>
      </x:c>
      <x:c r="DX15" s="195" t="str">
        <x:f t="shared" si="5"/>
        <x:v/>
      </x:c>
      <x:c r="DY15" s="196" t="str">
        <x:f t="shared" si="5"/>
        <x:v/>
      </x:c>
      <x:c r="DZ15" s="196" t="str">
        <x:f t="shared" si="5"/>
        <x:v/>
      </x:c>
      <x:c r="EA15" s="196" t="str">
        <x:f t="shared" si="5"/>
        <x:v/>
      </x:c>
      <x:c r="EB15" s="196" t="str">
        <x:f t="shared" si="5"/>
        <x:v/>
      </x:c>
      <x:c r="EC15" s="196" t="str">
        <x:f t="shared" si="5"/>
        <x:v/>
      </x:c>
      <x:c r="ED15" s="197" t="str">
        <x:f t="shared" si="5"/>
        <x:v/>
      </x:c>
      <x:c r="EE15" s="195" t="str">
        <x:f t="shared" si="5"/>
        <x:v/>
      </x:c>
      <x:c r="EF15" s="198" t="str">
        <x:f t="shared" si="5"/>
        <x:v/>
      </x:c>
    </x:row>
    <x:row r="16" spans="2:136">
      <x:c r="B16" s="392"/>
      <x:c r="C16" s="394"/>
      <x:c r="D16" s="70" t="s">
        <x:v>83</x:v>
      </x:c>
      <x:c r="E16" s="70"/>
      <x:c r="F16" s="70"/>
      <x:c r="G16" s="70"/>
      <x:c r="H16" s="171"/>
      <x:c r="I16" s="171"/>
      <x:c r="J16" s="129">
        <x:v>45412</x:v>
      </x:c>
      <x:c r="K16" s="129">
        <x:v>45416</x:v>
      </x:c>
      <x:c r="L16" s="70">
        <x:f>COUNTIF(O16:EF16,"Test")</x:f>
        <x:v>5</x:v>
      </x:c>
      <x:c r="M16" s="128"/>
      <x:c r="N16" s="166"/>
      <x:c r="O16" s="195" t="str">
        <x:f>IF(AND($J16&lt;=O$12,O$12&lt;=$K16),"Test","")</x:f>
        <x:v/>
      </x:c>
      <x:c r="P16" s="196" t="str">
        <x:f t="shared" ref="P16:CA16" si="6">IF(AND($J16&lt;=P$12,P$12&lt;=$K16),"Test","")</x:f>
        <x:v/>
      </x:c>
      <x:c r="Q16" s="196" t="str">
        <x:f t="shared" si="6"/>
        <x:v/>
      </x:c>
      <x:c r="R16" s="196" t="str">
        <x:f t="shared" si="6"/>
        <x:v/>
      </x:c>
      <x:c r="S16" s="196" t="str">
        <x:f t="shared" si="6"/>
        <x:v/>
      </x:c>
      <x:c r="T16" s="196" t="str">
        <x:f t="shared" si="6"/>
        <x:v/>
      </x:c>
      <x:c r="U16" s="197" t="str">
        <x:f t="shared" si="6"/>
        <x:v/>
      </x:c>
      <x:c r="V16" s="195" t="str">
        <x:f t="shared" si="6"/>
        <x:v/>
      </x:c>
      <x:c r="W16" s="196" t="str">
        <x:f t="shared" si="6"/>
        <x:v/>
      </x:c>
      <x:c r="X16" s="196" t="str">
        <x:f t="shared" si="6"/>
        <x:v/>
      </x:c>
      <x:c r="Y16" s="196" t="str">
        <x:f t="shared" si="6"/>
        <x:v/>
      </x:c>
      <x:c r="Z16" s="196" t="str">
        <x:f t="shared" si="6"/>
        <x:v/>
      </x:c>
      <x:c r="AA16" s="196" t="str">
        <x:f t="shared" si="6"/>
        <x:v/>
      </x:c>
      <x:c r="AB16" s="197" t="str">
        <x:f t="shared" si="6"/>
        <x:v/>
      </x:c>
      <x:c r="AC16" s="195" t="str">
        <x:f t="shared" si="6"/>
        <x:v/>
      </x:c>
      <x:c r="AD16" s="196" t="str">
        <x:f t="shared" si="6"/>
        <x:v/>
      </x:c>
      <x:c r="AE16" s="196" t="str">
        <x:f t="shared" si="6"/>
        <x:v/>
      </x:c>
      <x:c r="AF16" s="196" t="str">
        <x:f t="shared" si="6"/>
        <x:v/>
      </x:c>
      <x:c r="AG16" s="196" t="str">
        <x:f t="shared" si="6"/>
        <x:v/>
      </x:c>
      <x:c r="AH16" s="196" t="str">
        <x:f t="shared" si="6"/>
        <x:v/>
      </x:c>
      <x:c r="AI16" s="197" t="str">
        <x:f t="shared" si="6"/>
        <x:v/>
      </x:c>
      <x:c r="AJ16" s="195" t="str">
        <x:f t="shared" si="6"/>
        <x:v/>
      </x:c>
      <x:c r="AK16" s="196" t="str">
        <x:f t="shared" si="6"/>
        <x:v/>
      </x:c>
      <x:c r="AL16" s="196" t="str">
        <x:f t="shared" si="6"/>
        <x:v/>
      </x:c>
      <x:c r="AM16" s="196" t="str">
        <x:f t="shared" si="6"/>
        <x:v/>
      </x:c>
      <x:c r="AN16" s="196" t="str">
        <x:f t="shared" si="6"/>
        <x:v/>
      </x:c>
      <x:c r="AO16" s="196" t="str">
        <x:f t="shared" si="6"/>
        <x:v/>
      </x:c>
      <x:c r="AP16" s="197" t="str">
        <x:f t="shared" si="6"/>
        <x:v/>
      </x:c>
      <x:c r="AQ16" s="195" t="str">
        <x:f t="shared" si="6"/>
        <x:v/>
      </x:c>
      <x:c r="AR16" s="196" t="str">
        <x:f t="shared" si="6"/>
        <x:v/>
      </x:c>
      <x:c r="AS16" s="197" t="str">
        <x:f t="shared" si="6"/>
        <x:v/>
      </x:c>
      <x:c r="AT16" s="195" t="str">
        <x:f t="shared" si="6"/>
        <x:v/>
      </x:c>
      <x:c r="AU16" s="196" t="str">
        <x:f t="shared" si="6"/>
        <x:v/>
      </x:c>
      <x:c r="AV16" s="196" t="str">
        <x:f t="shared" si="6"/>
        <x:v/>
      </x:c>
      <x:c r="AW16" s="196" t="str">
        <x:f t="shared" si="6"/>
        <x:v/>
      </x:c>
      <x:c r="AX16" s="196" t="str">
        <x:f t="shared" si="6"/>
        <x:v/>
      </x:c>
      <x:c r="AY16" s="196" t="str">
        <x:f t="shared" si="6"/>
        <x:v/>
      </x:c>
      <x:c r="AZ16" s="197" t="str">
        <x:f t="shared" si="6"/>
        <x:v/>
      </x:c>
      <x:c r="BA16" s="195" t="str">
        <x:f t="shared" si="6"/>
        <x:v/>
      </x:c>
      <x:c r="BB16" s="196" t="str">
        <x:f t="shared" si="6"/>
        <x:v/>
      </x:c>
      <x:c r="BC16" s="196" t="str">
        <x:f t="shared" si="6"/>
        <x:v/>
      </x:c>
      <x:c r="BD16" s="196" t="str">
        <x:f t="shared" si="6"/>
        <x:v/>
      </x:c>
      <x:c r="BE16" s="196" t="str">
        <x:f t="shared" si="6"/>
        <x:v/>
      </x:c>
      <x:c r="BF16" s="196" t="str">
        <x:f t="shared" si="6"/>
        <x:v/>
      </x:c>
      <x:c r="BG16" s="197" t="str">
        <x:f t="shared" si="6"/>
        <x:v/>
      </x:c>
      <x:c r="BH16" s="195" t="str">
        <x:f t="shared" si="6"/>
        <x:v/>
      </x:c>
      <x:c r="BI16" s="196" t="str">
        <x:f t="shared" si="6"/>
        <x:v/>
      </x:c>
      <x:c r="BJ16" s="196" t="str">
        <x:f t="shared" si="6"/>
        <x:v/>
      </x:c>
      <x:c r="BK16" s="196" t="str">
        <x:f t="shared" si="6"/>
        <x:v/>
      </x:c>
      <x:c r="BL16" s="196" t="str">
        <x:f t="shared" si="6"/>
        <x:v/>
      </x:c>
      <x:c r="BM16" s="196" t="str">
        <x:f t="shared" si="6"/>
        <x:v/>
      </x:c>
      <x:c r="BN16" s="197" t="str">
        <x:f t="shared" si="6"/>
        <x:v/>
      </x:c>
      <x:c r="BO16" s="195" t="str">
        <x:f t="shared" si="6"/>
        <x:v/>
      </x:c>
      <x:c r="BP16" s="196" t="str">
        <x:f t="shared" si="6"/>
        <x:v/>
      </x:c>
      <x:c r="BQ16" s="196" t="str">
        <x:f t="shared" si="6"/>
        <x:v/>
      </x:c>
      <x:c r="BR16" s="196" t="str">
        <x:f t="shared" si="6"/>
        <x:v/>
      </x:c>
      <x:c r="BS16" s="196" t="str">
        <x:f t="shared" si="6"/>
        <x:v/>
      </x:c>
      <x:c r="BT16" s="196" t="str">
        <x:f t="shared" si="6"/>
        <x:v/>
      </x:c>
      <x:c r="BU16" s="197" t="str">
        <x:f t="shared" si="6"/>
        <x:v/>
      </x:c>
      <x:c r="BV16" s="195" t="str">
        <x:f t="shared" si="6"/>
        <x:v/>
      </x:c>
      <x:c r="BW16" s="197" t="str">
        <x:f t="shared" si="6"/>
        <x:v>Test</x:v>
      </x:c>
      <x:c r="BX16" s="195" t="str">
        <x:f t="shared" si="6"/>
        <x:v>Test</x:v>
      </x:c>
      <x:c r="BY16" s="196" t="str">
        <x:f t="shared" si="6"/>
        <x:v>Test</x:v>
      </x:c>
      <x:c r="BZ16" s="196" t="str">
        <x:f t="shared" si="6"/>
        <x:v>Test</x:v>
      </x:c>
      <x:c r="CA16" s="196" t="str">
        <x:f t="shared" si="6"/>
        <x:v>Test</x:v>
      </x:c>
      <x:c r="CB16" s="196" t="str">
        <x:f t="shared" ref="CB16:EF16" si="7">IF(AND($J16&lt;=CB$12,CB$12&lt;=$K16),"Test","")</x:f>
        <x:v/>
      </x:c>
      <x:c r="CC16" s="196" t="str">
        <x:f t="shared" si="7"/>
        <x:v/>
      </x:c>
      <x:c r="CD16" s="197" t="str">
        <x:f t="shared" si="7"/>
        <x:v/>
      </x:c>
      <x:c r="CE16" s="195" t="str">
        <x:f t="shared" si="7"/>
        <x:v/>
      </x:c>
      <x:c r="CF16" s="196" t="str">
        <x:f t="shared" si="7"/>
        <x:v/>
      </x:c>
      <x:c r="CG16" s="196" t="str">
        <x:f t="shared" si="7"/>
        <x:v/>
      </x:c>
      <x:c r="CH16" s="196" t="str">
        <x:f t="shared" si="7"/>
        <x:v/>
      </x:c>
      <x:c r="CI16" s="196" t="str">
        <x:f t="shared" si="7"/>
        <x:v/>
      </x:c>
      <x:c r="CJ16" s="196" t="str">
        <x:f t="shared" si="7"/>
        <x:v/>
      </x:c>
      <x:c r="CK16" s="197" t="str">
        <x:f t="shared" si="7"/>
        <x:v/>
      </x:c>
      <x:c r="CL16" s="195" t="str">
        <x:f t="shared" si="7"/>
        <x:v/>
      </x:c>
      <x:c r="CM16" s="196" t="str">
        <x:f t="shared" si="7"/>
        <x:v/>
      </x:c>
      <x:c r="CN16" s="196" t="str">
        <x:f t="shared" si="7"/>
        <x:v/>
      </x:c>
      <x:c r="CO16" s="196" t="str">
        <x:f t="shared" si="7"/>
        <x:v/>
      </x:c>
      <x:c r="CP16" s="196" t="str">
        <x:f t="shared" si="7"/>
        <x:v/>
      </x:c>
      <x:c r="CQ16" s="196" t="str">
        <x:f t="shared" si="7"/>
        <x:v/>
      </x:c>
      <x:c r="CR16" s="197" t="str">
        <x:f t="shared" si="7"/>
        <x:v/>
      </x:c>
      <x:c r="CS16" s="195" t="str">
        <x:f t="shared" si="7"/>
        <x:v/>
      </x:c>
      <x:c r="CT16" s="196" t="str">
        <x:f t="shared" si="7"/>
        <x:v/>
      </x:c>
      <x:c r="CU16" s="196" t="str">
        <x:f t="shared" si="7"/>
        <x:v/>
      </x:c>
      <x:c r="CV16" s="196" t="str">
        <x:f t="shared" si="7"/>
        <x:v/>
      </x:c>
      <x:c r="CW16" s="196" t="str">
        <x:f t="shared" si="7"/>
        <x:v/>
      </x:c>
      <x:c r="CX16" s="196" t="str">
        <x:f t="shared" si="7"/>
        <x:v/>
      </x:c>
      <x:c r="CY16" s="197" t="str">
        <x:f t="shared" si="7"/>
        <x:v/>
      </x:c>
      <x:c r="CZ16" s="195" t="str">
        <x:f t="shared" si="7"/>
        <x:v/>
      </x:c>
      <x:c r="DA16" s="196" t="str">
        <x:f t="shared" si="7"/>
        <x:v/>
      </x:c>
      <x:c r="DB16" s="197" t="str">
        <x:f t="shared" si="7"/>
        <x:v/>
      </x:c>
      <x:c r="DC16" s="195" t="str">
        <x:f t="shared" si="7"/>
        <x:v/>
      </x:c>
      <x:c r="DD16" s="196" t="str">
        <x:f t="shared" si="7"/>
        <x:v/>
      </x:c>
      <x:c r="DE16" s="196" t="str">
        <x:f t="shared" si="7"/>
        <x:v/>
      </x:c>
      <x:c r="DF16" s="196" t="str">
        <x:f t="shared" si="7"/>
        <x:v/>
      </x:c>
      <x:c r="DG16" s="196" t="str">
        <x:f t="shared" si="7"/>
        <x:v/>
      </x:c>
      <x:c r="DH16" s="196" t="str">
        <x:f t="shared" si="7"/>
        <x:v/>
      </x:c>
      <x:c r="DI16" s="197" t="str">
        <x:f t="shared" si="7"/>
        <x:v/>
      </x:c>
      <x:c r="DJ16" s="195" t="str">
        <x:f t="shared" si="7"/>
        <x:v/>
      </x:c>
      <x:c r="DK16" s="196" t="str">
        <x:f t="shared" si="7"/>
        <x:v/>
      </x:c>
      <x:c r="DL16" s="196" t="str">
        <x:f t="shared" si="7"/>
        <x:v/>
      </x:c>
      <x:c r="DM16" s="196" t="str">
        <x:f t="shared" si="7"/>
        <x:v/>
      </x:c>
      <x:c r="DN16" s="196" t="str">
        <x:f t="shared" si="7"/>
        <x:v/>
      </x:c>
      <x:c r="DO16" s="196" t="str">
        <x:f t="shared" si="7"/>
        <x:v/>
      </x:c>
      <x:c r="DP16" s="197" t="str">
        <x:f t="shared" si="7"/>
        <x:v/>
      </x:c>
      <x:c r="DQ16" s="195" t="str">
        <x:f t="shared" si="7"/>
        <x:v/>
      </x:c>
      <x:c r="DR16" s="196" t="str">
        <x:f t="shared" si="7"/>
        <x:v/>
      </x:c>
      <x:c r="DS16" s="196" t="str">
        <x:f t="shared" si="7"/>
        <x:v/>
      </x:c>
      <x:c r="DT16" s="196" t="str">
        <x:f t="shared" si="7"/>
        <x:v/>
      </x:c>
      <x:c r="DU16" s="196" t="str">
        <x:f t="shared" si="7"/>
        <x:v/>
      </x:c>
      <x:c r="DV16" s="196" t="str">
        <x:f t="shared" si="7"/>
        <x:v/>
      </x:c>
      <x:c r="DW16" s="197" t="str">
        <x:f t="shared" si="7"/>
        <x:v/>
      </x:c>
      <x:c r="DX16" s="195" t="str">
        <x:f t="shared" si="7"/>
        <x:v/>
      </x:c>
      <x:c r="DY16" s="196" t="str">
        <x:f t="shared" si="7"/>
        <x:v/>
      </x:c>
      <x:c r="DZ16" s="196" t="str">
        <x:f t="shared" si="7"/>
        <x:v/>
      </x:c>
      <x:c r="EA16" s="196" t="str">
        <x:f t="shared" si="7"/>
        <x:v/>
      </x:c>
      <x:c r="EB16" s="196" t="str">
        <x:f t="shared" si="7"/>
        <x:v/>
      </x:c>
      <x:c r="EC16" s="196" t="str">
        <x:f t="shared" si="7"/>
        <x:v/>
      </x:c>
      <x:c r="ED16" s="197" t="str">
        <x:f t="shared" si="7"/>
        <x:v/>
      </x:c>
      <x:c r="EE16" s="195" t="str">
        <x:f t="shared" si="7"/>
        <x:v/>
      </x:c>
      <x:c r="EF16" s="198" t="str">
        <x:f t="shared" si="7"/>
        <x:v/>
      </x:c>
    </x:row>
    <x:row r="17" spans="2:136">
      <x:c r="B17" s="392"/>
      <x:c r="C17" s="394"/>
      <x:c r="D17" s="70" t="s">
        <x:v>87</x:v>
      </x:c>
      <x:c r="E17" s="70"/>
      <x:c r="F17" s="70"/>
      <x:c r="G17" s="70"/>
      <x:c r="H17" s="171"/>
      <x:c r="I17" s="171"/>
      <x:c r="J17" s="129">
        <x:v>45458</x:v>
      </x:c>
      <x:c r="K17" s="129">
        <x:v>45470</x:v>
      </x:c>
      <x:c r="L17" s="70">
        <x:f>COUNTIF(O17:EF17,"Fix")</x:f>
        <x:v>13</x:v>
      </x:c>
      <x:c r="M17" s="128"/>
      <x:c r="N17" s="166"/>
      <x:c r="O17" s="195" t="str">
        <x:f>IF(AND($J17&lt;=O$12,O$12&lt;=$K17),"Fix","")</x:f>
        <x:v/>
      </x:c>
      <x:c r="P17" s="196" t="str">
        <x:f t="shared" ref="P17:CA17" si="8">IF(AND($J17&lt;=P$12,P$12&lt;=$K17),"Fix","")</x:f>
        <x:v/>
      </x:c>
      <x:c r="Q17" s="196" t="str">
        <x:f t="shared" si="8"/>
        <x:v/>
      </x:c>
      <x:c r="R17" s="196" t="str">
        <x:f t="shared" si="8"/>
        <x:v/>
      </x:c>
      <x:c r="S17" s="196" t="str">
        <x:f t="shared" si="8"/>
        <x:v/>
      </x:c>
      <x:c r="T17" s="196" t="str">
        <x:f t="shared" si="8"/>
        <x:v/>
      </x:c>
      <x:c r="U17" s="197" t="str">
        <x:f t="shared" si="8"/>
        <x:v/>
      </x:c>
      <x:c r="V17" s="195" t="str">
        <x:f t="shared" si="8"/>
        <x:v/>
      </x:c>
      <x:c r="W17" s="196" t="str">
        <x:f t="shared" si="8"/>
        <x:v/>
      </x:c>
      <x:c r="X17" s="196" t="str">
        <x:f t="shared" si="8"/>
        <x:v/>
      </x:c>
      <x:c r="Y17" s="196" t="str">
        <x:f t="shared" si="8"/>
        <x:v/>
      </x:c>
      <x:c r="Z17" s="196" t="str">
        <x:f t="shared" si="8"/>
        <x:v/>
      </x:c>
      <x:c r="AA17" s="196" t="str">
        <x:f t="shared" si="8"/>
        <x:v/>
      </x:c>
      <x:c r="AB17" s="197" t="str">
        <x:f t="shared" si="8"/>
        <x:v/>
      </x:c>
      <x:c r="AC17" s="195" t="str">
        <x:f t="shared" si="8"/>
        <x:v/>
      </x:c>
      <x:c r="AD17" s="196" t="str">
        <x:f t="shared" si="8"/>
        <x:v/>
      </x:c>
      <x:c r="AE17" s="196" t="str">
        <x:f t="shared" si="8"/>
        <x:v/>
      </x:c>
      <x:c r="AF17" s="196" t="str">
        <x:f t="shared" si="8"/>
        <x:v/>
      </x:c>
      <x:c r="AG17" s="196" t="str">
        <x:f t="shared" si="8"/>
        <x:v/>
      </x:c>
      <x:c r="AH17" s="196" t="str">
        <x:f t="shared" si="8"/>
        <x:v/>
      </x:c>
      <x:c r="AI17" s="197" t="str">
        <x:f t="shared" si="8"/>
        <x:v/>
      </x:c>
      <x:c r="AJ17" s="195" t="str">
        <x:f t="shared" si="8"/>
        <x:v/>
      </x:c>
      <x:c r="AK17" s="196" t="str">
        <x:f t="shared" si="8"/>
        <x:v/>
      </x:c>
      <x:c r="AL17" s="196" t="str">
        <x:f t="shared" si="8"/>
        <x:v/>
      </x:c>
      <x:c r="AM17" s="196" t="str">
        <x:f t="shared" si="8"/>
        <x:v/>
      </x:c>
      <x:c r="AN17" s="196" t="str">
        <x:f t="shared" si="8"/>
        <x:v/>
      </x:c>
      <x:c r="AO17" s="196" t="str">
        <x:f t="shared" si="8"/>
        <x:v/>
      </x:c>
      <x:c r="AP17" s="197" t="str">
        <x:f t="shared" si="8"/>
        <x:v/>
      </x:c>
      <x:c r="AQ17" s="195" t="str">
        <x:f t="shared" si="8"/>
        <x:v/>
      </x:c>
      <x:c r="AR17" s="196" t="str">
        <x:f t="shared" si="8"/>
        <x:v/>
      </x:c>
      <x:c r="AS17" s="197" t="str">
        <x:f t="shared" si="8"/>
        <x:v/>
      </x:c>
      <x:c r="AT17" s="195" t="str">
        <x:f t="shared" si="8"/>
        <x:v/>
      </x:c>
      <x:c r="AU17" s="196" t="str">
        <x:f t="shared" si="8"/>
        <x:v/>
      </x:c>
      <x:c r="AV17" s="196" t="str">
        <x:f t="shared" si="8"/>
        <x:v/>
      </x:c>
      <x:c r="AW17" s="196" t="str">
        <x:f t="shared" si="8"/>
        <x:v/>
      </x:c>
      <x:c r="AX17" s="196" t="str">
        <x:f t="shared" si="8"/>
        <x:v/>
      </x:c>
      <x:c r="AY17" s="196" t="str">
        <x:f t="shared" si="8"/>
        <x:v/>
      </x:c>
      <x:c r="AZ17" s="197" t="str">
        <x:f t="shared" si="8"/>
        <x:v/>
      </x:c>
      <x:c r="BA17" s="195" t="str">
        <x:f t="shared" si="8"/>
        <x:v/>
      </x:c>
      <x:c r="BB17" s="196" t="str">
        <x:f t="shared" si="8"/>
        <x:v/>
      </x:c>
      <x:c r="BC17" s="196" t="str">
        <x:f t="shared" si="8"/>
        <x:v/>
      </x:c>
      <x:c r="BD17" s="196" t="str">
        <x:f t="shared" si="8"/>
        <x:v/>
      </x:c>
      <x:c r="BE17" s="196" t="str">
        <x:f t="shared" si="8"/>
        <x:v/>
      </x:c>
      <x:c r="BF17" s="196" t="str">
        <x:f t="shared" si="8"/>
        <x:v/>
      </x:c>
      <x:c r="BG17" s="197" t="str">
        <x:f t="shared" si="8"/>
        <x:v/>
      </x:c>
      <x:c r="BH17" s="195" t="str">
        <x:f t="shared" si="8"/>
        <x:v/>
      </x:c>
      <x:c r="BI17" s="196" t="str">
        <x:f t="shared" si="8"/>
        <x:v/>
      </x:c>
      <x:c r="BJ17" s="196" t="str">
        <x:f t="shared" si="8"/>
        <x:v/>
      </x:c>
      <x:c r="BK17" s="196" t="str">
        <x:f t="shared" si="8"/>
        <x:v/>
      </x:c>
      <x:c r="BL17" s="196" t="str">
        <x:f t="shared" si="8"/>
        <x:v/>
      </x:c>
      <x:c r="BM17" s="196" t="str">
        <x:f t="shared" si="8"/>
        <x:v/>
      </x:c>
      <x:c r="BN17" s="197" t="str">
        <x:f t="shared" si="8"/>
        <x:v/>
      </x:c>
      <x:c r="BO17" s="195" t="str">
        <x:f t="shared" si="8"/>
        <x:v/>
      </x:c>
      <x:c r="BP17" s="196" t="str">
        <x:f t="shared" si="8"/>
        <x:v/>
      </x:c>
      <x:c r="BQ17" s="196" t="str">
        <x:f t="shared" si="8"/>
        <x:v/>
      </x:c>
      <x:c r="BR17" s="196" t="str">
        <x:f t="shared" si="8"/>
        <x:v/>
      </x:c>
      <x:c r="BS17" s="196" t="str">
        <x:f t="shared" si="8"/>
        <x:v/>
      </x:c>
      <x:c r="BT17" s="196" t="str">
        <x:f t="shared" si="8"/>
        <x:v/>
      </x:c>
      <x:c r="BU17" s="197" t="str">
        <x:f t="shared" si="8"/>
        <x:v/>
      </x:c>
      <x:c r="BV17" s="195" t="str">
        <x:f t="shared" si="8"/>
        <x:v/>
      </x:c>
      <x:c r="BW17" s="197" t="str">
        <x:f t="shared" si="8"/>
        <x:v/>
      </x:c>
      <x:c r="BX17" s="195" t="str">
        <x:f t="shared" si="8"/>
        <x:v/>
      </x:c>
      <x:c r="BY17" s="196" t="str">
        <x:f t="shared" si="8"/>
        <x:v/>
      </x:c>
      <x:c r="BZ17" s="196" t="str">
        <x:f t="shared" si="8"/>
        <x:v/>
      </x:c>
      <x:c r="CA17" s="196" t="str">
        <x:f t="shared" si="8"/>
        <x:v/>
      </x:c>
      <x:c r="CB17" s="196" t="str">
        <x:f t="shared" ref="CB17:EF17" si="9">IF(AND($J17&lt;=CB$12,CB$12&lt;=$K17),"Fix","")</x:f>
        <x:v/>
      </x:c>
      <x:c r="CC17" s="196" t="str">
        <x:f t="shared" si="9"/>
        <x:v/>
      </x:c>
      <x:c r="CD17" s="197" t="str">
        <x:f t="shared" si="9"/>
        <x:v/>
      </x:c>
      <x:c r="CE17" s="195" t="str">
        <x:f t="shared" si="9"/>
        <x:v/>
      </x:c>
      <x:c r="CF17" s="196" t="str">
        <x:f t="shared" si="9"/>
        <x:v/>
      </x:c>
      <x:c r="CG17" s="196" t="str">
        <x:f t="shared" si="9"/>
        <x:v/>
      </x:c>
      <x:c r="CH17" s="196" t="str">
        <x:f t="shared" si="9"/>
        <x:v/>
      </x:c>
      <x:c r="CI17" s="196" t="str">
        <x:f t="shared" si="9"/>
        <x:v/>
      </x:c>
      <x:c r="CJ17" s="196" t="str">
        <x:f t="shared" si="9"/>
        <x:v/>
      </x:c>
      <x:c r="CK17" s="197" t="str">
        <x:f t="shared" si="9"/>
        <x:v/>
      </x:c>
      <x:c r="CL17" s="195" t="str">
        <x:f t="shared" si="9"/>
        <x:v/>
      </x:c>
      <x:c r="CM17" s="196" t="str">
        <x:f t="shared" si="9"/>
        <x:v/>
      </x:c>
      <x:c r="CN17" s="196" t="str">
        <x:f t="shared" si="9"/>
        <x:v/>
      </x:c>
      <x:c r="CO17" s="196" t="str">
        <x:f t="shared" si="9"/>
        <x:v/>
      </x:c>
      <x:c r="CP17" s="196" t="str">
        <x:f t="shared" si="9"/>
        <x:v/>
      </x:c>
      <x:c r="CQ17" s="196" t="str">
        <x:f t="shared" si="9"/>
        <x:v/>
      </x:c>
      <x:c r="CR17" s="197" t="str">
        <x:f t="shared" si="9"/>
        <x:v/>
      </x:c>
      <x:c r="CS17" s="195" t="str">
        <x:f t="shared" si="9"/>
        <x:v/>
      </x:c>
      <x:c r="CT17" s="196" t="str">
        <x:f t="shared" si="9"/>
        <x:v/>
      </x:c>
      <x:c r="CU17" s="196" t="str">
        <x:f t="shared" si="9"/>
        <x:v/>
      </x:c>
      <x:c r="CV17" s="196" t="str">
        <x:f t="shared" si="9"/>
        <x:v/>
      </x:c>
      <x:c r="CW17" s="196" t="str">
        <x:f t="shared" si="9"/>
        <x:v/>
      </x:c>
      <x:c r="CX17" s="196" t="str">
        <x:f t="shared" si="9"/>
        <x:v/>
      </x:c>
      <x:c r="CY17" s="197" t="str">
        <x:f t="shared" si="9"/>
        <x:v/>
      </x:c>
      <x:c r="CZ17" s="195" t="str">
        <x:f t="shared" si="9"/>
        <x:v/>
      </x:c>
      <x:c r="DA17" s="196" t="str">
        <x:f t="shared" si="9"/>
        <x:v/>
      </x:c>
      <x:c r="DB17" s="197" t="str">
        <x:f t="shared" si="9"/>
        <x:v/>
      </x:c>
      <x:c r="DC17" s="195" t="str">
        <x:f t="shared" si="9"/>
        <x:v/>
      </x:c>
      <x:c r="DD17" s="196" t="str">
        <x:f t="shared" si="9"/>
        <x:v/>
      </x:c>
      <x:c r="DE17" s="196" t="str">
        <x:f t="shared" si="9"/>
        <x:v/>
      </x:c>
      <x:c r="DF17" s="196" t="str">
        <x:f t="shared" si="9"/>
        <x:v/>
      </x:c>
      <x:c r="DG17" s="196" t="str">
        <x:f t="shared" si="9"/>
        <x:v/>
      </x:c>
      <x:c r="DH17" s="196" t="str">
        <x:f t="shared" si="9"/>
        <x:v/>
      </x:c>
      <x:c r="DI17" s="197" t="str">
        <x:f t="shared" si="9"/>
        <x:v/>
      </x:c>
      <x:c r="DJ17" s="195" t="str">
        <x:f t="shared" si="9"/>
        <x:v/>
      </x:c>
      <x:c r="DK17" s="196" t="str">
        <x:f t="shared" si="9"/>
        <x:v/>
      </x:c>
      <x:c r="DL17" s="196" t="str">
        <x:f t="shared" si="9"/>
        <x:v/>
      </x:c>
      <x:c r="DM17" s="196" t="str">
        <x:f t="shared" si="9"/>
        <x:v/>
      </x:c>
      <x:c r="DN17" s="196" t="str">
        <x:f t="shared" si="9"/>
        <x:v/>
      </x:c>
      <x:c r="DO17" s="196" t="str">
        <x:f t="shared" si="9"/>
        <x:v/>
      </x:c>
      <x:c r="DP17" s="197" t="str">
        <x:f t="shared" si="9"/>
        <x:v/>
      </x:c>
      <x:c r="DQ17" s="195" t="str">
        <x:f t="shared" si="9"/>
        <x:v>Fix</x:v>
      </x:c>
      <x:c r="DR17" s="196" t="str">
        <x:f t="shared" si="9"/>
        <x:v>Fix</x:v>
      </x:c>
      <x:c r="DS17" s="196" t="str">
        <x:f t="shared" si="9"/>
        <x:v>Fix</x:v>
      </x:c>
      <x:c r="DT17" s="196" t="str">
        <x:f t="shared" si="9"/>
        <x:v>Fix</x:v>
      </x:c>
      <x:c r="DU17" s="196" t="str">
        <x:f t="shared" si="9"/>
        <x:v>Fix</x:v>
      </x:c>
      <x:c r="DV17" s="196" t="str">
        <x:f t="shared" si="9"/>
        <x:v>Fix</x:v>
      </x:c>
      <x:c r="DW17" s="197" t="str">
        <x:f t="shared" si="9"/>
        <x:v>Fix</x:v>
      </x:c>
      <x:c r="DX17" s="195" t="str">
        <x:f t="shared" si="9"/>
        <x:v>Fix</x:v>
      </x:c>
      <x:c r="DY17" s="196" t="str">
        <x:f t="shared" si="9"/>
        <x:v>Fix</x:v>
      </x:c>
      <x:c r="DZ17" s="196" t="str">
        <x:f t="shared" si="9"/>
        <x:v>Fix</x:v>
      </x:c>
      <x:c r="EA17" s="196" t="str">
        <x:f t="shared" si="9"/>
        <x:v>Fix</x:v>
      </x:c>
      <x:c r="EB17" s="196" t="str">
        <x:f t="shared" si="9"/>
        <x:v>Fix</x:v>
      </x:c>
      <x:c r="EC17" s="196" t="str">
        <x:f t="shared" si="9"/>
        <x:v>Fix</x:v>
      </x:c>
      <x:c r="ED17" s="197" t="str">
        <x:f t="shared" si="9"/>
        <x:v/>
      </x:c>
      <x:c r="EE17" s="195" t="str">
        <x:f t="shared" si="9"/>
        <x:v/>
      </x:c>
      <x:c r="EF17" s="198" t="str">
        <x:f t="shared" si="9"/>
        <x:v/>
      </x:c>
    </x:row>
    <x:row r="18" spans="2:136" ht="16.5" customHeight="1" outlineLevel="1">
      <x:c r="B18" s="330" t="s">
        <x:v>47</x:v>
      </x:c>
      <x:c r="C18" s="333" t="s">
        <x:v>26</x:v>
      </x:c>
      <x:c r="D18" s="7"/>
      <x:c r="E18" s="191"/>
      <x:c r="F18" s="8"/>
      <x:c r="G18" s="7"/>
      <x:c r="H18" s="192"/>
      <x:c r="I18" s="211"/>
      <x:c r="J18" s="7"/>
      <x:c r="K18" s="8"/>
      <x:c r="L18" s="7"/>
      <x:c r="M18" s="193"/>
      <x:c r="N18" s="69"/>
      <x:c r="O18" s="72"/>
      <x:c r="P18" s="73"/>
      <x:c r="Q18" s="73"/>
      <x:c r="R18" s="73"/>
      <x:c r="S18" s="73"/>
      <x:c r="T18" s="73"/>
      <x:c r="U18" s="74"/>
      <x:c r="V18" s="72"/>
      <x:c r="W18" s="73"/>
      <x:c r="X18" s="73"/>
      <x:c r="Y18" s="73"/>
      <x:c r="Z18" s="73"/>
      <x:c r="AA18" s="73"/>
      <x:c r="AB18" s="74"/>
      <x:c r="AC18" s="72"/>
      <x:c r="AD18" s="73"/>
      <x:c r="AE18" s="73"/>
      <x:c r="AF18" s="73"/>
      <x:c r="AG18" s="73"/>
      <x:c r="AH18" s="73"/>
      <x:c r="AI18" s="74"/>
      <x:c r="AJ18" s="72"/>
      <x:c r="AK18" s="73"/>
      <x:c r="AL18" s="73"/>
      <x:c r="AM18" s="73"/>
      <x:c r="AN18" s="73"/>
      <x:c r="AO18" s="73"/>
      <x:c r="AP18" s="74"/>
      <x:c r="AQ18" s="73"/>
      <x:c r="AR18" s="73"/>
      <x:c r="AS18" s="74"/>
      <x:c r="AT18" s="72"/>
      <x:c r="AU18" s="73"/>
      <x:c r="AV18" s="73"/>
      <x:c r="AW18" s="73"/>
      <x:c r="AX18" s="73"/>
      <x:c r="AY18" s="73"/>
      <x:c r="AZ18" s="74"/>
      <x:c r="BA18" s="72"/>
      <x:c r="BB18" s="73"/>
      <x:c r="BC18" s="73"/>
      <x:c r="BD18" s="73"/>
      <x:c r="BE18" s="73"/>
      <x:c r="BF18" s="73"/>
      <x:c r="BG18" s="74"/>
      <x:c r="BH18" s="73"/>
      <x:c r="BI18" s="73"/>
      <x:c r="BJ18" s="73"/>
      <x:c r="BK18" s="73"/>
      <x:c r="BL18" s="73"/>
      <x:c r="BM18" s="73"/>
      <x:c r="BN18" s="73"/>
      <x:c r="BO18" s="72"/>
      <x:c r="BP18" s="73"/>
      <x:c r="BQ18" s="73"/>
      <x:c r="BR18" s="73"/>
      <x:c r="BS18" s="73"/>
      <x:c r="BT18" s="73"/>
      <x:c r="BU18" s="73"/>
      <x:c r="BV18" s="72"/>
      <x:c r="BW18" s="74"/>
      <x:c r="BX18" s="73"/>
      <x:c r="BY18" s="73"/>
      <x:c r="BZ18" s="73"/>
      <x:c r="CA18" s="73"/>
      <x:c r="CB18" s="73"/>
      <x:c r="CC18" s="73"/>
      <x:c r="CD18" s="73"/>
      <x:c r="CE18" s="72"/>
      <x:c r="CF18" s="73"/>
      <x:c r="CG18" s="73"/>
      <x:c r="CH18" s="73"/>
      <x:c r="CI18" s="73"/>
      <x:c r="CJ18" s="73"/>
      <x:c r="CK18" s="74"/>
      <x:c r="CL18" s="73"/>
      <x:c r="CM18" s="73"/>
      <x:c r="CN18" s="73"/>
      <x:c r="CO18" s="73"/>
      <x:c r="CP18" s="73"/>
      <x:c r="CQ18" s="73"/>
      <x:c r="CR18" s="73"/>
      <x:c r="CS18" s="72"/>
      <x:c r="CT18" s="73"/>
      <x:c r="CU18" s="73"/>
      <x:c r="CV18" s="73"/>
      <x:c r="CW18" s="73"/>
      <x:c r="CX18" s="73"/>
      <x:c r="CY18" s="74"/>
      <x:c r="CZ18" s="73"/>
      <x:c r="DA18" s="73"/>
      <x:c r="DB18" s="73"/>
      <x:c r="DC18" s="72"/>
      <x:c r="DD18" s="73"/>
      <x:c r="DE18" s="73"/>
      <x:c r="DF18" s="73"/>
      <x:c r="DG18" s="73"/>
      <x:c r="DH18" s="73"/>
      <x:c r="DI18" s="74"/>
      <x:c r="DJ18" s="73"/>
      <x:c r="DK18" s="73"/>
      <x:c r="DL18" s="73"/>
      <x:c r="DM18" s="73"/>
      <x:c r="DN18" s="73"/>
      <x:c r="DO18" s="73"/>
      <x:c r="DP18" s="73"/>
      <x:c r="DQ18" s="72"/>
      <x:c r="DR18" s="73"/>
      <x:c r="DS18" s="73"/>
      <x:c r="DT18" s="73"/>
      <x:c r="DU18" s="73"/>
      <x:c r="DV18" s="73"/>
      <x:c r="DW18" s="74"/>
      <x:c r="DX18" s="73"/>
      <x:c r="DY18" s="73"/>
      <x:c r="DZ18" s="73"/>
      <x:c r="EA18" s="73"/>
      <x:c r="EB18" s="73"/>
      <x:c r="EC18" s="73"/>
      <x:c r="ED18" s="73"/>
      <x:c r="EE18" s="72"/>
      <x:c r="EF18" s="75"/>
    </x:row>
    <x:row r="19" spans="2:136" outlineLevel="2">
      <x:c r="B19" s="331"/>
      <x:c r="C19" s="334"/>
      <x:c r="D19" s="4" t="s">
        <x:v>12</x:v>
      </x:c>
      <x:c r="E19" s="42" t="s">
        <x:v>141</x:v>
      </x:c>
      <x:c r="F19" s="42" t="str">
        <x:f>IF(G19=100%,"완료",IF(G19&gt;1%,"진행중","작업대기"))</x:f>
        <x:v>완료</x:v>
      </x:c>
      <x:c r="G19" s="56">
        <x:f>PRODUCT(H19,0.1)</x:f>
        <x:v>1</x:v>
      </x:c>
      <x:c r="H19" s="172">
        <x:v>10</x:v>
      </x:c>
      <x:c r="I19" s="172" t="s">
        <x:v>29</x:v>
      </x:c>
      <x:c r="J19" s="9">
        <x:f>C6</x:f>
        <x:v>45362</x:v>
      </x:c>
      <x:c r="K19" s="9">
        <x:v>45365</x:v>
      </x:c>
      <x:c r="L19" s="133">
        <x:f>COUNTIF(O19:EF19,"1")</x:f>
        <x:v>4</x:v>
      </x:c>
      <x:c r="M19" s="154">
        <x:f>IF(K19-$E$5&lt;0,0,"n/a")</x:f>
        <x:v>0</x:v>
      </x:c>
      <x:c r="N19" s="167"/>
      <x:c r="O19" s="76" t="str">
        <x:f>IF(AND($J19&lt;=O$12,O$12&lt;=$K19),1,"")</x:f>
        <x:v/>
      </x:c>
      <x:c r="P19" s="77" t="str">
        <x:f>IF(AND($J19&lt;=P$12,P$12&lt;=$K19),1,"")</x:f>
        <x:v/>
      </x:c>
      <x:c r="Q19" s="77" t="str">
        <x:f t="shared" ref="Q19:AF35" si="10">IF(AND($J19&lt;=Q$12,Q$12&lt;=$K19),1,"")</x:f>
        <x:v/>
      </x:c>
      <x:c r="R19" s="77" t="str">
        <x:f t="shared" si="10"/>
        <x:v/>
      </x:c>
      <x:c r="S19" s="77" t="str">
        <x:f t="shared" si="10"/>
        <x:v/>
      </x:c>
      <x:c r="T19" s="77" t="str">
        <x:f t="shared" si="10"/>
        <x:v/>
      </x:c>
      <x:c r="U19" s="78" t="str">
        <x:f t="shared" si="10"/>
        <x:v/>
      </x:c>
      <x:c r="V19" s="76" t="str">
        <x:f t="shared" si="10"/>
        <x:v/>
      </x:c>
      <x:c r="W19" s="77" t="str">
        <x:f t="shared" si="10"/>
        <x:v/>
      </x:c>
      <x:c r="X19" s="77" t="str">
        <x:f t="shared" si="10"/>
        <x:v/>
      </x:c>
      <x:c r="Y19" s="77">
        <x:f t="shared" si="10"/>
        <x:v>1</x:v>
      </x:c>
      <x:c r="Z19" s="77">
        <x:f t="shared" si="10"/>
        <x:v>1</x:v>
      </x:c>
      <x:c r="AA19" s="77">
        <x:f t="shared" si="10"/>
        <x:v>1</x:v>
      </x:c>
      <x:c r="AB19" s="78">
        <x:f t="shared" si="10"/>
        <x:v>1</x:v>
      </x:c>
      <x:c r="AC19" s="76" t="str">
        <x:f t="shared" si="10"/>
        <x:v/>
      </x:c>
      <x:c r="AD19" s="77" t="str">
        <x:f t="shared" si="10"/>
        <x:v/>
      </x:c>
      <x:c r="AE19" s="77" t="str">
        <x:f t="shared" si="10"/>
        <x:v/>
      </x:c>
      <x:c r="AF19" s="77" t="str">
        <x:f t="shared" si="10"/>
        <x:v/>
      </x:c>
      <x:c r="AG19" s="77" t="str">
        <x:f t="shared" ref="AG19:AV35" si="11">IF(AND($J19&lt;=AG$12,AG$12&lt;=$K19),1,"")</x:f>
        <x:v/>
      </x:c>
      <x:c r="AH19" s="77" t="str">
        <x:f t="shared" si="11"/>
        <x:v/>
      </x:c>
      <x:c r="AI19" s="78" t="str">
        <x:f t="shared" si="11"/>
        <x:v/>
      </x:c>
      <x:c r="AJ19" s="76" t="str">
        <x:f t="shared" si="11"/>
        <x:v/>
      </x:c>
      <x:c r="AK19" s="77" t="str">
        <x:f t="shared" si="11"/>
        <x:v/>
      </x:c>
      <x:c r="AL19" s="77" t="str">
        <x:f t="shared" si="11"/>
        <x:v/>
      </x:c>
      <x:c r="AM19" s="77" t="str">
        <x:f t="shared" si="11"/>
        <x:v/>
      </x:c>
      <x:c r="AN19" s="77" t="str">
        <x:f t="shared" si="11"/>
        <x:v/>
      </x:c>
      <x:c r="AO19" s="77" t="str">
        <x:f t="shared" si="11"/>
        <x:v/>
      </x:c>
      <x:c r="AP19" s="78" t="str">
        <x:f t="shared" si="11"/>
        <x:v/>
      </x:c>
      <x:c r="AQ19" s="77" t="str">
        <x:f t="shared" si="11"/>
        <x:v/>
      </x:c>
      <x:c r="AR19" s="77" t="str">
        <x:f t="shared" si="11"/>
        <x:v/>
      </x:c>
      <x:c r="AS19" s="78" t="str">
        <x:f t="shared" si="11"/>
        <x:v/>
      </x:c>
      <x:c r="AT19" s="76" t="str">
        <x:f t="shared" si="11"/>
        <x:v/>
      </x:c>
      <x:c r="AU19" s="77" t="str">
        <x:f t="shared" si="11"/>
        <x:v/>
      </x:c>
      <x:c r="AV19" s="77" t="str">
        <x:f t="shared" si="11"/>
        <x:v/>
      </x:c>
      <x:c r="AW19" s="77" t="str">
        <x:f t="shared" ref="AW19:BL35" si="12">IF(AND($J19&lt;=AW$12,AW$12&lt;=$K19),1,"")</x:f>
        <x:v/>
      </x:c>
      <x:c r="AX19" s="77" t="str">
        <x:f t="shared" si="12"/>
        <x:v/>
      </x:c>
      <x:c r="AY19" s="77" t="str">
        <x:f t="shared" si="12"/>
        <x:v/>
      </x:c>
      <x:c r="AZ19" s="78" t="str">
        <x:f t="shared" si="12"/>
        <x:v/>
      </x:c>
      <x:c r="BA19" s="76" t="str">
        <x:f t="shared" si="12"/>
        <x:v/>
      </x:c>
      <x:c r="BB19" s="77" t="str">
        <x:f t="shared" si="12"/>
        <x:v/>
      </x:c>
      <x:c r="BC19" s="77" t="str">
        <x:f t="shared" si="12"/>
        <x:v/>
      </x:c>
      <x:c r="BD19" s="77" t="str">
        <x:f t="shared" si="12"/>
        <x:v/>
      </x:c>
      <x:c r="BE19" s="77" t="str">
        <x:f t="shared" si="12"/>
        <x:v/>
      </x:c>
      <x:c r="BF19" s="77" t="str">
        <x:f t="shared" si="12"/>
        <x:v/>
      </x:c>
      <x:c r="BG19" s="78" t="str">
        <x:f t="shared" si="12"/>
        <x:v/>
      </x:c>
      <x:c r="BH19" s="77" t="str">
        <x:f t="shared" si="12"/>
        <x:v/>
      </x:c>
      <x:c r="BI19" s="77" t="str">
        <x:f t="shared" si="12"/>
        <x:v/>
      </x:c>
      <x:c r="BJ19" s="77" t="str">
        <x:f t="shared" si="12"/>
        <x:v/>
      </x:c>
      <x:c r="BK19" s="77" t="str">
        <x:f t="shared" si="12"/>
        <x:v/>
      </x:c>
      <x:c r="BL19" s="77" t="str">
        <x:f t="shared" si="12"/>
        <x:v/>
      </x:c>
      <x:c r="BM19" s="77" t="str">
        <x:f t="shared" ref="BM19:CB35" si="13">IF(AND($J19&lt;=BM$12,BM$12&lt;=$K19),1,"")</x:f>
        <x:v/>
      </x:c>
      <x:c r="BN19" s="77" t="str">
        <x:f t="shared" si="13"/>
        <x:v/>
      </x:c>
      <x:c r="BO19" s="76" t="str">
        <x:f t="shared" si="13"/>
        <x:v/>
      </x:c>
      <x:c r="BP19" s="77" t="str">
        <x:f t="shared" si="13"/>
        <x:v/>
      </x:c>
      <x:c r="BQ19" s="77" t="str">
        <x:f t="shared" si="13"/>
        <x:v/>
      </x:c>
      <x:c r="BR19" s="77" t="str">
        <x:f t="shared" si="13"/>
        <x:v/>
      </x:c>
      <x:c r="BS19" s="77" t="str">
        <x:f t="shared" si="13"/>
        <x:v/>
      </x:c>
      <x:c r="BT19" s="77" t="str">
        <x:f t="shared" si="13"/>
        <x:v/>
      </x:c>
      <x:c r="BU19" s="77" t="str">
        <x:f t="shared" si="13"/>
        <x:v/>
      </x:c>
      <x:c r="BV19" s="76" t="str">
        <x:f t="shared" si="13"/>
        <x:v/>
      </x:c>
      <x:c r="BW19" s="78" t="str">
        <x:f t="shared" si="13"/>
        <x:v/>
      </x:c>
      <x:c r="BX19" s="77" t="str">
        <x:f t="shared" si="13"/>
        <x:v/>
      </x:c>
      <x:c r="BY19" s="77" t="str">
        <x:f t="shared" si="13"/>
        <x:v/>
      </x:c>
      <x:c r="BZ19" s="77" t="str">
        <x:f t="shared" si="13"/>
        <x:v/>
      </x:c>
      <x:c r="CA19" s="77" t="str">
        <x:f t="shared" si="13"/>
        <x:v/>
      </x:c>
      <x:c r="CB19" s="77" t="str">
        <x:f t="shared" si="13"/>
        <x:v/>
      </x:c>
      <x:c r="CC19" s="77" t="str">
        <x:f t="shared" ref="CC19:CR35" si="14">IF(AND($J19&lt;=CC$12,CC$12&lt;=$K19),1,"")</x:f>
        <x:v/>
      </x:c>
      <x:c r="CD19" s="77" t="str">
        <x:f t="shared" si="14"/>
        <x:v/>
      </x:c>
      <x:c r="CE19" s="76" t="str">
        <x:f t="shared" si="14"/>
        <x:v/>
      </x:c>
      <x:c r="CF19" s="77" t="str">
        <x:f t="shared" si="14"/>
        <x:v/>
      </x:c>
      <x:c r="CG19" s="77" t="str">
        <x:f t="shared" si="14"/>
        <x:v/>
      </x:c>
      <x:c r="CH19" s="77" t="str">
        <x:f t="shared" si="14"/>
        <x:v/>
      </x:c>
      <x:c r="CI19" s="77" t="str">
        <x:f t="shared" si="14"/>
        <x:v/>
      </x:c>
      <x:c r="CJ19" s="77" t="str">
        <x:f t="shared" si="14"/>
        <x:v/>
      </x:c>
      <x:c r="CK19" s="78" t="str">
        <x:f t="shared" si="14"/>
        <x:v/>
      </x:c>
      <x:c r="CL19" s="77" t="str">
        <x:f t="shared" si="14"/>
        <x:v/>
      </x:c>
      <x:c r="CM19" s="77" t="str">
        <x:f t="shared" si="14"/>
        <x:v/>
      </x:c>
      <x:c r="CN19" s="77" t="str">
        <x:f t="shared" si="14"/>
        <x:v/>
      </x:c>
      <x:c r="CO19" s="77" t="str">
        <x:f t="shared" si="14"/>
        <x:v/>
      </x:c>
      <x:c r="CP19" s="77" t="str">
        <x:f t="shared" si="14"/>
        <x:v/>
      </x:c>
      <x:c r="CQ19" s="77" t="str">
        <x:f t="shared" si="14"/>
        <x:v/>
      </x:c>
      <x:c r="CR19" s="77" t="str">
        <x:f t="shared" si="14"/>
        <x:v/>
      </x:c>
      <x:c r="CS19" s="76" t="str">
        <x:f t="shared" ref="CS19:DH35" si="15">IF(AND($J19&lt;=CS$12,CS$12&lt;=$K19),1,"")</x:f>
        <x:v/>
      </x:c>
      <x:c r="CT19" s="77" t="str">
        <x:f t="shared" si="15"/>
        <x:v/>
      </x:c>
      <x:c r="CU19" s="77" t="str">
        <x:f t="shared" si="15"/>
        <x:v/>
      </x:c>
      <x:c r="CV19" s="77" t="str">
        <x:f t="shared" si="15"/>
        <x:v/>
      </x:c>
      <x:c r="CW19" s="77" t="str">
        <x:f t="shared" si="15"/>
        <x:v/>
      </x:c>
      <x:c r="CX19" s="77" t="str">
        <x:f t="shared" si="15"/>
        <x:v/>
      </x:c>
      <x:c r="CY19" s="78" t="str">
        <x:f t="shared" si="15"/>
        <x:v/>
      </x:c>
      <x:c r="CZ19" s="77" t="str">
        <x:f t="shared" si="15"/>
        <x:v/>
      </x:c>
      <x:c r="DA19" s="77" t="str">
        <x:f t="shared" si="15"/>
        <x:v/>
      </x:c>
      <x:c r="DB19" s="77" t="str">
        <x:f t="shared" si="15"/>
        <x:v/>
      </x:c>
      <x:c r="DC19" s="76" t="str">
        <x:f t="shared" si="15"/>
        <x:v/>
      </x:c>
      <x:c r="DD19" s="77" t="str">
        <x:f t="shared" si="15"/>
        <x:v/>
      </x:c>
      <x:c r="DE19" s="77" t="str">
        <x:f t="shared" si="15"/>
        <x:v/>
      </x:c>
      <x:c r="DF19" s="77" t="str">
        <x:f t="shared" si="15"/>
        <x:v/>
      </x:c>
      <x:c r="DG19" s="77" t="str">
        <x:f t="shared" si="15"/>
        <x:v/>
      </x:c>
      <x:c r="DH19" s="77" t="str">
        <x:f t="shared" si="15"/>
        <x:v/>
      </x:c>
      <x:c r="DI19" s="78" t="str">
        <x:f t="shared" ref="DI19:DX35" si="16">IF(AND($J19&lt;=DI$12,DI$12&lt;=$K19),1,"")</x:f>
        <x:v/>
      </x:c>
      <x:c r="DJ19" s="77" t="str">
        <x:f t="shared" si="16"/>
        <x:v/>
      </x:c>
      <x:c r="DK19" s="77" t="str">
        <x:f t="shared" si="16"/>
        <x:v/>
      </x:c>
      <x:c r="DL19" s="77" t="str">
        <x:f t="shared" si="16"/>
        <x:v/>
      </x:c>
      <x:c r="DM19" s="77" t="str">
        <x:f t="shared" si="16"/>
        <x:v/>
      </x:c>
      <x:c r="DN19" s="77" t="str">
        <x:f t="shared" si="16"/>
        <x:v/>
      </x:c>
      <x:c r="DO19" s="77" t="str">
        <x:f t="shared" si="16"/>
        <x:v/>
      </x:c>
      <x:c r="DP19" s="77" t="str">
        <x:f t="shared" si="16"/>
        <x:v/>
      </x:c>
      <x:c r="DQ19" s="76" t="str">
        <x:f t="shared" si="16"/>
        <x:v/>
      </x:c>
      <x:c r="DR19" s="77" t="str">
        <x:f t="shared" si="16"/>
        <x:v/>
      </x:c>
      <x:c r="DS19" s="77" t="str">
        <x:f t="shared" si="16"/>
        <x:v/>
      </x:c>
      <x:c r="DT19" s="77" t="str">
        <x:f t="shared" si="16"/>
        <x:v/>
      </x:c>
      <x:c r="DU19" s="77" t="str">
        <x:f t="shared" si="16"/>
        <x:v/>
      </x:c>
      <x:c r="DV19" s="77" t="str">
        <x:f t="shared" si="16"/>
        <x:v/>
      </x:c>
      <x:c r="DW19" s="78" t="str">
        <x:f t="shared" si="16"/>
        <x:v/>
      </x:c>
      <x:c r="DX19" s="77" t="str">
        <x:f t="shared" si="16"/>
        <x:v/>
      </x:c>
      <x:c r="DY19" s="77" t="str">
        <x:f t="shared" ref="DY19:EF35" si="17">IF(AND($J19&lt;=DY$12,DY$12&lt;=$K19),1,"")</x:f>
        <x:v/>
      </x:c>
      <x:c r="DZ19" s="77" t="str">
        <x:f t="shared" si="17"/>
        <x:v/>
      </x:c>
      <x:c r="EA19" s="77" t="str">
        <x:f t="shared" si="17"/>
        <x:v/>
      </x:c>
      <x:c r="EB19" s="77" t="str">
        <x:f t="shared" si="17"/>
        <x:v/>
      </x:c>
      <x:c r="EC19" s="77" t="str">
        <x:f t="shared" si="17"/>
        <x:v/>
      </x:c>
      <x:c r="ED19" s="77" t="str">
        <x:f t="shared" si="17"/>
        <x:v/>
      </x:c>
      <x:c r="EE19" s="76" t="str">
        <x:f t="shared" si="17"/>
        <x:v/>
      </x:c>
      <x:c r="EF19" s="79" t="str">
        <x:f t="shared" si="17"/>
        <x:v/>
      </x:c>
    </x:row>
    <x:row r="20" spans="2:136" outlineLevel="2">
      <x:c r="B20" s="332"/>
      <x:c r="C20" s="335"/>
      <x:c r="D20" s="10" t="s">
        <x:v>75</x:v>
      </x:c>
      <x:c r="E20" s="43" t="s">
        <x:v>141</x:v>
      </x:c>
      <x:c r="F20" s="43" t="str">
        <x:f>IF(G20=100%,"완료",IF(G20&gt;1%,"진행중","작업대기"))</x:f>
        <x:v>완료</x:v>
      </x:c>
      <x:c r="G20" s="57">
        <x:f>PRODUCT(H20,0.1)</x:f>
        <x:v>1</x:v>
      </x:c>
      <x:c r="H20" s="173">
        <x:v>10</x:v>
      </x:c>
      <x:c r="I20" s="173" t="s">
        <x:v>192</x:v>
      </x:c>
      <x:c r="J20" s="11">
        <x:v>45366</x:v>
      </x:c>
      <x:c r="K20" s="11">
        <x:v>45370</x:v>
      </x:c>
      <x:c r="L20" s="194">
        <x:f>COUNTIF(O20:EF20,"1")</x:f>
        <x:v>5</x:v>
      </x:c>
      <x:c r="M20" s="155">
        <x:f>IF(K20-$E$5&lt;=0,0,"n/a")</x:f>
        <x:v>0</x:v>
      </x:c>
      <x:c r="N20" s="168"/>
      <x:c r="O20" s="80" t="str">
        <x:f t="shared" ref="O20:P45" si="18">IF(AND($J20&lt;=O$12,O$12&lt;=$K20),1,"")</x:f>
        <x:v/>
      </x:c>
      <x:c r="P20" s="81" t="str">
        <x:f t="shared" si="18"/>
        <x:v/>
      </x:c>
      <x:c r="Q20" s="81" t="str">
        <x:f t="shared" si="10"/>
        <x:v/>
      </x:c>
      <x:c r="R20" s="81" t="str">
        <x:f t="shared" si="10"/>
        <x:v/>
      </x:c>
      <x:c r="S20" s="81" t="str">
        <x:f t="shared" si="10"/>
        <x:v/>
      </x:c>
      <x:c r="T20" s="81" t="str">
        <x:f t="shared" si="10"/>
        <x:v/>
      </x:c>
      <x:c r="U20" s="82" t="str">
        <x:f t="shared" si="10"/>
        <x:v/>
      </x:c>
      <x:c r="V20" s="80" t="str">
        <x:f t="shared" si="10"/>
        <x:v/>
      </x:c>
      <x:c r="W20" s="81" t="str">
        <x:f t="shared" si="10"/>
        <x:v/>
      </x:c>
      <x:c r="X20" s="81" t="str">
        <x:f t="shared" si="10"/>
        <x:v/>
      </x:c>
      <x:c r="Y20" s="81" t="str">
        <x:f t="shared" si="10"/>
        <x:v/>
      </x:c>
      <x:c r="Z20" s="81" t="str">
        <x:f t="shared" si="10"/>
        <x:v/>
      </x:c>
      <x:c r="AA20" s="81" t="str">
        <x:f t="shared" si="10"/>
        <x:v/>
      </x:c>
      <x:c r="AB20" s="82" t="str">
        <x:f t="shared" si="10"/>
        <x:v/>
      </x:c>
      <x:c r="AC20" s="83">
        <x:f t="shared" si="10"/>
        <x:v>1</x:v>
      </x:c>
      <x:c r="AD20" s="84">
        <x:f t="shared" si="10"/>
        <x:v>1</x:v>
      </x:c>
      <x:c r="AE20" s="84">
        <x:f t="shared" si="10"/>
        <x:v>1</x:v>
      </x:c>
      <x:c r="AF20" s="84">
        <x:f t="shared" si="10"/>
        <x:v>1</x:v>
      </x:c>
      <x:c r="AG20" s="84">
        <x:f t="shared" si="11"/>
        <x:v>1</x:v>
      </x:c>
      <x:c r="AH20" s="81" t="str">
        <x:f t="shared" si="11"/>
        <x:v/>
      </x:c>
      <x:c r="AI20" s="82" t="str">
        <x:f t="shared" si="11"/>
        <x:v/>
      </x:c>
      <x:c r="AJ20" s="80" t="str">
        <x:f t="shared" si="11"/>
        <x:v/>
      </x:c>
      <x:c r="AK20" s="81" t="str">
        <x:f t="shared" si="11"/>
        <x:v/>
      </x:c>
      <x:c r="AL20" s="81" t="str">
        <x:f t="shared" si="11"/>
        <x:v/>
      </x:c>
      <x:c r="AM20" s="81" t="str">
        <x:f t="shared" si="11"/>
        <x:v/>
      </x:c>
      <x:c r="AN20" s="81" t="str">
        <x:f t="shared" si="11"/>
        <x:v/>
      </x:c>
      <x:c r="AO20" s="81" t="str">
        <x:f t="shared" si="11"/>
        <x:v/>
      </x:c>
      <x:c r="AP20" s="82" t="str">
        <x:f t="shared" si="11"/>
        <x:v/>
      </x:c>
      <x:c r="AQ20" s="81" t="str">
        <x:f t="shared" si="11"/>
        <x:v/>
      </x:c>
      <x:c r="AR20" s="81" t="str">
        <x:f t="shared" si="11"/>
        <x:v/>
      </x:c>
      <x:c r="AS20" s="82" t="str">
        <x:f t="shared" si="11"/>
        <x:v/>
      </x:c>
      <x:c r="AT20" s="80" t="str">
        <x:f t="shared" si="11"/>
        <x:v/>
      </x:c>
      <x:c r="AU20" s="81" t="str">
        <x:f t="shared" si="11"/>
        <x:v/>
      </x:c>
      <x:c r="AV20" s="81" t="str">
        <x:f t="shared" si="11"/>
        <x:v/>
      </x:c>
      <x:c r="AW20" s="81" t="str">
        <x:f t="shared" si="12"/>
        <x:v/>
      </x:c>
      <x:c r="AX20" s="81" t="str">
        <x:f t="shared" si="12"/>
        <x:v/>
      </x:c>
      <x:c r="AY20" s="81" t="str">
        <x:f t="shared" si="12"/>
        <x:v/>
      </x:c>
      <x:c r="AZ20" s="82" t="str">
        <x:f t="shared" si="12"/>
        <x:v/>
      </x:c>
      <x:c r="BA20" s="80" t="str">
        <x:f t="shared" si="12"/>
        <x:v/>
      </x:c>
      <x:c r="BB20" s="81" t="str">
        <x:f t="shared" si="12"/>
        <x:v/>
      </x:c>
      <x:c r="BC20" s="81" t="str">
        <x:f t="shared" si="12"/>
        <x:v/>
      </x:c>
      <x:c r="BD20" s="81" t="str">
        <x:f t="shared" si="12"/>
        <x:v/>
      </x:c>
      <x:c r="BE20" s="81" t="str">
        <x:f t="shared" si="12"/>
        <x:v/>
      </x:c>
      <x:c r="BF20" s="81" t="str">
        <x:f t="shared" si="12"/>
        <x:v/>
      </x:c>
      <x:c r="BG20" s="82" t="str">
        <x:f t="shared" si="12"/>
        <x:v/>
      </x:c>
      <x:c r="BH20" s="81" t="str">
        <x:f t="shared" si="12"/>
        <x:v/>
      </x:c>
      <x:c r="BI20" s="81" t="str">
        <x:f t="shared" si="12"/>
        <x:v/>
      </x:c>
      <x:c r="BJ20" s="81" t="str">
        <x:f t="shared" si="12"/>
        <x:v/>
      </x:c>
      <x:c r="BK20" s="81" t="str">
        <x:f t="shared" si="12"/>
        <x:v/>
      </x:c>
      <x:c r="BL20" s="81" t="str">
        <x:f t="shared" si="12"/>
        <x:v/>
      </x:c>
      <x:c r="BM20" s="81" t="str">
        <x:f t="shared" si="13"/>
        <x:v/>
      </x:c>
      <x:c r="BN20" s="81" t="str">
        <x:f t="shared" si="13"/>
        <x:v/>
      </x:c>
      <x:c r="BO20" s="80" t="str">
        <x:f t="shared" si="13"/>
        <x:v/>
      </x:c>
      <x:c r="BP20" s="81" t="str">
        <x:f t="shared" si="13"/>
        <x:v/>
      </x:c>
      <x:c r="BQ20" s="81" t="str">
        <x:f t="shared" si="13"/>
        <x:v/>
      </x:c>
      <x:c r="BR20" s="81" t="str">
        <x:f t="shared" si="13"/>
        <x:v/>
      </x:c>
      <x:c r="BS20" s="81" t="str">
        <x:f t="shared" si="13"/>
        <x:v/>
      </x:c>
      <x:c r="BT20" s="81" t="str">
        <x:f t="shared" si="13"/>
        <x:v/>
      </x:c>
      <x:c r="BU20" s="81" t="str">
        <x:f t="shared" si="13"/>
        <x:v/>
      </x:c>
      <x:c r="BV20" s="80" t="str">
        <x:f t="shared" si="13"/>
        <x:v/>
      </x:c>
      <x:c r="BW20" s="82" t="str">
        <x:f t="shared" si="13"/>
        <x:v/>
      </x:c>
      <x:c r="BX20" s="81" t="str">
        <x:f t="shared" si="13"/>
        <x:v/>
      </x:c>
      <x:c r="BY20" s="81" t="str">
        <x:f t="shared" si="13"/>
        <x:v/>
      </x:c>
      <x:c r="BZ20" s="81" t="str">
        <x:f t="shared" si="13"/>
        <x:v/>
      </x:c>
      <x:c r="CA20" s="81" t="str">
        <x:f t="shared" si="13"/>
        <x:v/>
      </x:c>
      <x:c r="CB20" s="81" t="str">
        <x:f t="shared" si="13"/>
        <x:v/>
      </x:c>
      <x:c r="CC20" s="81" t="str">
        <x:f t="shared" si="14"/>
        <x:v/>
      </x:c>
      <x:c r="CD20" s="81" t="str">
        <x:f t="shared" si="14"/>
        <x:v/>
      </x:c>
      <x:c r="CE20" s="80" t="str">
        <x:f t="shared" si="14"/>
        <x:v/>
      </x:c>
      <x:c r="CF20" s="81" t="str">
        <x:f t="shared" si="14"/>
        <x:v/>
      </x:c>
      <x:c r="CG20" s="81" t="str">
        <x:f t="shared" si="14"/>
        <x:v/>
      </x:c>
      <x:c r="CH20" s="81" t="str">
        <x:f t="shared" si="14"/>
        <x:v/>
      </x:c>
      <x:c r="CI20" s="81" t="str">
        <x:f t="shared" si="14"/>
        <x:v/>
      </x:c>
      <x:c r="CJ20" s="81" t="str">
        <x:f t="shared" si="14"/>
        <x:v/>
      </x:c>
      <x:c r="CK20" s="82" t="str">
        <x:f t="shared" si="14"/>
        <x:v/>
      </x:c>
      <x:c r="CL20" s="81" t="str">
        <x:f t="shared" si="14"/>
        <x:v/>
      </x:c>
      <x:c r="CM20" s="81" t="str">
        <x:f t="shared" si="14"/>
        <x:v/>
      </x:c>
      <x:c r="CN20" s="81" t="str">
        <x:f t="shared" si="14"/>
        <x:v/>
      </x:c>
      <x:c r="CO20" s="81" t="str">
        <x:f t="shared" si="14"/>
        <x:v/>
      </x:c>
      <x:c r="CP20" s="81" t="str">
        <x:f t="shared" si="14"/>
        <x:v/>
      </x:c>
      <x:c r="CQ20" s="81" t="str">
        <x:f t="shared" si="14"/>
        <x:v/>
      </x:c>
      <x:c r="CR20" s="81" t="str">
        <x:f t="shared" si="14"/>
        <x:v/>
      </x:c>
      <x:c r="CS20" s="80" t="str">
        <x:f t="shared" si="15"/>
        <x:v/>
      </x:c>
      <x:c r="CT20" s="81" t="str">
        <x:f t="shared" si="15"/>
        <x:v/>
      </x:c>
      <x:c r="CU20" s="81" t="str">
        <x:f t="shared" si="15"/>
        <x:v/>
      </x:c>
      <x:c r="CV20" s="81" t="str">
        <x:f t="shared" si="15"/>
        <x:v/>
      </x:c>
      <x:c r="CW20" s="81" t="str">
        <x:f t="shared" si="15"/>
        <x:v/>
      </x:c>
      <x:c r="CX20" s="81" t="str">
        <x:f t="shared" si="15"/>
        <x:v/>
      </x:c>
      <x:c r="CY20" s="82" t="str">
        <x:f t="shared" si="15"/>
        <x:v/>
      </x:c>
      <x:c r="CZ20" s="81" t="str">
        <x:f t="shared" si="15"/>
        <x:v/>
      </x:c>
      <x:c r="DA20" s="81" t="str">
        <x:f t="shared" si="15"/>
        <x:v/>
      </x:c>
      <x:c r="DB20" s="81" t="str">
        <x:f t="shared" si="15"/>
        <x:v/>
      </x:c>
      <x:c r="DC20" s="80" t="str">
        <x:f t="shared" si="15"/>
        <x:v/>
      </x:c>
      <x:c r="DD20" s="81" t="str">
        <x:f t="shared" si="15"/>
        <x:v/>
      </x:c>
      <x:c r="DE20" s="81" t="str">
        <x:f t="shared" si="15"/>
        <x:v/>
      </x:c>
      <x:c r="DF20" s="81" t="str">
        <x:f t="shared" si="15"/>
        <x:v/>
      </x:c>
      <x:c r="DG20" s="81" t="str">
        <x:f t="shared" si="15"/>
        <x:v/>
      </x:c>
      <x:c r="DH20" s="81" t="str">
        <x:f t="shared" si="15"/>
        <x:v/>
      </x:c>
      <x:c r="DI20" s="82" t="str">
        <x:f t="shared" si="16"/>
        <x:v/>
      </x:c>
      <x:c r="DJ20" s="81" t="str">
        <x:f t="shared" si="16"/>
        <x:v/>
      </x:c>
      <x:c r="DK20" s="81" t="str">
        <x:f t="shared" si="16"/>
        <x:v/>
      </x:c>
      <x:c r="DL20" s="81" t="str">
        <x:f t="shared" si="16"/>
        <x:v/>
      </x:c>
      <x:c r="DM20" s="81" t="str">
        <x:f t="shared" si="16"/>
        <x:v/>
      </x:c>
      <x:c r="DN20" s="81" t="str">
        <x:f t="shared" si="16"/>
        <x:v/>
      </x:c>
      <x:c r="DO20" s="81" t="str">
        <x:f t="shared" si="16"/>
        <x:v/>
      </x:c>
      <x:c r="DP20" s="81" t="str">
        <x:f t="shared" si="16"/>
        <x:v/>
      </x:c>
      <x:c r="DQ20" s="80" t="str">
        <x:f t="shared" si="16"/>
        <x:v/>
      </x:c>
      <x:c r="DR20" s="81" t="str">
        <x:f t="shared" si="16"/>
        <x:v/>
      </x:c>
      <x:c r="DS20" s="81" t="str">
        <x:f t="shared" si="16"/>
        <x:v/>
      </x:c>
      <x:c r="DT20" s="81" t="str">
        <x:f t="shared" si="16"/>
        <x:v/>
      </x:c>
      <x:c r="DU20" s="81" t="str">
        <x:f t="shared" si="16"/>
        <x:v/>
      </x:c>
      <x:c r="DV20" s="81" t="str">
        <x:f t="shared" si="16"/>
        <x:v/>
      </x:c>
      <x:c r="DW20" s="82" t="str">
        <x:f t="shared" si="16"/>
        <x:v/>
      </x:c>
      <x:c r="DX20" s="81" t="str">
        <x:f t="shared" si="16"/>
        <x:v/>
      </x:c>
      <x:c r="DY20" s="81" t="str">
        <x:f t="shared" si="17"/>
        <x:v/>
      </x:c>
      <x:c r="DZ20" s="81" t="str">
        <x:f t="shared" si="17"/>
        <x:v/>
      </x:c>
      <x:c r="EA20" s="81" t="str">
        <x:f t="shared" si="17"/>
        <x:v/>
      </x:c>
      <x:c r="EB20" s="81" t="str">
        <x:f t="shared" si="17"/>
        <x:v/>
      </x:c>
      <x:c r="EC20" s="81" t="str">
        <x:f t="shared" si="17"/>
        <x:v/>
      </x:c>
      <x:c r="ED20" s="81" t="str">
        <x:f t="shared" si="17"/>
        <x:v/>
      </x:c>
      <x:c r="EE20" s="80" t="str">
        <x:f t="shared" si="17"/>
        <x:v/>
      </x:c>
      <x:c r="EF20" s="85" t="str">
        <x:f t="shared" si="17"/>
        <x:v/>
      </x:c>
    </x:row>
    <x:row r="21" spans="2:136" ht="16.5" customHeight="1" outlineLevel="1">
      <x:c r="B21" s="316" t="s">
        <x:v>27</x:v>
      </x:c>
      <x:c r="C21" s="319" t="s">
        <x:v>41</x:v>
      </x:c>
      <x:c r="D21" s="134"/>
      <x:c r="E21" s="135"/>
      <x:c r="F21" s="136"/>
      <x:c r="G21" s="58"/>
      <x:c r="H21" s="174"/>
      <x:c r="I21" s="174"/>
      <x:c r="J21" s="137"/>
      <x:c r="K21" s="137"/>
      <x:c r="L21" s="51"/>
      <x:c r="M21" s="156"/>
      <x:c r="N21" s="169"/>
      <x:c r="O21" s="86" t="str">
        <x:f t="shared" si="18"/>
        <x:v/>
      </x:c>
      <x:c r="P21" s="87" t="str">
        <x:f t="shared" si="18"/>
        <x:v/>
      </x:c>
      <x:c r="Q21" s="87" t="str">
        <x:f t="shared" si="10"/>
        <x:v/>
      </x:c>
      <x:c r="R21" s="87" t="str">
        <x:f t="shared" si="10"/>
        <x:v/>
      </x:c>
      <x:c r="S21" s="87" t="str">
        <x:f t="shared" si="10"/>
        <x:v/>
      </x:c>
      <x:c r="T21" s="87" t="str">
        <x:f t="shared" si="10"/>
        <x:v/>
      </x:c>
      <x:c r="U21" s="88" t="str">
        <x:f t="shared" si="10"/>
        <x:v/>
      </x:c>
      <x:c r="V21" s="86" t="str">
        <x:f t="shared" si="10"/>
        <x:v/>
      </x:c>
      <x:c r="W21" s="87" t="str">
        <x:f t="shared" si="10"/>
        <x:v/>
      </x:c>
      <x:c r="X21" s="87" t="str">
        <x:f t="shared" si="10"/>
        <x:v/>
      </x:c>
      <x:c r="Y21" s="87" t="str">
        <x:f t="shared" si="10"/>
        <x:v/>
      </x:c>
      <x:c r="Z21" s="87" t="str">
        <x:f t="shared" si="10"/>
        <x:v/>
      </x:c>
      <x:c r="AA21" s="87" t="str">
        <x:f t="shared" si="10"/>
        <x:v/>
      </x:c>
      <x:c r="AB21" s="88" t="str">
        <x:f t="shared" si="10"/>
        <x:v/>
      </x:c>
      <x:c r="AC21" s="86" t="str">
        <x:f t="shared" si="10"/>
        <x:v/>
      </x:c>
      <x:c r="AD21" s="87" t="str">
        <x:f t="shared" si="10"/>
        <x:v/>
      </x:c>
      <x:c r="AE21" s="87" t="str">
        <x:f t="shared" si="10"/>
        <x:v/>
      </x:c>
      <x:c r="AF21" s="87" t="str">
        <x:f t="shared" si="10"/>
        <x:v/>
      </x:c>
      <x:c r="AG21" s="87" t="str">
        <x:f t="shared" si="11"/>
        <x:v/>
      </x:c>
      <x:c r="AH21" s="87" t="str">
        <x:f t="shared" si="11"/>
        <x:v/>
      </x:c>
      <x:c r="AI21" s="88" t="str">
        <x:f t="shared" si="11"/>
        <x:v/>
      </x:c>
      <x:c r="AJ21" s="86" t="str">
        <x:f t="shared" si="11"/>
        <x:v/>
      </x:c>
      <x:c r="AK21" s="87" t="str">
        <x:f t="shared" si="11"/>
        <x:v/>
      </x:c>
      <x:c r="AL21" s="87" t="str">
        <x:f t="shared" si="11"/>
        <x:v/>
      </x:c>
      <x:c r="AM21" s="87" t="str">
        <x:f t="shared" si="11"/>
        <x:v/>
      </x:c>
      <x:c r="AN21" s="87" t="str">
        <x:f t="shared" si="11"/>
        <x:v/>
      </x:c>
      <x:c r="AO21" s="87" t="str">
        <x:f t="shared" si="11"/>
        <x:v/>
      </x:c>
      <x:c r="AP21" s="88" t="str">
        <x:f t="shared" si="11"/>
        <x:v/>
      </x:c>
      <x:c r="AQ21" s="87" t="str">
        <x:f t="shared" si="11"/>
        <x:v/>
      </x:c>
      <x:c r="AR21" s="87" t="str">
        <x:f t="shared" si="11"/>
        <x:v/>
      </x:c>
      <x:c r="AS21" s="88" t="str">
        <x:f t="shared" si="11"/>
        <x:v/>
      </x:c>
      <x:c r="AT21" s="86" t="str">
        <x:f t="shared" si="11"/>
        <x:v/>
      </x:c>
      <x:c r="AU21" s="87" t="str">
        <x:f t="shared" si="11"/>
        <x:v/>
      </x:c>
      <x:c r="AV21" s="87" t="str">
        <x:f t="shared" si="11"/>
        <x:v/>
      </x:c>
      <x:c r="AW21" s="87" t="str">
        <x:f t="shared" si="12"/>
        <x:v/>
      </x:c>
      <x:c r="AX21" s="87" t="str">
        <x:f t="shared" si="12"/>
        <x:v/>
      </x:c>
      <x:c r="AY21" s="87" t="str">
        <x:f t="shared" si="12"/>
        <x:v/>
      </x:c>
      <x:c r="AZ21" s="88" t="str">
        <x:f t="shared" si="12"/>
        <x:v/>
      </x:c>
      <x:c r="BA21" s="86" t="str">
        <x:f t="shared" si="12"/>
        <x:v/>
      </x:c>
      <x:c r="BB21" s="87" t="str">
        <x:f t="shared" si="12"/>
        <x:v/>
      </x:c>
      <x:c r="BC21" s="87" t="str">
        <x:f t="shared" si="12"/>
        <x:v/>
      </x:c>
      <x:c r="BD21" s="87" t="str">
        <x:f t="shared" si="12"/>
        <x:v/>
      </x:c>
      <x:c r="BE21" s="87" t="str">
        <x:f t="shared" si="12"/>
        <x:v/>
      </x:c>
      <x:c r="BF21" s="87" t="str">
        <x:f t="shared" si="12"/>
        <x:v/>
      </x:c>
      <x:c r="BG21" s="88" t="str">
        <x:f t="shared" si="12"/>
        <x:v/>
      </x:c>
      <x:c r="BH21" s="87" t="str">
        <x:f t="shared" si="12"/>
        <x:v/>
      </x:c>
      <x:c r="BI21" s="87" t="str">
        <x:f t="shared" si="12"/>
        <x:v/>
      </x:c>
      <x:c r="BJ21" s="87" t="str">
        <x:f t="shared" si="12"/>
        <x:v/>
      </x:c>
      <x:c r="BK21" s="87" t="str">
        <x:f t="shared" si="12"/>
        <x:v/>
      </x:c>
      <x:c r="BL21" s="87" t="str">
        <x:f t="shared" si="12"/>
        <x:v/>
      </x:c>
      <x:c r="BM21" s="87" t="str">
        <x:f t="shared" si="13"/>
        <x:v/>
      </x:c>
      <x:c r="BN21" s="87" t="str">
        <x:f t="shared" si="13"/>
        <x:v/>
      </x:c>
      <x:c r="BO21" s="86" t="str">
        <x:f t="shared" si="13"/>
        <x:v/>
      </x:c>
      <x:c r="BP21" s="87" t="str">
        <x:f t="shared" si="13"/>
        <x:v/>
      </x:c>
      <x:c r="BQ21" s="87" t="str">
        <x:f t="shared" si="13"/>
        <x:v/>
      </x:c>
      <x:c r="BR21" s="87" t="str">
        <x:f t="shared" si="13"/>
        <x:v/>
      </x:c>
      <x:c r="BS21" s="87" t="str">
        <x:f t="shared" si="13"/>
        <x:v/>
      </x:c>
      <x:c r="BT21" s="87" t="str">
        <x:f t="shared" si="13"/>
        <x:v/>
      </x:c>
      <x:c r="BU21" s="87" t="str">
        <x:f t="shared" si="13"/>
        <x:v/>
      </x:c>
      <x:c r="BV21" s="86" t="str">
        <x:f t="shared" si="13"/>
        <x:v/>
      </x:c>
      <x:c r="BW21" s="88" t="str">
        <x:f t="shared" si="13"/>
        <x:v/>
      </x:c>
      <x:c r="BX21" s="87" t="str">
        <x:f t="shared" si="13"/>
        <x:v/>
      </x:c>
      <x:c r="BY21" s="87" t="str">
        <x:f t="shared" si="13"/>
        <x:v/>
      </x:c>
      <x:c r="BZ21" s="87" t="str">
        <x:f t="shared" si="13"/>
        <x:v/>
      </x:c>
      <x:c r="CA21" s="87" t="str">
        <x:f t="shared" si="13"/>
        <x:v/>
      </x:c>
      <x:c r="CB21" s="87" t="str">
        <x:f t="shared" si="13"/>
        <x:v/>
      </x:c>
      <x:c r="CC21" s="87" t="str">
        <x:f t="shared" si="14"/>
        <x:v/>
      </x:c>
      <x:c r="CD21" s="87" t="str">
        <x:f t="shared" si="14"/>
        <x:v/>
      </x:c>
      <x:c r="CE21" s="86" t="str">
        <x:f t="shared" si="14"/>
        <x:v/>
      </x:c>
      <x:c r="CF21" s="87" t="str">
        <x:f t="shared" si="14"/>
        <x:v/>
      </x:c>
      <x:c r="CG21" s="87" t="str">
        <x:f t="shared" si="14"/>
        <x:v/>
      </x:c>
      <x:c r="CH21" s="87" t="str">
        <x:f t="shared" si="14"/>
        <x:v/>
      </x:c>
      <x:c r="CI21" s="87" t="str">
        <x:f t="shared" si="14"/>
        <x:v/>
      </x:c>
      <x:c r="CJ21" s="87" t="str">
        <x:f t="shared" si="14"/>
        <x:v/>
      </x:c>
      <x:c r="CK21" s="88" t="str">
        <x:f t="shared" si="14"/>
        <x:v/>
      </x:c>
      <x:c r="CL21" s="87" t="str">
        <x:f t="shared" si="14"/>
        <x:v/>
      </x:c>
      <x:c r="CM21" s="87" t="str">
        <x:f t="shared" si="14"/>
        <x:v/>
      </x:c>
      <x:c r="CN21" s="87" t="str">
        <x:f t="shared" si="14"/>
        <x:v/>
      </x:c>
      <x:c r="CO21" s="87" t="str">
        <x:f t="shared" si="14"/>
        <x:v/>
      </x:c>
      <x:c r="CP21" s="87" t="str">
        <x:f t="shared" si="14"/>
        <x:v/>
      </x:c>
      <x:c r="CQ21" s="87" t="str">
        <x:f t="shared" si="14"/>
        <x:v/>
      </x:c>
      <x:c r="CR21" s="87" t="str">
        <x:f t="shared" si="14"/>
        <x:v/>
      </x:c>
      <x:c r="CS21" s="86" t="str">
        <x:f t="shared" si="15"/>
        <x:v/>
      </x:c>
      <x:c r="CT21" s="87" t="str">
        <x:f t="shared" si="15"/>
        <x:v/>
      </x:c>
      <x:c r="CU21" s="87" t="str">
        <x:f t="shared" si="15"/>
        <x:v/>
      </x:c>
      <x:c r="CV21" s="87" t="str">
        <x:f t="shared" si="15"/>
        <x:v/>
      </x:c>
      <x:c r="CW21" s="87" t="str">
        <x:f t="shared" si="15"/>
        <x:v/>
      </x:c>
      <x:c r="CX21" s="87" t="str">
        <x:f t="shared" si="15"/>
        <x:v/>
      </x:c>
      <x:c r="CY21" s="88" t="str">
        <x:f t="shared" si="15"/>
        <x:v/>
      </x:c>
      <x:c r="CZ21" s="87" t="str">
        <x:f t="shared" si="15"/>
        <x:v/>
      </x:c>
      <x:c r="DA21" s="87" t="str">
        <x:f t="shared" si="15"/>
        <x:v/>
      </x:c>
      <x:c r="DB21" s="87" t="str">
        <x:f t="shared" si="15"/>
        <x:v/>
      </x:c>
      <x:c r="DC21" s="86" t="str">
        <x:f t="shared" si="15"/>
        <x:v/>
      </x:c>
      <x:c r="DD21" s="87" t="str">
        <x:f t="shared" si="15"/>
        <x:v/>
      </x:c>
      <x:c r="DE21" s="87" t="str">
        <x:f t="shared" si="15"/>
        <x:v/>
      </x:c>
      <x:c r="DF21" s="87" t="str">
        <x:f t="shared" si="15"/>
        <x:v/>
      </x:c>
      <x:c r="DG21" s="87" t="str">
        <x:f t="shared" si="15"/>
        <x:v/>
      </x:c>
      <x:c r="DH21" s="87" t="str">
        <x:f t="shared" si="15"/>
        <x:v/>
      </x:c>
      <x:c r="DI21" s="88" t="str">
        <x:f t="shared" si="16"/>
        <x:v/>
      </x:c>
      <x:c r="DJ21" s="87" t="str">
        <x:f t="shared" si="16"/>
        <x:v/>
      </x:c>
      <x:c r="DK21" s="87" t="str">
        <x:f t="shared" si="16"/>
        <x:v/>
      </x:c>
      <x:c r="DL21" s="87" t="str">
        <x:f t="shared" si="16"/>
        <x:v/>
      </x:c>
      <x:c r="DM21" s="87" t="str">
        <x:f t="shared" si="16"/>
        <x:v/>
      </x:c>
      <x:c r="DN21" s="87" t="str">
        <x:f t="shared" si="16"/>
        <x:v/>
      </x:c>
      <x:c r="DO21" s="87" t="str">
        <x:f t="shared" si="16"/>
        <x:v/>
      </x:c>
      <x:c r="DP21" s="87" t="str">
        <x:f t="shared" si="16"/>
        <x:v/>
      </x:c>
      <x:c r="DQ21" s="86" t="str">
        <x:f t="shared" si="16"/>
        <x:v/>
      </x:c>
      <x:c r="DR21" s="87" t="str">
        <x:f t="shared" si="16"/>
        <x:v/>
      </x:c>
      <x:c r="DS21" s="87" t="str">
        <x:f t="shared" si="16"/>
        <x:v/>
      </x:c>
      <x:c r="DT21" s="87" t="str">
        <x:f t="shared" si="16"/>
        <x:v/>
      </x:c>
      <x:c r="DU21" s="87" t="str">
        <x:f t="shared" si="16"/>
        <x:v/>
      </x:c>
      <x:c r="DV21" s="87" t="str">
        <x:f t="shared" si="16"/>
        <x:v/>
      </x:c>
      <x:c r="DW21" s="88" t="str">
        <x:f t="shared" si="16"/>
        <x:v/>
      </x:c>
      <x:c r="DX21" s="87" t="str">
        <x:f t="shared" si="16"/>
        <x:v/>
      </x:c>
      <x:c r="DY21" s="87" t="str">
        <x:f t="shared" si="17"/>
        <x:v/>
      </x:c>
      <x:c r="DZ21" s="87" t="str">
        <x:f t="shared" si="17"/>
        <x:v/>
      </x:c>
      <x:c r="EA21" s="87" t="str">
        <x:f t="shared" si="17"/>
        <x:v/>
      </x:c>
      <x:c r="EB21" s="87" t="str">
        <x:f t="shared" si="17"/>
        <x:v/>
      </x:c>
      <x:c r="EC21" s="87" t="str">
        <x:f t="shared" si="17"/>
        <x:v/>
      </x:c>
      <x:c r="ED21" s="87" t="str">
        <x:f t="shared" si="17"/>
        <x:v/>
      </x:c>
      <x:c r="EE21" s="86" t="str">
        <x:f t="shared" si="17"/>
        <x:v/>
      </x:c>
      <x:c r="EF21" s="89" t="str">
        <x:f t="shared" si="17"/>
        <x:v/>
      </x:c>
    </x:row>
    <x:row r="22" spans="2:136" outlineLevel="2">
      <x:c r="B22" s="317"/>
      <x:c r="C22" s="320"/>
      <x:c r="D22" s="4" t="s">
        <x:v>7</x:v>
      </x:c>
      <x:c r="E22" s="42" t="s">
        <x:v>141</x:v>
      </x:c>
      <x:c r="F22" s="42" t="str">
        <x:f>IF(G22=100%,"완료",IF(G22&gt;1%,"진행중","작업대기"))</x:f>
        <x:v>완료</x:v>
      </x:c>
      <x:c r="G22" s="56">
        <x:f>PRODUCT(H22,0.1)</x:f>
        <x:v>1</x:v>
      </x:c>
      <x:c r="H22" s="172">
        <x:v>10</x:v>
      </x:c>
      <x:c r="I22" s="172" t="s">
        <x:v>17</x:v>
      </x:c>
      <x:c r="J22" s="138">
        <x:v>45370</x:v>
      </x:c>
      <x:c r="K22" s="138">
        <x:v>45376</x:v>
      </x:c>
      <x:c r="L22" s="139">
        <x:f>COUNTIF(O22:EF22,"1")</x:f>
        <x:v>7</x:v>
      </x:c>
      <x:c r="M22" s="157">
        <x:f>IF(K22-$E$5&lt;=0,0,"n/a")</x:f>
        <x:v>0</x:v>
      </x:c>
      <x:c r="N22" s="167"/>
      <x:c r="O22" s="76" t="str">
        <x:f t="shared" si="18"/>
        <x:v/>
      </x:c>
      <x:c r="P22" s="77" t="str">
        <x:f t="shared" si="18"/>
        <x:v/>
      </x:c>
      <x:c r="Q22" s="77" t="str">
        <x:f t="shared" si="10"/>
        <x:v/>
      </x:c>
      <x:c r="R22" s="77" t="str">
        <x:f t="shared" si="10"/>
        <x:v/>
      </x:c>
      <x:c r="S22" s="77" t="str">
        <x:f t="shared" si="10"/>
        <x:v/>
      </x:c>
      <x:c r="T22" s="77" t="str">
        <x:f t="shared" si="10"/>
        <x:v/>
      </x:c>
      <x:c r="U22" s="78" t="str">
        <x:f t="shared" si="10"/>
        <x:v/>
      </x:c>
      <x:c r="V22" s="76" t="str">
        <x:f t="shared" si="10"/>
        <x:v/>
      </x:c>
      <x:c r="W22" s="77" t="str">
        <x:f t="shared" si="10"/>
        <x:v/>
      </x:c>
      <x:c r="X22" s="77" t="str">
        <x:f t="shared" si="10"/>
        <x:v/>
      </x:c>
      <x:c r="Y22" s="77" t="str">
        <x:f t="shared" si="10"/>
        <x:v/>
      </x:c>
      <x:c r="Z22" s="77" t="str">
        <x:f t="shared" si="10"/>
        <x:v/>
      </x:c>
      <x:c r="AA22" s="77" t="str">
        <x:f t="shared" si="10"/>
        <x:v/>
      </x:c>
      <x:c r="AB22" s="78" t="str">
        <x:f t="shared" si="10"/>
        <x:v/>
      </x:c>
      <x:c r="AC22" s="76" t="str">
        <x:f t="shared" si="10"/>
        <x:v/>
      </x:c>
      <x:c r="AD22" s="77" t="str">
        <x:f t="shared" si="10"/>
        <x:v/>
      </x:c>
      <x:c r="AE22" s="77" t="str">
        <x:f t="shared" si="10"/>
        <x:v/>
      </x:c>
      <x:c r="AF22" s="77" t="str">
        <x:f t="shared" si="10"/>
        <x:v/>
      </x:c>
      <x:c r="AG22" s="90">
        <x:f t="shared" si="11"/>
        <x:v>1</x:v>
      </x:c>
      <x:c r="AH22" s="90">
        <x:f t="shared" si="11"/>
        <x:v>1</x:v>
      </x:c>
      <x:c r="AI22" s="91">
        <x:f t="shared" si="11"/>
        <x:v>1</x:v>
      </x:c>
      <x:c r="AJ22" s="92">
        <x:f t="shared" si="11"/>
        <x:v>1</x:v>
      </x:c>
      <x:c r="AK22" s="90">
        <x:f t="shared" si="11"/>
        <x:v>1</x:v>
      </x:c>
      <x:c r="AL22" s="90">
        <x:f t="shared" si="11"/>
        <x:v>1</x:v>
      </x:c>
      <x:c r="AM22" s="90">
        <x:f t="shared" si="11"/>
        <x:v>1</x:v>
      </x:c>
      <x:c r="AN22" s="77" t="str">
        <x:f t="shared" si="11"/>
        <x:v/>
      </x:c>
      <x:c r="AO22" s="77" t="str">
        <x:f t="shared" si="11"/>
        <x:v/>
      </x:c>
      <x:c r="AP22" s="78" t="str">
        <x:f t="shared" si="11"/>
        <x:v/>
      </x:c>
      <x:c r="AQ22" s="77" t="str">
        <x:f t="shared" si="11"/>
        <x:v/>
      </x:c>
      <x:c r="AR22" s="77" t="str">
        <x:f t="shared" si="11"/>
        <x:v/>
      </x:c>
      <x:c r="AS22" s="78" t="str">
        <x:f t="shared" si="11"/>
        <x:v/>
      </x:c>
      <x:c r="AT22" s="76" t="str">
        <x:f t="shared" si="11"/>
        <x:v/>
      </x:c>
      <x:c r="AU22" s="77" t="str">
        <x:f t="shared" si="11"/>
        <x:v/>
      </x:c>
      <x:c r="AV22" s="77" t="str">
        <x:f t="shared" si="11"/>
        <x:v/>
      </x:c>
      <x:c r="AW22" s="77" t="str">
        <x:f t="shared" si="12"/>
        <x:v/>
      </x:c>
      <x:c r="AX22" s="77" t="str">
        <x:f t="shared" si="12"/>
        <x:v/>
      </x:c>
      <x:c r="AY22" s="77" t="str">
        <x:f t="shared" si="12"/>
        <x:v/>
      </x:c>
      <x:c r="AZ22" s="78" t="str">
        <x:f t="shared" si="12"/>
        <x:v/>
      </x:c>
      <x:c r="BA22" s="76" t="str">
        <x:f t="shared" si="12"/>
        <x:v/>
      </x:c>
      <x:c r="BB22" s="77" t="str">
        <x:f t="shared" si="12"/>
        <x:v/>
      </x:c>
      <x:c r="BC22" s="77" t="str">
        <x:f t="shared" si="12"/>
        <x:v/>
      </x:c>
      <x:c r="BD22" s="77" t="str">
        <x:f t="shared" si="12"/>
        <x:v/>
      </x:c>
      <x:c r="BE22" s="77" t="str">
        <x:f t="shared" si="12"/>
        <x:v/>
      </x:c>
      <x:c r="BF22" s="77" t="str">
        <x:f t="shared" si="12"/>
        <x:v/>
      </x:c>
      <x:c r="BG22" s="78" t="str">
        <x:f t="shared" si="12"/>
        <x:v/>
      </x:c>
      <x:c r="BH22" s="77" t="str">
        <x:f t="shared" si="12"/>
        <x:v/>
      </x:c>
      <x:c r="BI22" s="77" t="str">
        <x:f t="shared" si="12"/>
        <x:v/>
      </x:c>
      <x:c r="BJ22" s="77" t="str">
        <x:f t="shared" si="12"/>
        <x:v/>
      </x:c>
      <x:c r="BK22" s="77" t="str">
        <x:f t="shared" si="12"/>
        <x:v/>
      </x:c>
      <x:c r="BL22" s="77" t="str">
        <x:f t="shared" si="12"/>
        <x:v/>
      </x:c>
      <x:c r="BM22" s="77" t="str">
        <x:f t="shared" si="13"/>
        <x:v/>
      </x:c>
      <x:c r="BN22" s="77" t="str">
        <x:f t="shared" si="13"/>
        <x:v/>
      </x:c>
      <x:c r="BO22" s="76" t="str">
        <x:f t="shared" si="13"/>
        <x:v/>
      </x:c>
      <x:c r="BP22" s="77" t="str">
        <x:f t="shared" si="13"/>
        <x:v/>
      </x:c>
      <x:c r="BQ22" s="77" t="str">
        <x:f t="shared" si="13"/>
        <x:v/>
      </x:c>
      <x:c r="BR22" s="77" t="str">
        <x:f t="shared" si="13"/>
        <x:v/>
      </x:c>
      <x:c r="BS22" s="77" t="str">
        <x:f t="shared" si="13"/>
        <x:v/>
      </x:c>
      <x:c r="BT22" s="77" t="str">
        <x:f t="shared" si="13"/>
        <x:v/>
      </x:c>
      <x:c r="BU22" s="77" t="str">
        <x:f t="shared" si="13"/>
        <x:v/>
      </x:c>
      <x:c r="BV22" s="76" t="str">
        <x:f t="shared" si="13"/>
        <x:v/>
      </x:c>
      <x:c r="BW22" s="78" t="str">
        <x:f t="shared" si="13"/>
        <x:v/>
      </x:c>
      <x:c r="BX22" s="77" t="str">
        <x:f t="shared" si="13"/>
        <x:v/>
      </x:c>
      <x:c r="BY22" s="77" t="str">
        <x:f t="shared" si="13"/>
        <x:v/>
      </x:c>
      <x:c r="BZ22" s="77" t="str">
        <x:f t="shared" si="13"/>
        <x:v/>
      </x:c>
      <x:c r="CA22" s="77" t="str">
        <x:f t="shared" si="13"/>
        <x:v/>
      </x:c>
      <x:c r="CB22" s="77" t="str">
        <x:f t="shared" si="13"/>
        <x:v/>
      </x:c>
      <x:c r="CC22" s="77" t="str">
        <x:f t="shared" si="14"/>
        <x:v/>
      </x:c>
      <x:c r="CD22" s="77" t="str">
        <x:f t="shared" si="14"/>
        <x:v/>
      </x:c>
      <x:c r="CE22" s="76" t="str">
        <x:f t="shared" si="14"/>
        <x:v/>
      </x:c>
      <x:c r="CF22" s="77" t="str">
        <x:f t="shared" si="14"/>
        <x:v/>
      </x:c>
      <x:c r="CG22" s="77" t="str">
        <x:f t="shared" si="14"/>
        <x:v/>
      </x:c>
      <x:c r="CH22" s="77" t="str">
        <x:f t="shared" si="14"/>
        <x:v/>
      </x:c>
      <x:c r="CI22" s="77" t="str">
        <x:f t="shared" si="14"/>
        <x:v/>
      </x:c>
      <x:c r="CJ22" s="77" t="str">
        <x:f t="shared" si="14"/>
        <x:v/>
      </x:c>
      <x:c r="CK22" s="78" t="str">
        <x:f t="shared" si="14"/>
        <x:v/>
      </x:c>
      <x:c r="CL22" s="77" t="str">
        <x:f t="shared" si="14"/>
        <x:v/>
      </x:c>
      <x:c r="CM22" s="77" t="str">
        <x:f t="shared" si="14"/>
        <x:v/>
      </x:c>
      <x:c r="CN22" s="77" t="str">
        <x:f t="shared" si="14"/>
        <x:v/>
      </x:c>
      <x:c r="CO22" s="77" t="str">
        <x:f t="shared" si="14"/>
        <x:v/>
      </x:c>
      <x:c r="CP22" s="77" t="str">
        <x:f t="shared" si="14"/>
        <x:v/>
      </x:c>
      <x:c r="CQ22" s="77" t="str">
        <x:f t="shared" si="14"/>
        <x:v/>
      </x:c>
      <x:c r="CR22" s="77" t="str">
        <x:f t="shared" si="14"/>
        <x:v/>
      </x:c>
      <x:c r="CS22" s="76" t="str">
        <x:f t="shared" si="15"/>
        <x:v/>
      </x:c>
      <x:c r="CT22" s="77" t="str">
        <x:f t="shared" si="15"/>
        <x:v/>
      </x:c>
      <x:c r="CU22" s="77" t="str">
        <x:f t="shared" si="15"/>
        <x:v/>
      </x:c>
      <x:c r="CV22" s="77" t="str">
        <x:f t="shared" si="15"/>
        <x:v/>
      </x:c>
      <x:c r="CW22" s="77" t="str">
        <x:f t="shared" si="15"/>
        <x:v/>
      </x:c>
      <x:c r="CX22" s="77" t="str">
        <x:f t="shared" si="15"/>
        <x:v/>
      </x:c>
      <x:c r="CY22" s="78" t="str">
        <x:f t="shared" si="15"/>
        <x:v/>
      </x:c>
      <x:c r="CZ22" s="77" t="str">
        <x:f t="shared" si="15"/>
        <x:v/>
      </x:c>
      <x:c r="DA22" s="77" t="str">
        <x:f t="shared" si="15"/>
        <x:v/>
      </x:c>
      <x:c r="DB22" s="77" t="str">
        <x:f t="shared" si="15"/>
        <x:v/>
      </x:c>
      <x:c r="DC22" s="76" t="str">
        <x:f t="shared" si="15"/>
        <x:v/>
      </x:c>
      <x:c r="DD22" s="77" t="str">
        <x:f t="shared" si="15"/>
        <x:v/>
      </x:c>
      <x:c r="DE22" s="77" t="str">
        <x:f t="shared" si="15"/>
        <x:v/>
      </x:c>
      <x:c r="DF22" s="77" t="str">
        <x:f t="shared" si="15"/>
        <x:v/>
      </x:c>
      <x:c r="DG22" s="77" t="str">
        <x:f t="shared" si="15"/>
        <x:v/>
      </x:c>
      <x:c r="DH22" s="77" t="str">
        <x:f t="shared" si="15"/>
        <x:v/>
      </x:c>
      <x:c r="DI22" s="78" t="str">
        <x:f t="shared" si="16"/>
        <x:v/>
      </x:c>
      <x:c r="DJ22" s="77" t="str">
        <x:f t="shared" si="16"/>
        <x:v/>
      </x:c>
      <x:c r="DK22" s="77" t="str">
        <x:f t="shared" si="16"/>
        <x:v/>
      </x:c>
      <x:c r="DL22" s="77" t="str">
        <x:f t="shared" si="16"/>
        <x:v/>
      </x:c>
      <x:c r="DM22" s="77" t="str">
        <x:f t="shared" si="16"/>
        <x:v/>
      </x:c>
      <x:c r="DN22" s="77" t="str">
        <x:f t="shared" si="16"/>
        <x:v/>
      </x:c>
      <x:c r="DO22" s="77" t="str">
        <x:f t="shared" si="16"/>
        <x:v/>
      </x:c>
      <x:c r="DP22" s="77" t="str">
        <x:f t="shared" si="16"/>
        <x:v/>
      </x:c>
      <x:c r="DQ22" s="76" t="str">
        <x:f t="shared" si="16"/>
        <x:v/>
      </x:c>
      <x:c r="DR22" s="77" t="str">
        <x:f t="shared" si="16"/>
        <x:v/>
      </x:c>
      <x:c r="DS22" s="77" t="str">
        <x:f t="shared" si="16"/>
        <x:v/>
      </x:c>
      <x:c r="DT22" s="77" t="str">
        <x:f t="shared" si="16"/>
        <x:v/>
      </x:c>
      <x:c r="DU22" s="77" t="str">
        <x:f t="shared" si="16"/>
        <x:v/>
      </x:c>
      <x:c r="DV22" s="77" t="str">
        <x:f t="shared" si="16"/>
        <x:v/>
      </x:c>
      <x:c r="DW22" s="78" t="str">
        <x:f t="shared" si="16"/>
        <x:v/>
      </x:c>
      <x:c r="DX22" s="77" t="str">
        <x:f t="shared" si="16"/>
        <x:v/>
      </x:c>
      <x:c r="DY22" s="77" t="str">
        <x:f t="shared" si="17"/>
        <x:v/>
      </x:c>
      <x:c r="DZ22" s="77" t="str">
        <x:f t="shared" si="17"/>
        <x:v/>
      </x:c>
      <x:c r="EA22" s="77" t="str">
        <x:f t="shared" si="17"/>
        <x:v/>
      </x:c>
      <x:c r="EB22" s="77" t="str">
        <x:f t="shared" si="17"/>
        <x:v/>
      </x:c>
      <x:c r="EC22" s="77" t="str">
        <x:f t="shared" si="17"/>
        <x:v/>
      </x:c>
      <x:c r="ED22" s="77" t="str">
        <x:f t="shared" si="17"/>
        <x:v/>
      </x:c>
      <x:c r="EE22" s="76" t="str">
        <x:f t="shared" si="17"/>
        <x:v/>
      </x:c>
      <x:c r="EF22" s="79" t="str">
        <x:f t="shared" si="17"/>
        <x:v/>
      </x:c>
    </x:row>
    <x:row r="23" spans="2:136" outlineLevel="2">
      <x:c r="B23" s="318"/>
      <x:c r="C23" s="321"/>
      <x:c r="D23" s="10" t="s">
        <x:v>79</x:v>
      </x:c>
      <x:c r="E23" s="43" t="s">
        <x:v>141</x:v>
      </x:c>
      <x:c r="F23" s="42" t="str">
        <x:f>IF(G23=100%,"완료",IF(G23&gt;1%,"진행중","작업대기"))</x:f>
        <x:v>완료</x:v>
      </x:c>
      <x:c r="G23" s="57">
        <x:f>PRODUCT(H23,0.1)</x:f>
        <x:v>1</x:v>
      </x:c>
      <x:c r="H23" s="173">
        <x:v>10</x:v>
      </x:c>
      <x:c r="I23" s="173"/>
      <x:c r="J23" s="64">
        <x:v>45372</x:v>
      </x:c>
      <x:c r="K23" s="64">
        <x:v>45378</x:v>
      </x:c>
      <x:c r="L23" s="65">
        <x:f>COUNTIF(O23:EF23,"1")</x:f>
        <x:v>7</x:v>
      </x:c>
      <x:c r="M23" s="158">
        <x:f>IF(K23-$E$5&lt;=0,0,(IF(K23-$E$5&lt;1,K23-$E$5,"n/a")))</x:f>
        <x:v>0</x:v>
      </x:c>
      <x:c r="N23" s="168"/>
      <x:c r="O23" s="93" t="str">
        <x:f t="shared" si="18"/>
        <x:v/>
      </x:c>
      <x:c r="P23" s="94" t="str">
        <x:f t="shared" si="18"/>
        <x:v/>
      </x:c>
      <x:c r="Q23" s="94" t="str">
        <x:f t="shared" si="10"/>
        <x:v/>
      </x:c>
      <x:c r="R23" s="94" t="str">
        <x:f t="shared" si="10"/>
        <x:v/>
      </x:c>
      <x:c r="S23" s="94" t="str">
        <x:f t="shared" si="10"/>
        <x:v/>
      </x:c>
      <x:c r="T23" s="94" t="str">
        <x:f t="shared" si="10"/>
        <x:v/>
      </x:c>
      <x:c r="U23" s="95" t="str">
        <x:f t="shared" si="10"/>
        <x:v/>
      </x:c>
      <x:c r="V23" s="93" t="str">
        <x:f t="shared" si="10"/>
        <x:v/>
      </x:c>
      <x:c r="W23" s="94" t="str">
        <x:f t="shared" si="10"/>
        <x:v/>
      </x:c>
      <x:c r="X23" s="94" t="str">
        <x:f t="shared" si="10"/>
        <x:v/>
      </x:c>
      <x:c r="Y23" s="94" t="str">
        <x:f t="shared" si="10"/>
        <x:v/>
      </x:c>
      <x:c r="Z23" s="94" t="str">
        <x:f t="shared" si="10"/>
        <x:v/>
      </x:c>
      <x:c r="AA23" s="94" t="str">
        <x:f t="shared" si="10"/>
        <x:v/>
      </x:c>
      <x:c r="AB23" s="95" t="str">
        <x:f t="shared" si="10"/>
        <x:v/>
      </x:c>
      <x:c r="AC23" s="93" t="str">
        <x:f t="shared" si="10"/>
        <x:v/>
      </x:c>
      <x:c r="AD23" s="94" t="str">
        <x:f t="shared" si="10"/>
        <x:v/>
      </x:c>
      <x:c r="AE23" s="94" t="str">
        <x:f t="shared" si="10"/>
        <x:v/>
      </x:c>
      <x:c r="AF23" s="94" t="str">
        <x:f t="shared" si="10"/>
        <x:v/>
      </x:c>
      <x:c r="AG23" s="96" t="str">
        <x:f t="shared" si="11"/>
        <x:v/>
      </x:c>
      <x:c r="AH23" s="96" t="str">
        <x:f t="shared" si="11"/>
        <x:v/>
      </x:c>
      <x:c r="AI23" s="97">
        <x:f t="shared" si="11"/>
        <x:v>1</x:v>
      </x:c>
      <x:c r="AJ23" s="98">
        <x:f t="shared" si="11"/>
        <x:v>1</x:v>
      </x:c>
      <x:c r="AK23" s="99">
        <x:f t="shared" si="11"/>
        <x:v>1</x:v>
      </x:c>
      <x:c r="AL23" s="99">
        <x:f t="shared" si="11"/>
        <x:v>1</x:v>
      </x:c>
      <x:c r="AM23" s="99">
        <x:f t="shared" si="11"/>
        <x:v>1</x:v>
      </x:c>
      <x:c r="AN23" s="99">
        <x:f t="shared" si="11"/>
        <x:v>1</x:v>
      </x:c>
      <x:c r="AO23" s="99">
        <x:f t="shared" si="11"/>
        <x:v>1</x:v>
      </x:c>
      <x:c r="AP23" s="95" t="str">
        <x:f t="shared" si="11"/>
        <x:v/>
      </x:c>
      <x:c r="AQ23" s="94" t="str">
        <x:f t="shared" si="11"/>
        <x:v/>
      </x:c>
      <x:c r="AR23" s="94" t="str">
        <x:f t="shared" si="11"/>
        <x:v/>
      </x:c>
      <x:c r="AS23" s="95" t="str">
        <x:f t="shared" si="11"/>
        <x:v/>
      </x:c>
      <x:c r="AT23" s="93" t="str">
        <x:f t="shared" si="11"/>
        <x:v/>
      </x:c>
      <x:c r="AU23" s="94" t="str">
        <x:f t="shared" si="11"/>
        <x:v/>
      </x:c>
      <x:c r="AV23" s="94" t="str">
        <x:f t="shared" si="11"/>
        <x:v/>
      </x:c>
      <x:c r="AW23" s="94" t="str">
        <x:f t="shared" si="12"/>
        <x:v/>
      </x:c>
      <x:c r="AX23" s="94" t="str">
        <x:f t="shared" si="12"/>
        <x:v/>
      </x:c>
      <x:c r="AY23" s="94" t="str">
        <x:f t="shared" si="12"/>
        <x:v/>
      </x:c>
      <x:c r="AZ23" s="95" t="str">
        <x:f t="shared" si="12"/>
        <x:v/>
      </x:c>
      <x:c r="BA23" s="93" t="str">
        <x:f t="shared" si="12"/>
        <x:v/>
      </x:c>
      <x:c r="BB23" s="94" t="str">
        <x:f t="shared" si="12"/>
        <x:v/>
      </x:c>
      <x:c r="BC23" s="94" t="str">
        <x:f t="shared" si="12"/>
        <x:v/>
      </x:c>
      <x:c r="BD23" s="94" t="str">
        <x:f t="shared" si="12"/>
        <x:v/>
      </x:c>
      <x:c r="BE23" s="94" t="str">
        <x:f t="shared" si="12"/>
        <x:v/>
      </x:c>
      <x:c r="BF23" s="94" t="str">
        <x:f t="shared" si="12"/>
        <x:v/>
      </x:c>
      <x:c r="BG23" s="95" t="str">
        <x:f t="shared" si="12"/>
        <x:v/>
      </x:c>
      <x:c r="BH23" s="94" t="str">
        <x:f t="shared" si="12"/>
        <x:v/>
      </x:c>
      <x:c r="BI23" s="94" t="str">
        <x:f t="shared" si="12"/>
        <x:v/>
      </x:c>
      <x:c r="BJ23" s="94" t="str">
        <x:f t="shared" si="12"/>
        <x:v/>
      </x:c>
      <x:c r="BK23" s="94" t="str">
        <x:f t="shared" si="12"/>
        <x:v/>
      </x:c>
      <x:c r="BL23" s="94" t="str">
        <x:f t="shared" si="12"/>
        <x:v/>
      </x:c>
      <x:c r="BM23" s="94" t="str">
        <x:f t="shared" si="13"/>
        <x:v/>
      </x:c>
      <x:c r="BN23" s="94" t="str">
        <x:f t="shared" si="13"/>
        <x:v/>
      </x:c>
      <x:c r="BO23" s="93" t="str">
        <x:f t="shared" si="13"/>
        <x:v/>
      </x:c>
      <x:c r="BP23" s="94" t="str">
        <x:f t="shared" si="13"/>
        <x:v/>
      </x:c>
      <x:c r="BQ23" s="94" t="str">
        <x:f t="shared" si="13"/>
        <x:v/>
      </x:c>
      <x:c r="BR23" s="94" t="str">
        <x:f t="shared" si="13"/>
        <x:v/>
      </x:c>
      <x:c r="BS23" s="94" t="str">
        <x:f t="shared" si="13"/>
        <x:v/>
      </x:c>
      <x:c r="BT23" s="94" t="str">
        <x:f t="shared" si="13"/>
        <x:v/>
      </x:c>
      <x:c r="BU23" s="94" t="str">
        <x:f t="shared" si="13"/>
        <x:v/>
      </x:c>
      <x:c r="BV23" s="93" t="str">
        <x:f t="shared" si="13"/>
        <x:v/>
      </x:c>
      <x:c r="BW23" s="95" t="str">
        <x:f t="shared" si="13"/>
        <x:v/>
      </x:c>
      <x:c r="BX23" s="94" t="str">
        <x:f t="shared" si="13"/>
        <x:v/>
      </x:c>
      <x:c r="BY23" s="94" t="str">
        <x:f t="shared" si="13"/>
        <x:v/>
      </x:c>
      <x:c r="BZ23" s="94" t="str">
        <x:f t="shared" si="13"/>
        <x:v/>
      </x:c>
      <x:c r="CA23" s="94" t="str">
        <x:f t="shared" si="13"/>
        <x:v/>
      </x:c>
      <x:c r="CB23" s="94" t="str">
        <x:f t="shared" si="13"/>
        <x:v/>
      </x:c>
      <x:c r="CC23" s="94" t="str">
        <x:f t="shared" si="14"/>
        <x:v/>
      </x:c>
      <x:c r="CD23" s="94" t="str">
        <x:f t="shared" si="14"/>
        <x:v/>
      </x:c>
      <x:c r="CE23" s="93" t="str">
        <x:f t="shared" si="14"/>
        <x:v/>
      </x:c>
      <x:c r="CF23" s="94" t="str">
        <x:f t="shared" si="14"/>
        <x:v/>
      </x:c>
      <x:c r="CG23" s="94" t="str">
        <x:f t="shared" si="14"/>
        <x:v/>
      </x:c>
      <x:c r="CH23" s="94" t="str">
        <x:f t="shared" si="14"/>
        <x:v/>
      </x:c>
      <x:c r="CI23" s="94" t="str">
        <x:f t="shared" si="14"/>
        <x:v/>
      </x:c>
      <x:c r="CJ23" s="94" t="str">
        <x:f t="shared" si="14"/>
        <x:v/>
      </x:c>
      <x:c r="CK23" s="95" t="str">
        <x:f t="shared" si="14"/>
        <x:v/>
      </x:c>
      <x:c r="CL23" s="94" t="str">
        <x:f t="shared" si="14"/>
        <x:v/>
      </x:c>
      <x:c r="CM23" s="94" t="str">
        <x:f t="shared" si="14"/>
        <x:v/>
      </x:c>
      <x:c r="CN23" s="94" t="str">
        <x:f t="shared" si="14"/>
        <x:v/>
      </x:c>
      <x:c r="CO23" s="94" t="str">
        <x:f t="shared" si="14"/>
        <x:v/>
      </x:c>
      <x:c r="CP23" s="94" t="str">
        <x:f t="shared" si="14"/>
        <x:v/>
      </x:c>
      <x:c r="CQ23" s="94" t="str">
        <x:f t="shared" si="14"/>
        <x:v/>
      </x:c>
      <x:c r="CR23" s="94" t="str">
        <x:f t="shared" si="14"/>
        <x:v/>
      </x:c>
      <x:c r="CS23" s="93" t="str">
        <x:f t="shared" si="15"/>
        <x:v/>
      </x:c>
      <x:c r="CT23" s="94" t="str">
        <x:f t="shared" si="15"/>
        <x:v/>
      </x:c>
      <x:c r="CU23" s="94" t="str">
        <x:f t="shared" si="15"/>
        <x:v/>
      </x:c>
      <x:c r="CV23" s="94" t="str">
        <x:f t="shared" si="15"/>
        <x:v/>
      </x:c>
      <x:c r="CW23" s="94" t="str">
        <x:f t="shared" si="15"/>
        <x:v/>
      </x:c>
      <x:c r="CX23" s="94" t="str">
        <x:f t="shared" si="15"/>
        <x:v/>
      </x:c>
      <x:c r="CY23" s="95" t="str">
        <x:f t="shared" si="15"/>
        <x:v/>
      </x:c>
      <x:c r="CZ23" s="94" t="str">
        <x:f t="shared" si="15"/>
        <x:v/>
      </x:c>
      <x:c r="DA23" s="94" t="str">
        <x:f t="shared" si="15"/>
        <x:v/>
      </x:c>
      <x:c r="DB23" s="94" t="str">
        <x:f t="shared" si="15"/>
        <x:v/>
      </x:c>
      <x:c r="DC23" s="93" t="str">
        <x:f t="shared" si="15"/>
        <x:v/>
      </x:c>
      <x:c r="DD23" s="94" t="str">
        <x:f t="shared" si="15"/>
        <x:v/>
      </x:c>
      <x:c r="DE23" s="94" t="str">
        <x:f t="shared" si="15"/>
        <x:v/>
      </x:c>
      <x:c r="DF23" s="94" t="str">
        <x:f t="shared" si="15"/>
        <x:v/>
      </x:c>
      <x:c r="DG23" s="94" t="str">
        <x:f t="shared" si="15"/>
        <x:v/>
      </x:c>
      <x:c r="DH23" s="94" t="str">
        <x:f t="shared" si="15"/>
        <x:v/>
      </x:c>
      <x:c r="DI23" s="95" t="str">
        <x:f t="shared" si="16"/>
        <x:v/>
      </x:c>
      <x:c r="DJ23" s="94" t="str">
        <x:f t="shared" si="16"/>
        <x:v/>
      </x:c>
      <x:c r="DK23" s="94" t="str">
        <x:f t="shared" si="16"/>
        <x:v/>
      </x:c>
      <x:c r="DL23" s="94" t="str">
        <x:f t="shared" si="16"/>
        <x:v/>
      </x:c>
      <x:c r="DM23" s="94" t="str">
        <x:f t="shared" si="16"/>
        <x:v/>
      </x:c>
      <x:c r="DN23" s="94" t="str">
        <x:f t="shared" si="16"/>
        <x:v/>
      </x:c>
      <x:c r="DO23" s="94" t="str">
        <x:f t="shared" si="16"/>
        <x:v/>
      </x:c>
      <x:c r="DP23" s="94" t="str">
        <x:f t="shared" si="16"/>
        <x:v/>
      </x:c>
      <x:c r="DQ23" s="93" t="str">
        <x:f t="shared" si="16"/>
        <x:v/>
      </x:c>
      <x:c r="DR23" s="94" t="str">
        <x:f t="shared" si="16"/>
        <x:v/>
      </x:c>
      <x:c r="DS23" s="94" t="str">
        <x:f t="shared" si="16"/>
        <x:v/>
      </x:c>
      <x:c r="DT23" s="94" t="str">
        <x:f t="shared" si="16"/>
        <x:v/>
      </x:c>
      <x:c r="DU23" s="94" t="str">
        <x:f t="shared" si="16"/>
        <x:v/>
      </x:c>
      <x:c r="DV23" s="94" t="str">
        <x:f t="shared" si="16"/>
        <x:v/>
      </x:c>
      <x:c r="DW23" s="95" t="str">
        <x:f t="shared" si="16"/>
        <x:v/>
      </x:c>
      <x:c r="DX23" s="94" t="str">
        <x:f t="shared" si="16"/>
        <x:v/>
      </x:c>
      <x:c r="DY23" s="94" t="str">
        <x:f t="shared" si="17"/>
        <x:v/>
      </x:c>
      <x:c r="DZ23" s="94" t="str">
        <x:f t="shared" si="17"/>
        <x:v/>
      </x:c>
      <x:c r="EA23" s="94" t="str">
        <x:f t="shared" si="17"/>
        <x:v/>
      </x:c>
      <x:c r="EB23" s="94" t="str">
        <x:f t="shared" si="17"/>
        <x:v/>
      </x:c>
      <x:c r="EC23" s="94" t="str">
        <x:f t="shared" si="17"/>
        <x:v/>
      </x:c>
      <x:c r="ED23" s="94" t="str">
        <x:f t="shared" si="17"/>
        <x:v/>
      </x:c>
      <x:c r="EE23" s="93" t="str">
        <x:f t="shared" si="17"/>
        <x:v/>
      </x:c>
      <x:c r="EF23" s="100" t="str">
        <x:f t="shared" si="17"/>
        <x:v/>
      </x:c>
    </x:row>
    <x:row r="24" spans="2:136" ht="16.5" customHeight="1" outlineLevel="1">
      <x:c r="B24" s="322" t="s">
        <x:v>33</x:v>
      </x:c>
      <x:c r="C24" s="325" t="s">
        <x:v>95</x:v>
      </x:c>
      <x:c r="D24" s="140"/>
      <x:c r="E24" s="141"/>
      <x:c r="F24" s="49"/>
      <x:c r="G24" s="59"/>
      <x:c r="H24" s="175"/>
      <x:c r="I24" s="175"/>
      <x:c r="J24" s="142"/>
      <x:c r="K24" s="142"/>
      <x:c r="L24" s="143"/>
      <x:c r="M24" s="159"/>
      <x:c r="N24" s="169"/>
      <x:c r="O24" s="101" t="str">
        <x:f t="shared" si="18"/>
        <x:v/>
      </x:c>
      <x:c r="P24" s="102" t="str">
        <x:f t="shared" si="18"/>
        <x:v/>
      </x:c>
      <x:c r="Q24" s="102" t="str">
        <x:f t="shared" si="10"/>
        <x:v/>
      </x:c>
      <x:c r="R24" s="102" t="str">
        <x:f t="shared" si="10"/>
        <x:v/>
      </x:c>
      <x:c r="S24" s="102" t="str">
        <x:f t="shared" si="10"/>
        <x:v/>
      </x:c>
      <x:c r="T24" s="102" t="str">
        <x:f t="shared" si="10"/>
        <x:v/>
      </x:c>
      <x:c r="U24" s="103" t="str">
        <x:f t="shared" si="10"/>
        <x:v/>
      </x:c>
      <x:c r="V24" s="101" t="str">
        <x:f t="shared" si="10"/>
        <x:v/>
      </x:c>
      <x:c r="W24" s="102" t="str">
        <x:f t="shared" si="10"/>
        <x:v/>
      </x:c>
      <x:c r="X24" s="102" t="str">
        <x:f t="shared" si="10"/>
        <x:v/>
      </x:c>
      <x:c r="Y24" s="102" t="str">
        <x:f t="shared" si="10"/>
        <x:v/>
      </x:c>
      <x:c r="Z24" s="102" t="str">
        <x:f t="shared" si="10"/>
        <x:v/>
      </x:c>
      <x:c r="AA24" s="102" t="str">
        <x:f t="shared" si="10"/>
        <x:v/>
      </x:c>
      <x:c r="AB24" s="103" t="str">
        <x:f t="shared" si="10"/>
        <x:v/>
      </x:c>
      <x:c r="AC24" s="101" t="str">
        <x:f t="shared" si="10"/>
        <x:v/>
      </x:c>
      <x:c r="AD24" s="102" t="str">
        <x:f t="shared" si="10"/>
        <x:v/>
      </x:c>
      <x:c r="AE24" s="102" t="str">
        <x:f t="shared" si="10"/>
        <x:v/>
      </x:c>
      <x:c r="AF24" s="102" t="str">
        <x:f t="shared" si="10"/>
        <x:v/>
      </x:c>
      <x:c r="AG24" s="102" t="str">
        <x:f t="shared" si="11"/>
        <x:v/>
      </x:c>
      <x:c r="AH24" s="102" t="str">
        <x:f t="shared" si="11"/>
        <x:v/>
      </x:c>
      <x:c r="AI24" s="103" t="str">
        <x:f t="shared" si="11"/>
        <x:v/>
      </x:c>
      <x:c r="AJ24" s="101" t="str">
        <x:f t="shared" si="11"/>
        <x:v/>
      </x:c>
      <x:c r="AK24" s="102" t="str">
        <x:f t="shared" si="11"/>
        <x:v/>
      </x:c>
      <x:c r="AL24" s="102" t="str">
        <x:f t="shared" si="11"/>
        <x:v/>
      </x:c>
      <x:c r="AM24" s="102" t="str">
        <x:f t="shared" si="11"/>
        <x:v/>
      </x:c>
      <x:c r="AN24" s="102" t="str">
        <x:f t="shared" si="11"/>
        <x:v/>
      </x:c>
      <x:c r="AO24" s="102" t="str">
        <x:f t="shared" si="11"/>
        <x:v/>
      </x:c>
      <x:c r="AP24" s="103" t="str">
        <x:f t="shared" si="11"/>
        <x:v/>
      </x:c>
      <x:c r="AQ24" s="102" t="str">
        <x:f t="shared" si="11"/>
        <x:v/>
      </x:c>
      <x:c r="AR24" s="102" t="str">
        <x:f t="shared" si="11"/>
        <x:v/>
      </x:c>
      <x:c r="AS24" s="103" t="str">
        <x:f t="shared" si="11"/>
        <x:v/>
      </x:c>
      <x:c r="AT24" s="101" t="str">
        <x:f t="shared" si="11"/>
        <x:v/>
      </x:c>
      <x:c r="AU24" s="102" t="str">
        <x:f t="shared" si="11"/>
        <x:v/>
      </x:c>
      <x:c r="AV24" s="102" t="str">
        <x:f t="shared" si="11"/>
        <x:v/>
      </x:c>
      <x:c r="AW24" s="102" t="str">
        <x:f t="shared" si="12"/>
        <x:v/>
      </x:c>
      <x:c r="AX24" s="102" t="str">
        <x:f t="shared" si="12"/>
        <x:v/>
      </x:c>
      <x:c r="AY24" s="102" t="str">
        <x:f t="shared" si="12"/>
        <x:v/>
      </x:c>
      <x:c r="AZ24" s="103" t="str">
        <x:f t="shared" si="12"/>
        <x:v/>
      </x:c>
      <x:c r="BA24" s="101" t="str">
        <x:f t="shared" si="12"/>
        <x:v/>
      </x:c>
      <x:c r="BB24" s="102" t="str">
        <x:f t="shared" si="12"/>
        <x:v/>
      </x:c>
      <x:c r="BC24" s="102" t="str">
        <x:f t="shared" si="12"/>
        <x:v/>
      </x:c>
      <x:c r="BD24" s="102" t="str">
        <x:f t="shared" si="12"/>
        <x:v/>
      </x:c>
      <x:c r="BE24" s="102" t="str">
        <x:f t="shared" si="12"/>
        <x:v/>
      </x:c>
      <x:c r="BF24" s="102" t="str">
        <x:f t="shared" si="12"/>
        <x:v/>
      </x:c>
      <x:c r="BG24" s="103" t="str">
        <x:f t="shared" si="12"/>
        <x:v/>
      </x:c>
      <x:c r="BH24" s="102" t="str">
        <x:f t="shared" si="12"/>
        <x:v/>
      </x:c>
      <x:c r="BI24" s="102" t="str">
        <x:f t="shared" si="12"/>
        <x:v/>
      </x:c>
      <x:c r="BJ24" s="102" t="str">
        <x:f t="shared" si="12"/>
        <x:v/>
      </x:c>
      <x:c r="BK24" s="102" t="str">
        <x:f t="shared" si="12"/>
        <x:v/>
      </x:c>
      <x:c r="BL24" s="102" t="str">
        <x:f t="shared" si="12"/>
        <x:v/>
      </x:c>
      <x:c r="BM24" s="102" t="str">
        <x:f t="shared" si="13"/>
        <x:v/>
      </x:c>
      <x:c r="BN24" s="102" t="str">
        <x:f t="shared" si="13"/>
        <x:v/>
      </x:c>
      <x:c r="BO24" s="101" t="str">
        <x:f t="shared" si="13"/>
        <x:v/>
      </x:c>
      <x:c r="BP24" s="102" t="str">
        <x:f t="shared" si="13"/>
        <x:v/>
      </x:c>
      <x:c r="BQ24" s="102" t="str">
        <x:f t="shared" si="13"/>
        <x:v/>
      </x:c>
      <x:c r="BR24" s="102" t="str">
        <x:f t="shared" si="13"/>
        <x:v/>
      </x:c>
      <x:c r="BS24" s="102" t="str">
        <x:f t="shared" si="13"/>
        <x:v/>
      </x:c>
      <x:c r="BT24" s="102" t="str">
        <x:f t="shared" si="13"/>
        <x:v/>
      </x:c>
      <x:c r="BU24" s="102" t="str">
        <x:f t="shared" si="13"/>
        <x:v/>
      </x:c>
      <x:c r="BV24" s="101" t="str">
        <x:f t="shared" si="13"/>
        <x:v/>
      </x:c>
      <x:c r="BW24" s="103" t="str">
        <x:f t="shared" si="13"/>
        <x:v/>
      </x:c>
      <x:c r="BX24" s="102" t="str">
        <x:f t="shared" si="13"/>
        <x:v/>
      </x:c>
      <x:c r="BY24" s="102" t="str">
        <x:f t="shared" si="13"/>
        <x:v/>
      </x:c>
      <x:c r="BZ24" s="102" t="str">
        <x:f t="shared" si="13"/>
        <x:v/>
      </x:c>
      <x:c r="CA24" s="102" t="str">
        <x:f t="shared" si="13"/>
        <x:v/>
      </x:c>
      <x:c r="CB24" s="102" t="str">
        <x:f t="shared" si="13"/>
        <x:v/>
      </x:c>
      <x:c r="CC24" s="102" t="str">
        <x:f t="shared" si="14"/>
        <x:v/>
      </x:c>
      <x:c r="CD24" s="102" t="str">
        <x:f t="shared" si="14"/>
        <x:v/>
      </x:c>
      <x:c r="CE24" s="101" t="str">
        <x:f t="shared" si="14"/>
        <x:v/>
      </x:c>
      <x:c r="CF24" s="102" t="str">
        <x:f t="shared" si="14"/>
        <x:v/>
      </x:c>
      <x:c r="CG24" s="102" t="str">
        <x:f t="shared" si="14"/>
        <x:v/>
      </x:c>
      <x:c r="CH24" s="102" t="str">
        <x:f t="shared" si="14"/>
        <x:v/>
      </x:c>
      <x:c r="CI24" s="102" t="str">
        <x:f t="shared" si="14"/>
        <x:v/>
      </x:c>
      <x:c r="CJ24" s="102" t="str">
        <x:f t="shared" si="14"/>
        <x:v/>
      </x:c>
      <x:c r="CK24" s="103" t="str">
        <x:f t="shared" si="14"/>
        <x:v/>
      </x:c>
      <x:c r="CL24" s="102" t="str">
        <x:f t="shared" si="14"/>
        <x:v/>
      </x:c>
      <x:c r="CM24" s="102" t="str">
        <x:f t="shared" si="14"/>
        <x:v/>
      </x:c>
      <x:c r="CN24" s="102" t="str">
        <x:f t="shared" si="14"/>
        <x:v/>
      </x:c>
      <x:c r="CO24" s="102" t="str">
        <x:f t="shared" si="14"/>
        <x:v/>
      </x:c>
      <x:c r="CP24" s="102" t="str">
        <x:f t="shared" si="14"/>
        <x:v/>
      </x:c>
      <x:c r="CQ24" s="102" t="str">
        <x:f t="shared" si="14"/>
        <x:v/>
      </x:c>
      <x:c r="CR24" s="102" t="str">
        <x:f t="shared" si="14"/>
        <x:v/>
      </x:c>
      <x:c r="CS24" s="101" t="str">
        <x:f t="shared" si="15"/>
        <x:v/>
      </x:c>
      <x:c r="CT24" s="102" t="str">
        <x:f t="shared" si="15"/>
        <x:v/>
      </x:c>
      <x:c r="CU24" s="102" t="str">
        <x:f t="shared" si="15"/>
        <x:v/>
      </x:c>
      <x:c r="CV24" s="102" t="str">
        <x:f t="shared" si="15"/>
        <x:v/>
      </x:c>
      <x:c r="CW24" s="102" t="str">
        <x:f t="shared" si="15"/>
        <x:v/>
      </x:c>
      <x:c r="CX24" s="102" t="str">
        <x:f t="shared" si="15"/>
        <x:v/>
      </x:c>
      <x:c r="CY24" s="103" t="str">
        <x:f t="shared" si="15"/>
        <x:v/>
      </x:c>
      <x:c r="CZ24" s="102" t="str">
        <x:f t="shared" si="15"/>
        <x:v/>
      </x:c>
      <x:c r="DA24" s="102" t="str">
        <x:f t="shared" si="15"/>
        <x:v/>
      </x:c>
      <x:c r="DB24" s="102" t="str">
        <x:f t="shared" si="15"/>
        <x:v/>
      </x:c>
      <x:c r="DC24" s="101" t="str">
        <x:f t="shared" si="15"/>
        <x:v/>
      </x:c>
      <x:c r="DD24" s="102" t="str">
        <x:f t="shared" si="15"/>
        <x:v/>
      </x:c>
      <x:c r="DE24" s="102" t="str">
        <x:f t="shared" si="15"/>
        <x:v/>
      </x:c>
      <x:c r="DF24" s="102" t="str">
        <x:f t="shared" si="15"/>
        <x:v/>
      </x:c>
      <x:c r="DG24" s="102" t="str">
        <x:f t="shared" si="15"/>
        <x:v/>
      </x:c>
      <x:c r="DH24" s="102" t="str">
        <x:f t="shared" si="15"/>
        <x:v/>
      </x:c>
      <x:c r="DI24" s="103" t="str">
        <x:f t="shared" si="16"/>
        <x:v/>
      </x:c>
      <x:c r="DJ24" s="102" t="str">
        <x:f t="shared" si="16"/>
        <x:v/>
      </x:c>
      <x:c r="DK24" s="102" t="str">
        <x:f t="shared" si="16"/>
        <x:v/>
      </x:c>
      <x:c r="DL24" s="102" t="str">
        <x:f t="shared" si="16"/>
        <x:v/>
      </x:c>
      <x:c r="DM24" s="102" t="str">
        <x:f t="shared" si="16"/>
        <x:v/>
      </x:c>
      <x:c r="DN24" s="102" t="str">
        <x:f t="shared" si="16"/>
        <x:v/>
      </x:c>
      <x:c r="DO24" s="102" t="str">
        <x:f t="shared" si="16"/>
        <x:v/>
      </x:c>
      <x:c r="DP24" s="102" t="str">
        <x:f t="shared" si="16"/>
        <x:v/>
      </x:c>
      <x:c r="DQ24" s="101" t="str">
        <x:f t="shared" si="16"/>
        <x:v/>
      </x:c>
      <x:c r="DR24" s="102" t="str">
        <x:f t="shared" si="16"/>
        <x:v/>
      </x:c>
      <x:c r="DS24" s="102" t="str">
        <x:f t="shared" si="16"/>
        <x:v/>
      </x:c>
      <x:c r="DT24" s="102" t="str">
        <x:f t="shared" si="16"/>
        <x:v/>
      </x:c>
      <x:c r="DU24" s="102" t="str">
        <x:f t="shared" si="16"/>
        <x:v/>
      </x:c>
      <x:c r="DV24" s="102" t="str">
        <x:f t="shared" si="16"/>
        <x:v/>
      </x:c>
      <x:c r="DW24" s="103" t="str">
        <x:f t="shared" si="16"/>
        <x:v/>
      </x:c>
      <x:c r="DX24" s="102" t="str">
        <x:f t="shared" si="16"/>
        <x:v/>
      </x:c>
      <x:c r="DY24" s="102" t="str">
        <x:f t="shared" si="17"/>
        <x:v/>
      </x:c>
      <x:c r="DZ24" s="102" t="str">
        <x:f t="shared" si="17"/>
        <x:v/>
      </x:c>
      <x:c r="EA24" s="102" t="str">
        <x:f t="shared" si="17"/>
        <x:v/>
      </x:c>
      <x:c r="EB24" s="102" t="str">
        <x:f t="shared" si="17"/>
        <x:v/>
      </x:c>
      <x:c r="EC24" s="102" t="str">
        <x:f t="shared" si="17"/>
        <x:v/>
      </x:c>
      <x:c r="ED24" s="102" t="str">
        <x:f t="shared" si="17"/>
        <x:v/>
      </x:c>
      <x:c r="EE24" s="101" t="str">
        <x:f t="shared" si="17"/>
        <x:v/>
      </x:c>
      <x:c r="EF24" s="104" t="str">
        <x:f t="shared" si="17"/>
        <x:v/>
      </x:c>
    </x:row>
    <x:row r="25" spans="2:136" outlineLevel="2">
      <x:c r="B25" s="323"/>
      <x:c r="C25" s="326"/>
      <x:c r="D25" s="4" t="s">
        <x:v>78</x:v>
      </x:c>
      <x:c r="E25" s="42" t="s">
        <x:v>129</x:v>
      </x:c>
      <x:c r="F25" s="42" t="str">
        <x:f>IF(G25=100%,"완료",IF(G25&gt;1%,"진행중","작업대기"))</x:f>
        <x:v>완료</x:v>
      </x:c>
      <x:c r="G25" s="56">
        <x:f>PRODUCT(H25,0.1)</x:f>
        <x:v>1</x:v>
      </x:c>
      <x:c r="H25" s="172">
        <x:v>10</x:v>
      </x:c>
      <x:c r="I25" s="172"/>
      <x:c r="J25" s="138">
        <x:v>45378</x:v>
      </x:c>
      <x:c r="K25" s="138">
        <x:v>45385</x:v>
      </x:c>
      <x:c r="L25" s="139">
        <x:f>COUNTIF(O25:EF25,"1")</x:f>
        <x:v>8</x:v>
      </x:c>
      <x:c r="M25" s="157">
        <x:f>IF(K25-$E$5&lt;=0,0,(IF(K25-$E$5&lt;1,K25-$E$5,"n/a")))</x:f>
        <x:v>0</x:v>
      </x:c>
      <x:c r="N25" s="167"/>
      <x:c r="O25" s="105" t="str">
        <x:f t="shared" si="18"/>
        <x:v/>
      </x:c>
      <x:c r="P25" s="106" t="str">
        <x:f t="shared" si="18"/>
        <x:v/>
      </x:c>
      <x:c r="Q25" s="106" t="str">
        <x:f t="shared" si="10"/>
        <x:v/>
      </x:c>
      <x:c r="R25" s="106" t="str">
        <x:f t="shared" si="10"/>
        <x:v/>
      </x:c>
      <x:c r="S25" s="106" t="str">
        <x:f t="shared" si="10"/>
        <x:v/>
      </x:c>
      <x:c r="T25" s="106" t="str">
        <x:f t="shared" si="10"/>
        <x:v/>
      </x:c>
      <x:c r="U25" s="107" t="str">
        <x:f t="shared" si="10"/>
        <x:v/>
      </x:c>
      <x:c r="V25" s="105" t="str">
        <x:f t="shared" si="10"/>
        <x:v/>
      </x:c>
      <x:c r="W25" s="106" t="str">
        <x:f t="shared" si="10"/>
        <x:v/>
      </x:c>
      <x:c r="X25" s="106" t="str">
        <x:f t="shared" si="10"/>
        <x:v/>
      </x:c>
      <x:c r="Y25" s="106" t="str">
        <x:f t="shared" si="10"/>
        <x:v/>
      </x:c>
      <x:c r="Z25" s="106" t="str">
        <x:f t="shared" si="10"/>
        <x:v/>
      </x:c>
      <x:c r="AA25" s="106" t="str">
        <x:f t="shared" si="10"/>
        <x:v/>
      </x:c>
      <x:c r="AB25" s="107" t="str">
        <x:f t="shared" si="10"/>
        <x:v/>
      </x:c>
      <x:c r="AC25" s="105" t="str">
        <x:f t="shared" si="10"/>
        <x:v/>
      </x:c>
      <x:c r="AD25" s="106" t="str">
        <x:f t="shared" si="10"/>
        <x:v/>
      </x:c>
      <x:c r="AE25" s="106" t="str">
        <x:f t="shared" si="10"/>
        <x:v/>
      </x:c>
      <x:c r="AF25" s="106" t="str">
        <x:f t="shared" si="10"/>
        <x:v/>
      </x:c>
      <x:c r="AG25" s="106" t="str">
        <x:f t="shared" si="11"/>
        <x:v/>
      </x:c>
      <x:c r="AH25" s="106" t="str">
        <x:f t="shared" si="11"/>
        <x:v/>
      </x:c>
      <x:c r="AI25" s="107" t="str">
        <x:f t="shared" si="11"/>
        <x:v/>
      </x:c>
      <x:c r="AJ25" s="105" t="str">
        <x:f t="shared" si="11"/>
        <x:v/>
      </x:c>
      <x:c r="AK25" s="106" t="str">
        <x:f>IF(AND($J25&lt;=AK$12,AK$12&lt;=$K25),1,"")</x:f>
        <x:v/>
      </x:c>
      <x:c r="AL25" s="106" t="str">
        <x:f t="shared" si="11"/>
        <x:v/>
      </x:c>
      <x:c r="AM25" s="106" t="str">
        <x:f t="shared" si="11"/>
        <x:v/>
      </x:c>
      <x:c r="AN25" s="106" t="str">
        <x:f t="shared" si="11"/>
        <x:v/>
      </x:c>
      <x:c r="AO25" s="106">
        <x:f t="shared" si="11"/>
        <x:v>1</x:v>
      </x:c>
      <x:c r="AP25" s="107">
        <x:f t="shared" si="11"/>
        <x:v>1</x:v>
      </x:c>
      <x:c r="AQ25" s="106">
        <x:f t="shared" si="11"/>
        <x:v>1</x:v>
      </x:c>
      <x:c r="AR25" s="106">
        <x:f t="shared" si="11"/>
        <x:v>1</x:v>
      </x:c>
      <x:c r="AS25" s="107">
        <x:f t="shared" si="11"/>
        <x:v>1</x:v>
      </x:c>
      <x:c r="AT25" s="105">
        <x:f t="shared" si="11"/>
        <x:v>1</x:v>
      </x:c>
      <x:c r="AU25" s="106">
        <x:f t="shared" si="11"/>
        <x:v>1</x:v>
      </x:c>
      <x:c r="AV25" s="106">
        <x:f t="shared" si="11"/>
        <x:v>1</x:v>
      </x:c>
      <x:c r="AW25" s="106" t="str">
        <x:f t="shared" si="12"/>
        <x:v/>
      </x:c>
      <x:c r="AX25" s="106" t="str">
        <x:f t="shared" si="12"/>
        <x:v/>
      </x:c>
      <x:c r="AY25" s="106" t="str">
        <x:f t="shared" si="12"/>
        <x:v/>
      </x:c>
      <x:c r="AZ25" s="107" t="str">
        <x:f t="shared" si="12"/>
        <x:v/>
      </x:c>
      <x:c r="BA25" s="105" t="str">
        <x:f t="shared" si="12"/>
        <x:v/>
      </x:c>
      <x:c r="BB25" s="106" t="str">
        <x:f t="shared" si="12"/>
        <x:v/>
      </x:c>
      <x:c r="BC25" s="106" t="str">
        <x:f t="shared" si="12"/>
        <x:v/>
      </x:c>
      <x:c r="BD25" s="106" t="str">
        <x:f t="shared" si="12"/>
        <x:v/>
      </x:c>
      <x:c r="BE25" s="106" t="str">
        <x:f t="shared" si="12"/>
        <x:v/>
      </x:c>
      <x:c r="BF25" s="106" t="str">
        <x:f t="shared" si="12"/>
        <x:v/>
      </x:c>
      <x:c r="BG25" s="107" t="str">
        <x:f t="shared" si="12"/>
        <x:v/>
      </x:c>
      <x:c r="BH25" s="106" t="str">
        <x:f t="shared" si="12"/>
        <x:v/>
      </x:c>
      <x:c r="BI25" s="106" t="str">
        <x:f t="shared" si="12"/>
        <x:v/>
      </x:c>
      <x:c r="BJ25" s="106" t="str">
        <x:f t="shared" si="12"/>
        <x:v/>
      </x:c>
      <x:c r="BK25" s="106" t="str">
        <x:f t="shared" si="12"/>
        <x:v/>
      </x:c>
      <x:c r="BL25" s="106" t="str">
        <x:f t="shared" si="12"/>
        <x:v/>
      </x:c>
      <x:c r="BM25" s="106" t="str">
        <x:f t="shared" si="13"/>
        <x:v/>
      </x:c>
      <x:c r="BN25" s="106" t="str">
        <x:f t="shared" si="13"/>
        <x:v/>
      </x:c>
      <x:c r="BO25" s="105" t="str">
        <x:f t="shared" si="13"/>
        <x:v/>
      </x:c>
      <x:c r="BP25" s="106" t="str">
        <x:f t="shared" si="13"/>
        <x:v/>
      </x:c>
      <x:c r="BQ25" s="106" t="str">
        <x:f t="shared" si="13"/>
        <x:v/>
      </x:c>
      <x:c r="BR25" s="106" t="str">
        <x:f t="shared" si="13"/>
        <x:v/>
      </x:c>
      <x:c r="BS25" s="106" t="str">
        <x:f t="shared" si="13"/>
        <x:v/>
      </x:c>
      <x:c r="BT25" s="106" t="str">
        <x:f t="shared" si="13"/>
        <x:v/>
      </x:c>
      <x:c r="BU25" s="106" t="str">
        <x:f t="shared" si="13"/>
        <x:v/>
      </x:c>
      <x:c r="BV25" s="105" t="str">
        <x:f t="shared" si="13"/>
        <x:v/>
      </x:c>
      <x:c r="BW25" s="107" t="str">
        <x:f t="shared" si="13"/>
        <x:v/>
      </x:c>
      <x:c r="BX25" s="106" t="str">
        <x:f t="shared" si="13"/>
        <x:v/>
      </x:c>
      <x:c r="BY25" s="106" t="str">
        <x:f t="shared" si="13"/>
        <x:v/>
      </x:c>
      <x:c r="BZ25" s="106" t="str">
        <x:f t="shared" si="13"/>
        <x:v/>
      </x:c>
      <x:c r="CA25" s="106" t="str">
        <x:f t="shared" si="13"/>
        <x:v/>
      </x:c>
      <x:c r="CB25" s="106" t="str">
        <x:f t="shared" si="13"/>
        <x:v/>
      </x:c>
      <x:c r="CC25" s="106" t="str">
        <x:f t="shared" si="14"/>
        <x:v/>
      </x:c>
      <x:c r="CD25" s="106" t="str">
        <x:f t="shared" si="14"/>
        <x:v/>
      </x:c>
      <x:c r="CE25" s="105" t="str">
        <x:f t="shared" si="14"/>
        <x:v/>
      </x:c>
      <x:c r="CF25" s="106" t="str">
        <x:f t="shared" si="14"/>
        <x:v/>
      </x:c>
      <x:c r="CG25" s="106" t="str">
        <x:f t="shared" si="14"/>
        <x:v/>
      </x:c>
      <x:c r="CH25" s="106" t="str">
        <x:f t="shared" si="14"/>
        <x:v/>
      </x:c>
      <x:c r="CI25" s="106" t="str">
        <x:f t="shared" si="14"/>
        <x:v/>
      </x:c>
      <x:c r="CJ25" s="106" t="str">
        <x:f t="shared" si="14"/>
        <x:v/>
      </x:c>
      <x:c r="CK25" s="107" t="str">
        <x:f t="shared" si="14"/>
        <x:v/>
      </x:c>
      <x:c r="CL25" s="106" t="str">
        <x:f t="shared" si="14"/>
        <x:v/>
      </x:c>
      <x:c r="CM25" s="106" t="str">
        <x:f t="shared" si="14"/>
        <x:v/>
      </x:c>
      <x:c r="CN25" s="106" t="str">
        <x:f t="shared" si="14"/>
        <x:v/>
      </x:c>
      <x:c r="CO25" s="106" t="str">
        <x:f t="shared" si="14"/>
        <x:v/>
      </x:c>
      <x:c r="CP25" s="106" t="str">
        <x:f t="shared" si="14"/>
        <x:v/>
      </x:c>
      <x:c r="CQ25" s="106" t="str">
        <x:f t="shared" si="14"/>
        <x:v/>
      </x:c>
      <x:c r="CR25" s="106" t="str">
        <x:f t="shared" si="14"/>
        <x:v/>
      </x:c>
      <x:c r="CS25" s="105" t="str">
        <x:f t="shared" si="15"/>
        <x:v/>
      </x:c>
      <x:c r="CT25" s="106" t="str">
        <x:f t="shared" si="15"/>
        <x:v/>
      </x:c>
      <x:c r="CU25" s="106" t="str">
        <x:f t="shared" si="15"/>
        <x:v/>
      </x:c>
      <x:c r="CV25" s="106" t="str">
        <x:f t="shared" si="15"/>
        <x:v/>
      </x:c>
      <x:c r="CW25" s="106" t="str">
        <x:f t="shared" si="15"/>
        <x:v/>
      </x:c>
      <x:c r="CX25" s="106" t="str">
        <x:f t="shared" si="15"/>
        <x:v/>
      </x:c>
      <x:c r="CY25" s="107" t="str">
        <x:f t="shared" si="15"/>
        <x:v/>
      </x:c>
      <x:c r="CZ25" s="106" t="str">
        <x:f t="shared" si="15"/>
        <x:v/>
      </x:c>
      <x:c r="DA25" s="106" t="str">
        <x:f t="shared" si="15"/>
        <x:v/>
      </x:c>
      <x:c r="DB25" s="106" t="str">
        <x:f t="shared" si="15"/>
        <x:v/>
      </x:c>
      <x:c r="DC25" s="105" t="str">
        <x:f t="shared" si="15"/>
        <x:v/>
      </x:c>
      <x:c r="DD25" s="106" t="str">
        <x:f t="shared" si="15"/>
        <x:v/>
      </x:c>
      <x:c r="DE25" s="106" t="str">
        <x:f t="shared" si="15"/>
        <x:v/>
      </x:c>
      <x:c r="DF25" s="106" t="str">
        <x:f t="shared" si="15"/>
        <x:v/>
      </x:c>
      <x:c r="DG25" s="106" t="str">
        <x:f t="shared" si="15"/>
        <x:v/>
      </x:c>
      <x:c r="DH25" s="106" t="str">
        <x:f t="shared" si="15"/>
        <x:v/>
      </x:c>
      <x:c r="DI25" s="107" t="str">
        <x:f t="shared" si="16"/>
        <x:v/>
      </x:c>
      <x:c r="DJ25" s="106" t="str">
        <x:f t="shared" si="16"/>
        <x:v/>
      </x:c>
      <x:c r="DK25" s="106" t="str">
        <x:f t="shared" si="16"/>
        <x:v/>
      </x:c>
      <x:c r="DL25" s="106" t="str">
        <x:f t="shared" si="16"/>
        <x:v/>
      </x:c>
      <x:c r="DM25" s="106" t="str">
        <x:f t="shared" si="16"/>
        <x:v/>
      </x:c>
      <x:c r="DN25" s="106" t="str">
        <x:f t="shared" si="16"/>
        <x:v/>
      </x:c>
      <x:c r="DO25" s="106" t="str">
        <x:f t="shared" si="16"/>
        <x:v/>
      </x:c>
      <x:c r="DP25" s="106" t="str">
        <x:f t="shared" si="16"/>
        <x:v/>
      </x:c>
      <x:c r="DQ25" s="105" t="str">
        <x:f t="shared" si="16"/>
        <x:v/>
      </x:c>
      <x:c r="DR25" s="106" t="str">
        <x:f t="shared" si="16"/>
        <x:v/>
      </x:c>
      <x:c r="DS25" s="106" t="str">
        <x:f t="shared" si="16"/>
        <x:v/>
      </x:c>
      <x:c r="DT25" s="106" t="str">
        <x:f t="shared" si="16"/>
        <x:v/>
      </x:c>
      <x:c r="DU25" s="106" t="str">
        <x:f t="shared" si="16"/>
        <x:v/>
      </x:c>
      <x:c r="DV25" s="106" t="str">
        <x:f t="shared" si="16"/>
        <x:v/>
      </x:c>
      <x:c r="DW25" s="107" t="str">
        <x:f t="shared" si="16"/>
        <x:v/>
      </x:c>
      <x:c r="DX25" s="106" t="str">
        <x:f t="shared" si="16"/>
        <x:v/>
      </x:c>
      <x:c r="DY25" s="106" t="str">
        <x:f t="shared" si="17"/>
        <x:v/>
      </x:c>
      <x:c r="DZ25" s="106" t="str">
        <x:f t="shared" si="17"/>
        <x:v/>
      </x:c>
      <x:c r="EA25" s="106" t="str">
        <x:f t="shared" si="17"/>
        <x:v/>
      </x:c>
      <x:c r="EB25" s="106" t="str">
        <x:f t="shared" si="17"/>
        <x:v/>
      </x:c>
      <x:c r="EC25" s="106" t="str">
        <x:f t="shared" si="17"/>
        <x:v/>
      </x:c>
      <x:c r="ED25" s="106" t="str">
        <x:f t="shared" si="17"/>
        <x:v/>
      </x:c>
      <x:c r="EE25" s="105" t="str">
        <x:f t="shared" si="17"/>
        <x:v/>
      </x:c>
      <x:c r="EF25" s="108" t="str">
        <x:f t="shared" si="17"/>
        <x:v/>
      </x:c>
    </x:row>
    <x:row r="26" spans="2:136" outlineLevel="2">
      <x:c r="B26" s="323"/>
      <x:c r="C26" s="326"/>
      <x:c r="D26" s="4" t="s">
        <x:v>4</x:v>
      </x:c>
      <x:c r="E26" s="42" t="s">
        <x:v>129</x:v>
      </x:c>
      <x:c r="F26" s="42" t="str">
        <x:f>IF(G26=100%,"완료",IF(G26&gt;1%,"진행중","작업대기"))</x:f>
        <x:v>진행중</x:v>
      </x:c>
      <x:c r="G26" s="56">
        <x:f>PRODUCT(H26,0.1)</x:f>
        <x:v>0.5</x:v>
      </x:c>
      <x:c r="H26" s="172">
        <x:v>5</x:v>
      </x:c>
      <x:c r="I26" s="42" t="s">
        <x:v>28</x:v>
      </x:c>
      <x:c r="J26" s="138">
        <x:f>K25</x:f>
        <x:v>45385</x:v>
      </x:c>
      <x:c r="K26" s="138">
        <x:v>45394</x:v>
      </x:c>
      <x:c r="L26" s="139">
        <x:f>COUNTIF(O26:EF26,"1")</x:f>
        <x:v>10</x:v>
      </x:c>
      <x:c r="M26" s="157">
        <x:f>K26-$E$5</x:f>
        <x:v>-71</x:v>
      </x:c>
      <x:c r="N26" s="167"/>
      <x:c r="O26" s="105" t="str">
        <x:f>IF(AND($J26&lt;=O$12,O$12&lt;=$K26),1,"")</x:f>
        <x:v/>
      </x:c>
      <x:c r="P26" s="106" t="str">
        <x:f t="shared" si="18"/>
        <x:v/>
      </x:c>
      <x:c r="Q26" s="106" t="str">
        <x:f t="shared" si="10"/>
        <x:v/>
      </x:c>
      <x:c r="R26" s="106" t="str">
        <x:f t="shared" si="10"/>
        <x:v/>
      </x:c>
      <x:c r="S26" s="106" t="str">
        <x:f t="shared" si="10"/>
        <x:v/>
      </x:c>
      <x:c r="T26" s="106" t="str">
        <x:f t="shared" si="10"/>
        <x:v/>
      </x:c>
      <x:c r="U26" s="107" t="str">
        <x:f t="shared" si="10"/>
        <x:v/>
      </x:c>
      <x:c r="V26" s="105" t="str">
        <x:f t="shared" si="10"/>
        <x:v/>
      </x:c>
      <x:c r="W26" s="106" t="str">
        <x:f t="shared" si="10"/>
        <x:v/>
      </x:c>
      <x:c r="X26" s="106" t="str">
        <x:f t="shared" si="10"/>
        <x:v/>
      </x:c>
      <x:c r="Y26" s="106" t="str">
        <x:f t="shared" si="10"/>
        <x:v/>
      </x:c>
      <x:c r="Z26" s="106" t="str">
        <x:f t="shared" si="10"/>
        <x:v/>
      </x:c>
      <x:c r="AA26" s="106" t="str">
        <x:f t="shared" si="10"/>
        <x:v/>
      </x:c>
      <x:c r="AB26" s="107" t="str">
        <x:f t="shared" si="10"/>
        <x:v/>
      </x:c>
      <x:c r="AC26" s="105" t="str">
        <x:f t="shared" si="10"/>
        <x:v/>
      </x:c>
      <x:c r="AD26" s="106" t="str">
        <x:f t="shared" si="10"/>
        <x:v/>
      </x:c>
      <x:c r="AE26" s="106" t="str">
        <x:f t="shared" si="10"/>
        <x:v/>
      </x:c>
      <x:c r="AF26" s="106" t="str">
        <x:f t="shared" si="10"/>
        <x:v/>
      </x:c>
      <x:c r="AG26" s="106" t="str">
        <x:f t="shared" si="11"/>
        <x:v/>
      </x:c>
      <x:c r="AH26" s="106" t="str">
        <x:f t="shared" si="11"/>
        <x:v/>
      </x:c>
      <x:c r="AI26" s="107" t="str">
        <x:f t="shared" si="11"/>
        <x:v/>
      </x:c>
      <x:c r="AJ26" s="105" t="str">
        <x:f t="shared" si="11"/>
        <x:v/>
      </x:c>
      <x:c r="AK26" s="106" t="str">
        <x:f t="shared" si="11"/>
        <x:v/>
      </x:c>
      <x:c r="AL26" s="106" t="str">
        <x:f t="shared" si="11"/>
        <x:v/>
      </x:c>
      <x:c r="AM26" s="106" t="str">
        <x:f t="shared" si="11"/>
        <x:v/>
      </x:c>
      <x:c r="AN26" s="106" t="str">
        <x:f t="shared" si="11"/>
        <x:v/>
      </x:c>
      <x:c r="AO26" s="106" t="str">
        <x:f t="shared" si="11"/>
        <x:v/>
      </x:c>
      <x:c r="AP26" s="107" t="str">
        <x:f t="shared" si="11"/>
        <x:v/>
      </x:c>
      <x:c r="AQ26" s="106" t="str">
        <x:f t="shared" si="11"/>
        <x:v/>
      </x:c>
      <x:c r="AR26" s="106" t="str">
        <x:f t="shared" si="11"/>
        <x:v/>
      </x:c>
      <x:c r="AS26" s="107" t="str">
        <x:f t="shared" si="11"/>
        <x:v/>
      </x:c>
      <x:c r="AT26" s="105" t="str">
        <x:f t="shared" si="11"/>
        <x:v/>
      </x:c>
      <x:c r="AU26" s="106" t="str">
        <x:f t="shared" si="11"/>
        <x:v/>
      </x:c>
      <x:c r="AV26" s="106">
        <x:f t="shared" si="11"/>
        <x:v>1</x:v>
      </x:c>
      <x:c r="AW26" s="106">
        <x:f t="shared" si="12"/>
        <x:v>1</x:v>
      </x:c>
      <x:c r="AX26" s="106">
        <x:f t="shared" si="12"/>
        <x:v>1</x:v>
      </x:c>
      <x:c r="AY26" s="106">
        <x:f t="shared" si="12"/>
        <x:v>1</x:v>
      </x:c>
      <x:c r="AZ26" s="107">
        <x:f t="shared" si="12"/>
        <x:v>1</x:v>
      </x:c>
      <x:c r="BA26" s="105">
        <x:f t="shared" si="12"/>
        <x:v>1</x:v>
      </x:c>
      <x:c r="BB26" s="106">
        <x:f t="shared" si="12"/>
        <x:v>1</x:v>
      </x:c>
      <x:c r="BC26" s="106">
        <x:f t="shared" si="12"/>
        <x:v>1</x:v>
      </x:c>
      <x:c r="BD26" s="106">
        <x:f t="shared" si="12"/>
        <x:v>1</x:v>
      </x:c>
      <x:c r="BE26" s="106">
        <x:f t="shared" si="12"/>
        <x:v>1</x:v>
      </x:c>
      <x:c r="BF26" s="106" t="str">
        <x:f t="shared" si="12"/>
        <x:v/>
      </x:c>
      <x:c r="BG26" s="107" t="str">
        <x:f t="shared" si="12"/>
        <x:v/>
      </x:c>
      <x:c r="BH26" s="106" t="str">
        <x:f t="shared" si="12"/>
        <x:v/>
      </x:c>
      <x:c r="BI26" s="106" t="str">
        <x:f t="shared" si="12"/>
        <x:v/>
      </x:c>
      <x:c r="BJ26" s="106" t="str">
        <x:f t="shared" si="12"/>
        <x:v/>
      </x:c>
      <x:c r="BK26" s="106" t="str">
        <x:f t="shared" si="12"/>
        <x:v/>
      </x:c>
      <x:c r="BL26" s="106" t="str">
        <x:f t="shared" si="12"/>
        <x:v/>
      </x:c>
      <x:c r="BM26" s="106" t="str">
        <x:f t="shared" si="13"/>
        <x:v/>
      </x:c>
      <x:c r="BN26" s="106" t="str">
        <x:f t="shared" si="13"/>
        <x:v/>
      </x:c>
      <x:c r="BO26" s="105" t="str">
        <x:f t="shared" si="13"/>
        <x:v/>
      </x:c>
      <x:c r="BP26" s="106" t="str">
        <x:f t="shared" si="13"/>
        <x:v/>
      </x:c>
      <x:c r="BQ26" s="106" t="str">
        <x:f t="shared" si="13"/>
        <x:v/>
      </x:c>
      <x:c r="BR26" s="106" t="str">
        <x:f t="shared" si="13"/>
        <x:v/>
      </x:c>
      <x:c r="BS26" s="106" t="str">
        <x:f t="shared" si="13"/>
        <x:v/>
      </x:c>
      <x:c r="BT26" s="106" t="str">
        <x:f t="shared" si="13"/>
        <x:v/>
      </x:c>
      <x:c r="BU26" s="106" t="str">
        <x:f t="shared" si="13"/>
        <x:v/>
      </x:c>
      <x:c r="BV26" s="105" t="str">
        <x:f t="shared" si="13"/>
        <x:v/>
      </x:c>
      <x:c r="BW26" s="107" t="str">
        <x:f t="shared" si="13"/>
        <x:v/>
      </x:c>
      <x:c r="BX26" s="106" t="str">
        <x:f t="shared" si="13"/>
        <x:v/>
      </x:c>
      <x:c r="BY26" s="106" t="str">
        <x:f t="shared" si="13"/>
        <x:v/>
      </x:c>
      <x:c r="BZ26" s="106" t="str">
        <x:f t="shared" si="13"/>
        <x:v/>
      </x:c>
      <x:c r="CA26" s="106" t="str">
        <x:f t="shared" si="13"/>
        <x:v/>
      </x:c>
      <x:c r="CB26" s="106" t="str">
        <x:f t="shared" si="13"/>
        <x:v/>
      </x:c>
      <x:c r="CC26" s="106" t="str">
        <x:f t="shared" si="14"/>
        <x:v/>
      </x:c>
      <x:c r="CD26" s="106" t="str">
        <x:f t="shared" si="14"/>
        <x:v/>
      </x:c>
      <x:c r="CE26" s="105" t="str">
        <x:f t="shared" si="14"/>
        <x:v/>
      </x:c>
      <x:c r="CF26" s="106" t="str">
        <x:f t="shared" si="14"/>
        <x:v/>
      </x:c>
      <x:c r="CG26" s="106" t="str">
        <x:f t="shared" si="14"/>
        <x:v/>
      </x:c>
      <x:c r="CH26" s="106" t="str">
        <x:f t="shared" si="14"/>
        <x:v/>
      </x:c>
      <x:c r="CI26" s="106" t="str">
        <x:f t="shared" si="14"/>
        <x:v/>
      </x:c>
      <x:c r="CJ26" s="106" t="str">
        <x:f t="shared" si="14"/>
        <x:v/>
      </x:c>
      <x:c r="CK26" s="107" t="str">
        <x:f t="shared" si="14"/>
        <x:v/>
      </x:c>
      <x:c r="CL26" s="106" t="str">
        <x:f t="shared" si="14"/>
        <x:v/>
      </x:c>
      <x:c r="CM26" s="106" t="str">
        <x:f t="shared" si="14"/>
        <x:v/>
      </x:c>
      <x:c r="CN26" s="106" t="str">
        <x:f t="shared" si="14"/>
        <x:v/>
      </x:c>
      <x:c r="CO26" s="106" t="str">
        <x:f t="shared" si="14"/>
        <x:v/>
      </x:c>
      <x:c r="CP26" s="106" t="str">
        <x:f t="shared" si="14"/>
        <x:v/>
      </x:c>
      <x:c r="CQ26" s="106" t="str">
        <x:f t="shared" si="14"/>
        <x:v/>
      </x:c>
      <x:c r="CR26" s="106" t="str">
        <x:f t="shared" si="14"/>
        <x:v/>
      </x:c>
      <x:c r="CS26" s="105" t="str">
        <x:f t="shared" si="15"/>
        <x:v/>
      </x:c>
      <x:c r="CT26" s="106" t="str">
        <x:f t="shared" si="15"/>
        <x:v/>
      </x:c>
      <x:c r="CU26" s="106" t="str">
        <x:f t="shared" si="15"/>
        <x:v/>
      </x:c>
      <x:c r="CV26" s="106" t="str">
        <x:f t="shared" si="15"/>
        <x:v/>
      </x:c>
      <x:c r="CW26" s="106" t="str">
        <x:f t="shared" si="15"/>
        <x:v/>
      </x:c>
      <x:c r="CX26" s="106" t="str">
        <x:f t="shared" si="15"/>
        <x:v/>
      </x:c>
      <x:c r="CY26" s="107" t="str">
        <x:f t="shared" si="15"/>
        <x:v/>
      </x:c>
      <x:c r="CZ26" s="106" t="str">
        <x:f t="shared" si="15"/>
        <x:v/>
      </x:c>
      <x:c r="DA26" s="106" t="str">
        <x:f t="shared" si="15"/>
        <x:v/>
      </x:c>
      <x:c r="DB26" s="106" t="str">
        <x:f t="shared" si="15"/>
        <x:v/>
      </x:c>
      <x:c r="DC26" s="105" t="str">
        <x:f t="shared" si="15"/>
        <x:v/>
      </x:c>
      <x:c r="DD26" s="106" t="str">
        <x:f t="shared" si="15"/>
        <x:v/>
      </x:c>
      <x:c r="DE26" s="106" t="str">
        <x:f t="shared" si="15"/>
        <x:v/>
      </x:c>
      <x:c r="DF26" s="106" t="str">
        <x:f t="shared" si="15"/>
        <x:v/>
      </x:c>
      <x:c r="DG26" s="106" t="str">
        <x:f t="shared" si="15"/>
        <x:v/>
      </x:c>
      <x:c r="DH26" s="106" t="str">
        <x:f t="shared" si="15"/>
        <x:v/>
      </x:c>
      <x:c r="DI26" s="107" t="str">
        <x:f t="shared" si="16"/>
        <x:v/>
      </x:c>
      <x:c r="DJ26" s="106" t="str">
        <x:f t="shared" si="16"/>
        <x:v/>
      </x:c>
      <x:c r="DK26" s="106" t="str">
        <x:f t="shared" si="16"/>
        <x:v/>
      </x:c>
      <x:c r="DL26" s="106" t="str">
        <x:f t="shared" si="16"/>
        <x:v/>
      </x:c>
      <x:c r="DM26" s="106" t="str">
        <x:f t="shared" si="16"/>
        <x:v/>
      </x:c>
      <x:c r="DN26" s="106" t="str">
        <x:f t="shared" si="16"/>
        <x:v/>
      </x:c>
      <x:c r="DO26" s="106" t="str">
        <x:f t="shared" si="16"/>
        <x:v/>
      </x:c>
      <x:c r="DP26" s="106" t="str">
        <x:f t="shared" si="16"/>
        <x:v/>
      </x:c>
      <x:c r="DQ26" s="105" t="str">
        <x:f t="shared" si="16"/>
        <x:v/>
      </x:c>
      <x:c r="DR26" s="106" t="str">
        <x:f t="shared" si="16"/>
        <x:v/>
      </x:c>
      <x:c r="DS26" s="106" t="str">
        <x:f t="shared" si="16"/>
        <x:v/>
      </x:c>
      <x:c r="DT26" s="106" t="str">
        <x:f t="shared" si="16"/>
        <x:v/>
      </x:c>
      <x:c r="DU26" s="106" t="str">
        <x:f t="shared" si="16"/>
        <x:v/>
      </x:c>
      <x:c r="DV26" s="106" t="str">
        <x:f t="shared" si="16"/>
        <x:v/>
      </x:c>
      <x:c r="DW26" s="107" t="str">
        <x:f t="shared" si="16"/>
        <x:v/>
      </x:c>
      <x:c r="DX26" s="106" t="str">
        <x:f t="shared" si="16"/>
        <x:v/>
      </x:c>
      <x:c r="DY26" s="106" t="str">
        <x:f t="shared" si="17"/>
        <x:v/>
      </x:c>
      <x:c r="DZ26" s="106" t="str">
        <x:f t="shared" si="17"/>
        <x:v/>
      </x:c>
      <x:c r="EA26" s="106" t="str">
        <x:f t="shared" si="17"/>
        <x:v/>
      </x:c>
      <x:c r="EB26" s="106" t="str">
        <x:f t="shared" si="17"/>
        <x:v/>
      </x:c>
      <x:c r="EC26" s="106" t="str">
        <x:f t="shared" si="17"/>
        <x:v/>
      </x:c>
      <x:c r="ED26" s="106" t="str">
        <x:f t="shared" si="17"/>
        <x:v/>
      </x:c>
      <x:c r="EE26" s="105" t="str">
        <x:f t="shared" si="17"/>
        <x:v/>
      </x:c>
      <x:c r="EF26" s="108" t="str">
        <x:f t="shared" si="17"/>
        <x:v/>
      </x:c>
    </x:row>
    <x:row r="27" spans="2:136" outlineLevel="2">
      <x:c r="B27" s="323"/>
      <x:c r="C27" s="327"/>
      <x:c r="D27" s="4" t="s">
        <x:v>72</x:v>
      </x:c>
      <x:c r="E27" s="42" t="s">
        <x:v>129</x:v>
      </x:c>
      <x:c r="F27" s="42" t="str">
        <x:f>IF(G27=100%,"완료",IF(G27&gt;1%,"진행중","작업대기"))</x:f>
        <x:v>작업대기</x:v>
      </x:c>
      <x:c r="G27" s="56">
        <x:f>PRODUCT(H27,0.1)</x:f>
        <x:v>0</x:v>
      </x:c>
      <x:c r="H27" s="181">
        <x:v>0</x:v>
      </x:c>
      <x:c r="I27" s="181"/>
      <x:c r="J27" s="144">
        <x:v>45390</x:v>
      </x:c>
      <x:c r="K27" s="144">
        <x:v>45395</x:v>
      </x:c>
      <x:c r="L27" s="139">
        <x:f>COUNTIF(O27:EF27,"1")</x:f>
        <x:v>6</x:v>
      </x:c>
      <x:c r="M27" s="157">
        <x:f>K27-$E$5</x:f>
        <x:v>-70</x:v>
      </x:c>
      <x:c r="N27" s="167"/>
      <x:c r="O27" s="105" t="str">
        <x:f>IF(AND($J27&lt;=O$12,O$12&lt;=$K27),1,"")</x:f>
        <x:v/>
      </x:c>
      <x:c r="P27" s="106" t="str">
        <x:f t="shared" ref="P27:CA27" si="19">IF(AND($J27&lt;=P$12,P$12&lt;=$K27),1,"")</x:f>
        <x:v/>
      </x:c>
      <x:c r="Q27" s="106" t="str">
        <x:f t="shared" si="19"/>
        <x:v/>
      </x:c>
      <x:c r="R27" s="106" t="str">
        <x:f t="shared" si="19"/>
        <x:v/>
      </x:c>
      <x:c r="S27" s="106" t="str">
        <x:f t="shared" si="19"/>
        <x:v/>
      </x:c>
      <x:c r="T27" s="106" t="str">
        <x:f t="shared" si="19"/>
        <x:v/>
      </x:c>
      <x:c r="U27" s="107" t="str">
        <x:f t="shared" si="19"/>
        <x:v/>
      </x:c>
      <x:c r="V27" s="105" t="str">
        <x:f t="shared" si="19"/>
        <x:v/>
      </x:c>
      <x:c r="W27" s="106" t="str">
        <x:f t="shared" si="19"/>
        <x:v/>
      </x:c>
      <x:c r="X27" s="106" t="str">
        <x:f t="shared" si="19"/>
        <x:v/>
      </x:c>
      <x:c r="Y27" s="106" t="str">
        <x:f t="shared" si="19"/>
        <x:v/>
      </x:c>
      <x:c r="Z27" s="106" t="str">
        <x:f t="shared" si="19"/>
        <x:v/>
      </x:c>
      <x:c r="AA27" s="106" t="str">
        <x:f t="shared" si="19"/>
        <x:v/>
      </x:c>
      <x:c r="AB27" s="107" t="str">
        <x:f t="shared" si="19"/>
        <x:v/>
      </x:c>
      <x:c r="AC27" s="105" t="str">
        <x:f t="shared" si="19"/>
        <x:v/>
      </x:c>
      <x:c r="AD27" s="106" t="str">
        <x:f t="shared" si="19"/>
        <x:v/>
      </x:c>
      <x:c r="AE27" s="106" t="str">
        <x:f t="shared" si="19"/>
        <x:v/>
      </x:c>
      <x:c r="AF27" s="106" t="str">
        <x:f t="shared" si="19"/>
        <x:v/>
      </x:c>
      <x:c r="AG27" s="106" t="str">
        <x:f t="shared" si="19"/>
        <x:v/>
      </x:c>
      <x:c r="AH27" s="106" t="str">
        <x:f t="shared" si="19"/>
        <x:v/>
      </x:c>
      <x:c r="AI27" s="107" t="str">
        <x:f t="shared" si="19"/>
        <x:v/>
      </x:c>
      <x:c r="AJ27" s="105" t="str">
        <x:f t="shared" si="19"/>
        <x:v/>
      </x:c>
      <x:c r="AK27" s="106" t="str">
        <x:f t="shared" si="19"/>
        <x:v/>
      </x:c>
      <x:c r="AL27" s="106" t="str">
        <x:f t="shared" si="19"/>
        <x:v/>
      </x:c>
      <x:c r="AM27" s="106" t="str">
        <x:f t="shared" si="19"/>
        <x:v/>
      </x:c>
      <x:c r="AN27" s="106" t="str">
        <x:f t="shared" si="19"/>
        <x:v/>
      </x:c>
      <x:c r="AO27" s="106" t="str">
        <x:f t="shared" si="19"/>
        <x:v/>
      </x:c>
      <x:c r="AP27" s="107" t="str">
        <x:f t="shared" si="19"/>
        <x:v/>
      </x:c>
      <x:c r="AQ27" s="106" t="str">
        <x:f t="shared" si="19"/>
        <x:v/>
      </x:c>
      <x:c r="AR27" s="106" t="str">
        <x:f t="shared" si="19"/>
        <x:v/>
      </x:c>
      <x:c r="AS27" s="107" t="str">
        <x:f t="shared" si="19"/>
        <x:v/>
      </x:c>
      <x:c r="AT27" s="105" t="str">
        <x:f t="shared" si="19"/>
        <x:v/>
      </x:c>
      <x:c r="AU27" s="106" t="str">
        <x:f t="shared" si="19"/>
        <x:v/>
      </x:c>
      <x:c r="AV27" s="106" t="str">
        <x:f t="shared" si="19"/>
        <x:v/>
      </x:c>
      <x:c r="AW27" s="106" t="str">
        <x:f t="shared" si="19"/>
        <x:v/>
      </x:c>
      <x:c r="AX27" s="106" t="str">
        <x:f t="shared" si="19"/>
        <x:v/>
      </x:c>
      <x:c r="AY27" s="106" t="str">
        <x:f t="shared" si="19"/>
        <x:v/>
      </x:c>
      <x:c r="AZ27" s="107" t="str">
        <x:f t="shared" si="19"/>
        <x:v/>
      </x:c>
      <x:c r="BA27" s="105">
        <x:f t="shared" si="19"/>
        <x:v>1</x:v>
      </x:c>
      <x:c r="BB27" s="106">
        <x:f t="shared" si="19"/>
        <x:v>1</x:v>
      </x:c>
      <x:c r="BC27" s="106">
        <x:f t="shared" si="19"/>
        <x:v>1</x:v>
      </x:c>
      <x:c r="BD27" s="106">
        <x:f t="shared" si="19"/>
        <x:v>1</x:v>
      </x:c>
      <x:c r="BE27" s="106">
        <x:f t="shared" si="19"/>
        <x:v>1</x:v>
      </x:c>
      <x:c r="BF27" s="106">
        <x:f t="shared" si="19"/>
        <x:v>1</x:v>
      </x:c>
      <x:c r="BG27" s="107" t="str">
        <x:f t="shared" si="19"/>
        <x:v/>
      </x:c>
      <x:c r="BH27" s="106" t="str">
        <x:f t="shared" si="19"/>
        <x:v/>
      </x:c>
      <x:c r="BI27" s="106" t="str">
        <x:f t="shared" si="19"/>
        <x:v/>
      </x:c>
      <x:c r="BJ27" s="106" t="str">
        <x:f t="shared" si="19"/>
        <x:v/>
      </x:c>
      <x:c r="BK27" s="106" t="str">
        <x:f t="shared" si="19"/>
        <x:v/>
      </x:c>
      <x:c r="BL27" s="106" t="str">
        <x:f t="shared" si="19"/>
        <x:v/>
      </x:c>
      <x:c r="BM27" s="106" t="str">
        <x:f t="shared" si="19"/>
        <x:v/>
      </x:c>
      <x:c r="BN27" s="106" t="str">
        <x:f t="shared" si="19"/>
        <x:v/>
      </x:c>
      <x:c r="BO27" s="105" t="str">
        <x:f t="shared" si="19"/>
        <x:v/>
      </x:c>
      <x:c r="BP27" s="106" t="str">
        <x:f t="shared" si="19"/>
        <x:v/>
      </x:c>
      <x:c r="BQ27" s="106" t="str">
        <x:f t="shared" si="19"/>
        <x:v/>
      </x:c>
      <x:c r="BR27" s="106" t="str">
        <x:f t="shared" si="19"/>
        <x:v/>
      </x:c>
      <x:c r="BS27" s="106" t="str">
        <x:f t="shared" si="19"/>
        <x:v/>
      </x:c>
      <x:c r="BT27" s="106" t="str">
        <x:f t="shared" si="19"/>
        <x:v/>
      </x:c>
      <x:c r="BU27" s="106" t="str">
        <x:f t="shared" si="19"/>
        <x:v/>
      </x:c>
      <x:c r="BV27" s="105" t="str">
        <x:f t="shared" si="19"/>
        <x:v/>
      </x:c>
      <x:c r="BW27" s="107" t="str">
        <x:f t="shared" si="19"/>
        <x:v/>
      </x:c>
      <x:c r="BX27" s="106" t="str">
        <x:f t="shared" si="19"/>
        <x:v/>
      </x:c>
      <x:c r="BY27" s="106" t="str">
        <x:f t="shared" si="19"/>
        <x:v/>
      </x:c>
      <x:c r="BZ27" s="106" t="str">
        <x:f t="shared" si="19"/>
        <x:v/>
      </x:c>
      <x:c r="CA27" s="106" t="str">
        <x:f t="shared" si="19"/>
        <x:v/>
      </x:c>
      <x:c r="CB27" s="106" t="str">
        <x:f t="shared" ref="CB27:EF27" si="20">IF(AND($J27&lt;=CB$12,CB$12&lt;=$K27),1,"")</x:f>
        <x:v/>
      </x:c>
      <x:c r="CC27" s="106" t="str">
        <x:f t="shared" si="20"/>
        <x:v/>
      </x:c>
      <x:c r="CD27" s="106" t="str">
        <x:f t="shared" si="20"/>
        <x:v/>
      </x:c>
      <x:c r="CE27" s="105" t="str">
        <x:f t="shared" si="20"/>
        <x:v/>
      </x:c>
      <x:c r="CF27" s="106" t="str">
        <x:f t="shared" si="20"/>
        <x:v/>
      </x:c>
      <x:c r="CG27" s="106" t="str">
        <x:f t="shared" si="20"/>
        <x:v/>
      </x:c>
      <x:c r="CH27" s="106" t="str">
        <x:f t="shared" si="20"/>
        <x:v/>
      </x:c>
      <x:c r="CI27" s="106" t="str">
        <x:f t="shared" si="20"/>
        <x:v/>
      </x:c>
      <x:c r="CJ27" s="106" t="str">
        <x:f t="shared" si="20"/>
        <x:v/>
      </x:c>
      <x:c r="CK27" s="107" t="str">
        <x:f t="shared" si="20"/>
        <x:v/>
      </x:c>
      <x:c r="CL27" s="106" t="str">
        <x:f t="shared" si="20"/>
        <x:v/>
      </x:c>
      <x:c r="CM27" s="106" t="str">
        <x:f t="shared" si="20"/>
        <x:v/>
      </x:c>
      <x:c r="CN27" s="106" t="str">
        <x:f t="shared" si="20"/>
        <x:v/>
      </x:c>
      <x:c r="CO27" s="106" t="str">
        <x:f t="shared" si="20"/>
        <x:v/>
      </x:c>
      <x:c r="CP27" s="106" t="str">
        <x:f t="shared" si="20"/>
        <x:v/>
      </x:c>
      <x:c r="CQ27" s="106" t="str">
        <x:f t="shared" si="20"/>
        <x:v/>
      </x:c>
      <x:c r="CR27" s="106" t="str">
        <x:f t="shared" si="20"/>
        <x:v/>
      </x:c>
      <x:c r="CS27" s="105" t="str">
        <x:f t="shared" si="20"/>
        <x:v/>
      </x:c>
      <x:c r="CT27" s="106" t="str">
        <x:f t="shared" si="20"/>
        <x:v/>
      </x:c>
      <x:c r="CU27" s="106" t="str">
        <x:f t="shared" si="20"/>
        <x:v/>
      </x:c>
      <x:c r="CV27" s="106" t="str">
        <x:f t="shared" si="20"/>
        <x:v/>
      </x:c>
      <x:c r="CW27" s="106" t="str">
        <x:f t="shared" si="20"/>
        <x:v/>
      </x:c>
      <x:c r="CX27" s="106" t="str">
        <x:f t="shared" si="20"/>
        <x:v/>
      </x:c>
      <x:c r="CY27" s="107" t="str">
        <x:f t="shared" si="20"/>
        <x:v/>
      </x:c>
      <x:c r="CZ27" s="106" t="str">
        <x:f t="shared" si="20"/>
        <x:v/>
      </x:c>
      <x:c r="DA27" s="106" t="str">
        <x:f t="shared" si="20"/>
        <x:v/>
      </x:c>
      <x:c r="DB27" s="106" t="str">
        <x:f t="shared" si="20"/>
        <x:v/>
      </x:c>
      <x:c r="DC27" s="105" t="str">
        <x:f t="shared" si="20"/>
        <x:v/>
      </x:c>
      <x:c r="DD27" s="106" t="str">
        <x:f t="shared" si="20"/>
        <x:v/>
      </x:c>
      <x:c r="DE27" s="106" t="str">
        <x:f t="shared" si="20"/>
        <x:v/>
      </x:c>
      <x:c r="DF27" s="106" t="str">
        <x:f t="shared" si="20"/>
        <x:v/>
      </x:c>
      <x:c r="DG27" s="106" t="str">
        <x:f t="shared" si="20"/>
        <x:v/>
      </x:c>
      <x:c r="DH27" s="106" t="str">
        <x:f t="shared" si="20"/>
        <x:v/>
      </x:c>
      <x:c r="DI27" s="107" t="str">
        <x:f t="shared" si="20"/>
        <x:v/>
      </x:c>
      <x:c r="DJ27" s="106" t="str">
        <x:f t="shared" si="20"/>
        <x:v/>
      </x:c>
      <x:c r="DK27" s="106" t="str">
        <x:f t="shared" si="20"/>
        <x:v/>
      </x:c>
      <x:c r="DL27" s="106" t="str">
        <x:f t="shared" si="20"/>
        <x:v/>
      </x:c>
      <x:c r="DM27" s="106" t="str">
        <x:f t="shared" si="20"/>
        <x:v/>
      </x:c>
      <x:c r="DN27" s="106" t="str">
        <x:f t="shared" si="20"/>
        <x:v/>
      </x:c>
      <x:c r="DO27" s="106" t="str">
        <x:f t="shared" si="20"/>
        <x:v/>
      </x:c>
      <x:c r="DP27" s="106" t="str">
        <x:f t="shared" si="20"/>
        <x:v/>
      </x:c>
      <x:c r="DQ27" s="105" t="str">
        <x:f t="shared" si="20"/>
        <x:v/>
      </x:c>
      <x:c r="DR27" s="106" t="str">
        <x:f t="shared" si="20"/>
        <x:v/>
      </x:c>
      <x:c r="DS27" s="106" t="str">
        <x:f t="shared" si="20"/>
        <x:v/>
      </x:c>
      <x:c r="DT27" s="106" t="str">
        <x:f t="shared" si="20"/>
        <x:v/>
      </x:c>
      <x:c r="DU27" s="106" t="str">
        <x:f t="shared" si="20"/>
        <x:v/>
      </x:c>
      <x:c r="DV27" s="106" t="str">
        <x:f t="shared" si="20"/>
        <x:v/>
      </x:c>
      <x:c r="DW27" s="107" t="str">
        <x:f t="shared" si="20"/>
        <x:v/>
      </x:c>
      <x:c r="DX27" s="106" t="str">
        <x:f t="shared" si="20"/>
        <x:v/>
      </x:c>
      <x:c r="DY27" s="106" t="str">
        <x:f t="shared" si="20"/>
        <x:v/>
      </x:c>
      <x:c r="DZ27" s="106" t="str">
        <x:f t="shared" si="20"/>
        <x:v/>
      </x:c>
      <x:c r="EA27" s="106" t="str">
        <x:f t="shared" si="20"/>
        <x:v/>
      </x:c>
      <x:c r="EB27" s="106" t="str">
        <x:f t="shared" si="20"/>
        <x:v/>
      </x:c>
      <x:c r="EC27" s="106" t="str">
        <x:f t="shared" si="20"/>
        <x:v/>
      </x:c>
      <x:c r="ED27" s="106" t="str">
        <x:f t="shared" si="20"/>
        <x:v/>
      </x:c>
      <x:c r="EE27" s="105" t="str">
        <x:f t="shared" si="20"/>
        <x:v/>
      </x:c>
      <x:c r="EF27" s="108" t="str">
        <x:f t="shared" si="20"/>
        <x:v/>
      </x:c>
    </x:row>
    <x:row r="28" spans="2:136" outlineLevel="2">
      <x:c r="B28" s="323"/>
      <x:c r="C28" s="328" t="s">
        <x:v>3</x:v>
      </x:c>
      <x:c r="D28" s="145"/>
      <x:c r="E28" s="146"/>
      <x:c r="F28" s="147"/>
      <x:c r="G28" s="60"/>
      <x:c r="H28" s="176"/>
      <x:c r="I28" s="176"/>
      <x:c r="J28" s="148"/>
      <x:c r="K28" s="148"/>
      <x:c r="L28" s="149"/>
      <x:c r="M28" s="160"/>
      <x:c r="N28" s="167"/>
      <x:c r="O28" s="105" t="str">
        <x:f t="shared" si="18"/>
        <x:v/>
      </x:c>
      <x:c r="P28" s="106" t="str">
        <x:f t="shared" si="18"/>
        <x:v/>
      </x:c>
      <x:c r="Q28" s="106" t="str">
        <x:f t="shared" si="10"/>
        <x:v/>
      </x:c>
      <x:c r="R28" s="106" t="str">
        <x:f t="shared" si="10"/>
        <x:v/>
      </x:c>
      <x:c r="S28" s="106" t="str">
        <x:f t="shared" si="10"/>
        <x:v/>
      </x:c>
      <x:c r="T28" s="106" t="str">
        <x:f t="shared" si="10"/>
        <x:v/>
      </x:c>
      <x:c r="U28" s="107" t="str">
        <x:f t="shared" si="10"/>
        <x:v/>
      </x:c>
      <x:c r="V28" s="105" t="str">
        <x:f t="shared" si="10"/>
        <x:v/>
      </x:c>
      <x:c r="W28" s="106" t="str">
        <x:f t="shared" si="10"/>
        <x:v/>
      </x:c>
      <x:c r="X28" s="106" t="str">
        <x:f t="shared" si="10"/>
        <x:v/>
      </x:c>
      <x:c r="Y28" s="106" t="str">
        <x:f t="shared" si="10"/>
        <x:v/>
      </x:c>
      <x:c r="Z28" s="106" t="str">
        <x:f t="shared" si="10"/>
        <x:v/>
      </x:c>
      <x:c r="AA28" s="106" t="str">
        <x:f t="shared" si="10"/>
        <x:v/>
      </x:c>
      <x:c r="AB28" s="107" t="str">
        <x:f t="shared" si="10"/>
        <x:v/>
      </x:c>
      <x:c r="AC28" s="105" t="str">
        <x:f t="shared" si="10"/>
        <x:v/>
      </x:c>
      <x:c r="AD28" s="106" t="str">
        <x:f t="shared" si="10"/>
        <x:v/>
      </x:c>
      <x:c r="AE28" s="106" t="str">
        <x:f t="shared" si="10"/>
        <x:v/>
      </x:c>
      <x:c r="AF28" s="106" t="str">
        <x:f t="shared" si="10"/>
        <x:v/>
      </x:c>
      <x:c r="AG28" s="106" t="str">
        <x:f t="shared" si="11"/>
        <x:v/>
      </x:c>
      <x:c r="AH28" s="106" t="str">
        <x:f t="shared" si="11"/>
        <x:v/>
      </x:c>
      <x:c r="AI28" s="107" t="str">
        <x:f t="shared" si="11"/>
        <x:v/>
      </x:c>
      <x:c r="AJ28" s="105" t="str">
        <x:f t="shared" si="11"/>
        <x:v/>
      </x:c>
      <x:c r="AK28" s="106" t="str">
        <x:f t="shared" si="11"/>
        <x:v/>
      </x:c>
      <x:c r="AL28" s="106" t="str">
        <x:f t="shared" si="11"/>
        <x:v/>
      </x:c>
      <x:c r="AM28" s="106" t="str">
        <x:f t="shared" si="11"/>
        <x:v/>
      </x:c>
      <x:c r="AN28" s="106" t="str">
        <x:f t="shared" si="11"/>
        <x:v/>
      </x:c>
      <x:c r="AO28" s="106" t="str">
        <x:f t="shared" si="11"/>
        <x:v/>
      </x:c>
      <x:c r="AP28" s="107" t="str">
        <x:f t="shared" si="11"/>
        <x:v/>
      </x:c>
      <x:c r="AQ28" s="106" t="str">
        <x:f t="shared" si="11"/>
        <x:v/>
      </x:c>
      <x:c r="AR28" s="106" t="str">
        <x:f t="shared" si="11"/>
        <x:v/>
      </x:c>
      <x:c r="AS28" s="107" t="str">
        <x:f t="shared" si="11"/>
        <x:v/>
      </x:c>
      <x:c r="AT28" s="105" t="str">
        <x:f t="shared" si="11"/>
        <x:v/>
      </x:c>
      <x:c r="AU28" s="106" t="str">
        <x:f t="shared" si="11"/>
        <x:v/>
      </x:c>
      <x:c r="AV28" s="106" t="str">
        <x:f t="shared" si="11"/>
        <x:v/>
      </x:c>
      <x:c r="AW28" s="106" t="str">
        <x:f t="shared" si="12"/>
        <x:v/>
      </x:c>
      <x:c r="AX28" s="106" t="str">
        <x:f t="shared" si="12"/>
        <x:v/>
      </x:c>
      <x:c r="AY28" s="106" t="str">
        <x:f t="shared" si="12"/>
        <x:v/>
      </x:c>
      <x:c r="AZ28" s="107" t="str">
        <x:f t="shared" si="12"/>
        <x:v/>
      </x:c>
      <x:c r="BA28" s="105" t="str">
        <x:f t="shared" si="12"/>
        <x:v/>
      </x:c>
      <x:c r="BB28" s="106" t="str">
        <x:f t="shared" si="12"/>
        <x:v/>
      </x:c>
      <x:c r="BC28" s="106" t="str">
        <x:f t="shared" si="12"/>
        <x:v/>
      </x:c>
      <x:c r="BD28" s="106" t="str">
        <x:f t="shared" si="12"/>
        <x:v/>
      </x:c>
      <x:c r="BE28" s="106" t="str">
        <x:f t="shared" si="12"/>
        <x:v/>
      </x:c>
      <x:c r="BF28" s="106" t="str">
        <x:f t="shared" si="12"/>
        <x:v/>
      </x:c>
      <x:c r="BG28" s="107" t="str">
        <x:f t="shared" si="12"/>
        <x:v/>
      </x:c>
      <x:c r="BH28" s="106" t="str">
        <x:f t="shared" si="12"/>
        <x:v/>
      </x:c>
      <x:c r="BI28" s="106" t="str">
        <x:f t="shared" si="12"/>
        <x:v/>
      </x:c>
      <x:c r="BJ28" s="106" t="str">
        <x:f t="shared" si="12"/>
        <x:v/>
      </x:c>
      <x:c r="BK28" s="106" t="str">
        <x:f t="shared" si="12"/>
        <x:v/>
      </x:c>
      <x:c r="BL28" s="106" t="str">
        <x:f t="shared" si="12"/>
        <x:v/>
      </x:c>
      <x:c r="BM28" s="106" t="str">
        <x:f t="shared" si="13"/>
        <x:v/>
      </x:c>
      <x:c r="BN28" s="106" t="str">
        <x:f t="shared" si="13"/>
        <x:v/>
      </x:c>
      <x:c r="BO28" s="105" t="str">
        <x:f t="shared" si="13"/>
        <x:v/>
      </x:c>
      <x:c r="BP28" s="106" t="str">
        <x:f t="shared" si="13"/>
        <x:v/>
      </x:c>
      <x:c r="BQ28" s="106" t="str">
        <x:f t="shared" si="13"/>
        <x:v/>
      </x:c>
      <x:c r="BR28" s="106" t="str">
        <x:f t="shared" si="13"/>
        <x:v/>
      </x:c>
      <x:c r="BS28" s="106" t="str">
        <x:f t="shared" si="13"/>
        <x:v/>
      </x:c>
      <x:c r="BT28" s="106" t="str">
        <x:f t="shared" si="13"/>
        <x:v/>
      </x:c>
      <x:c r="BU28" s="106" t="str">
        <x:f t="shared" si="13"/>
        <x:v/>
      </x:c>
      <x:c r="BV28" s="105" t="str">
        <x:f t="shared" si="13"/>
        <x:v/>
      </x:c>
      <x:c r="BW28" s="107" t="str">
        <x:f t="shared" si="13"/>
        <x:v/>
      </x:c>
      <x:c r="BX28" s="106" t="str">
        <x:f t="shared" si="13"/>
        <x:v/>
      </x:c>
      <x:c r="BY28" s="106" t="str">
        <x:f t="shared" si="13"/>
        <x:v/>
      </x:c>
      <x:c r="BZ28" s="106" t="str">
        <x:f t="shared" si="13"/>
        <x:v/>
      </x:c>
      <x:c r="CA28" s="106" t="str">
        <x:f t="shared" si="13"/>
        <x:v/>
      </x:c>
      <x:c r="CB28" s="106" t="str">
        <x:f t="shared" si="13"/>
        <x:v/>
      </x:c>
      <x:c r="CC28" s="106" t="str">
        <x:f t="shared" si="14"/>
        <x:v/>
      </x:c>
      <x:c r="CD28" s="106" t="str">
        <x:f t="shared" si="14"/>
        <x:v/>
      </x:c>
      <x:c r="CE28" s="105" t="str">
        <x:f t="shared" si="14"/>
        <x:v/>
      </x:c>
      <x:c r="CF28" s="106" t="str">
        <x:f t="shared" si="14"/>
        <x:v/>
      </x:c>
      <x:c r="CG28" s="106" t="str">
        <x:f t="shared" si="14"/>
        <x:v/>
      </x:c>
      <x:c r="CH28" s="106" t="str">
        <x:f t="shared" si="14"/>
        <x:v/>
      </x:c>
      <x:c r="CI28" s="106" t="str">
        <x:f t="shared" si="14"/>
        <x:v/>
      </x:c>
      <x:c r="CJ28" s="106" t="str">
        <x:f t="shared" si="14"/>
        <x:v/>
      </x:c>
      <x:c r="CK28" s="107" t="str">
        <x:f t="shared" si="14"/>
        <x:v/>
      </x:c>
      <x:c r="CL28" s="106" t="str">
        <x:f t="shared" si="14"/>
        <x:v/>
      </x:c>
      <x:c r="CM28" s="106" t="str">
        <x:f t="shared" si="14"/>
        <x:v/>
      </x:c>
      <x:c r="CN28" s="106" t="str">
        <x:f t="shared" si="14"/>
        <x:v/>
      </x:c>
      <x:c r="CO28" s="106" t="str">
        <x:f t="shared" si="14"/>
        <x:v/>
      </x:c>
      <x:c r="CP28" s="106" t="str">
        <x:f t="shared" si="14"/>
        <x:v/>
      </x:c>
      <x:c r="CQ28" s="106" t="str">
        <x:f t="shared" si="14"/>
        <x:v/>
      </x:c>
      <x:c r="CR28" s="106" t="str">
        <x:f t="shared" si="14"/>
        <x:v/>
      </x:c>
      <x:c r="CS28" s="105" t="str">
        <x:f t="shared" si="15"/>
        <x:v/>
      </x:c>
      <x:c r="CT28" s="106" t="str">
        <x:f t="shared" si="15"/>
        <x:v/>
      </x:c>
      <x:c r="CU28" s="106" t="str">
        <x:f t="shared" si="15"/>
        <x:v/>
      </x:c>
      <x:c r="CV28" s="106" t="str">
        <x:f t="shared" si="15"/>
        <x:v/>
      </x:c>
      <x:c r="CW28" s="106" t="str">
        <x:f t="shared" si="15"/>
        <x:v/>
      </x:c>
      <x:c r="CX28" s="106" t="str">
        <x:f t="shared" si="15"/>
        <x:v/>
      </x:c>
      <x:c r="CY28" s="107" t="str">
        <x:f t="shared" si="15"/>
        <x:v/>
      </x:c>
      <x:c r="CZ28" s="106" t="str">
        <x:f t="shared" si="15"/>
        <x:v/>
      </x:c>
      <x:c r="DA28" s="106" t="str">
        <x:f t="shared" si="15"/>
        <x:v/>
      </x:c>
      <x:c r="DB28" s="106" t="str">
        <x:f t="shared" si="15"/>
        <x:v/>
      </x:c>
      <x:c r="DC28" s="105" t="str">
        <x:f t="shared" si="15"/>
        <x:v/>
      </x:c>
      <x:c r="DD28" s="106" t="str">
        <x:f t="shared" si="15"/>
        <x:v/>
      </x:c>
      <x:c r="DE28" s="106" t="str">
        <x:f t="shared" si="15"/>
        <x:v/>
      </x:c>
      <x:c r="DF28" s="106" t="str">
        <x:f t="shared" si="15"/>
        <x:v/>
      </x:c>
      <x:c r="DG28" s="106" t="str">
        <x:f t="shared" si="15"/>
        <x:v/>
      </x:c>
      <x:c r="DH28" s="106" t="str">
        <x:f t="shared" si="15"/>
        <x:v/>
      </x:c>
      <x:c r="DI28" s="107" t="str">
        <x:f t="shared" si="16"/>
        <x:v/>
      </x:c>
      <x:c r="DJ28" s="106" t="str">
        <x:f t="shared" si="16"/>
        <x:v/>
      </x:c>
      <x:c r="DK28" s="106" t="str">
        <x:f t="shared" si="16"/>
        <x:v/>
      </x:c>
      <x:c r="DL28" s="106" t="str">
        <x:f t="shared" si="16"/>
        <x:v/>
      </x:c>
      <x:c r="DM28" s="106" t="str">
        <x:f t="shared" si="16"/>
        <x:v/>
      </x:c>
      <x:c r="DN28" s="106" t="str">
        <x:f t="shared" si="16"/>
        <x:v/>
      </x:c>
      <x:c r="DO28" s="106" t="str">
        <x:f t="shared" si="16"/>
        <x:v/>
      </x:c>
      <x:c r="DP28" s="106" t="str">
        <x:f t="shared" si="16"/>
        <x:v/>
      </x:c>
      <x:c r="DQ28" s="105" t="str">
        <x:f t="shared" si="16"/>
        <x:v/>
      </x:c>
      <x:c r="DR28" s="106" t="str">
        <x:f t="shared" si="16"/>
        <x:v/>
      </x:c>
      <x:c r="DS28" s="106" t="str">
        <x:f t="shared" si="16"/>
        <x:v/>
      </x:c>
      <x:c r="DT28" s="106" t="str">
        <x:f t="shared" si="16"/>
        <x:v/>
      </x:c>
      <x:c r="DU28" s="106" t="str">
        <x:f t="shared" si="16"/>
        <x:v/>
      </x:c>
      <x:c r="DV28" s="106" t="str">
        <x:f t="shared" si="16"/>
        <x:v/>
      </x:c>
      <x:c r="DW28" s="107" t="str">
        <x:f t="shared" si="16"/>
        <x:v/>
      </x:c>
      <x:c r="DX28" s="106" t="str">
        <x:f t="shared" si="16"/>
        <x:v/>
      </x:c>
      <x:c r="DY28" s="106" t="str">
        <x:f t="shared" si="17"/>
        <x:v/>
      </x:c>
      <x:c r="DZ28" s="106" t="str">
        <x:f t="shared" si="17"/>
        <x:v/>
      </x:c>
      <x:c r="EA28" s="106" t="str">
        <x:f t="shared" si="17"/>
        <x:v/>
      </x:c>
      <x:c r="EB28" s="106" t="str">
        <x:f t="shared" si="17"/>
        <x:v/>
      </x:c>
      <x:c r="EC28" s="106" t="str">
        <x:f t="shared" si="17"/>
        <x:v/>
      </x:c>
      <x:c r="ED28" s="106" t="str">
        <x:f t="shared" si="17"/>
        <x:v/>
      </x:c>
      <x:c r="EE28" s="105" t="str">
        <x:f t="shared" si="17"/>
        <x:v/>
      </x:c>
      <x:c r="EF28" s="108" t="str">
        <x:f t="shared" si="17"/>
        <x:v/>
      </x:c>
    </x:row>
    <x:row r="29" spans="2:136" outlineLevel="2">
      <x:c r="B29" s="323"/>
      <x:c r="C29" s="326"/>
      <x:c r="D29" s="15" t="s">
        <x:v>0</x:v>
      </x:c>
      <x:c r="E29" s="150" t="s">
        <x:v>154</x:v>
      </x:c>
      <x:c r="F29" s="42" t="str">
        <x:f>IF(G29=100%,"완료",IF(G29&gt;1%,"진행중","작업대기"))</x:f>
        <x:v>작업대기</x:v>
      </x:c>
      <x:c r="G29" s="56">
        <x:f>PRODUCT(H29,0.1)</x:f>
        <x:v>0</x:v>
      </x:c>
      <x:c r="H29" s="172">
        <x:v>0</x:v>
      </x:c>
      <x:c r="I29" s="172"/>
      <x:c r="J29" s="138">
        <x:v>45387</x:v>
      </x:c>
      <x:c r="K29" s="138">
        <x:v>45394</x:v>
      </x:c>
      <x:c r="L29" s="139">
        <x:f>COUNTIF(O29:EF29,"1")</x:f>
        <x:v>8</x:v>
      </x:c>
      <x:c r="M29" s="157">
        <x:f>K29-$E$5</x:f>
        <x:v>-71</x:v>
      </x:c>
      <x:c r="N29" s="167"/>
      <x:c r="O29" s="105" t="str">
        <x:f t="shared" si="18"/>
        <x:v/>
      </x:c>
      <x:c r="P29" s="106" t="str">
        <x:f t="shared" si="18"/>
        <x:v/>
      </x:c>
      <x:c r="Q29" s="106" t="str">
        <x:f t="shared" si="10"/>
        <x:v/>
      </x:c>
      <x:c r="R29" s="106" t="str">
        <x:f t="shared" si="10"/>
        <x:v/>
      </x:c>
      <x:c r="S29" s="106" t="str">
        <x:f t="shared" si="10"/>
        <x:v/>
      </x:c>
      <x:c r="T29" s="106" t="str">
        <x:f t="shared" si="10"/>
        <x:v/>
      </x:c>
      <x:c r="U29" s="107" t="str">
        <x:f t="shared" si="10"/>
        <x:v/>
      </x:c>
      <x:c r="V29" s="105" t="str">
        <x:f t="shared" si="10"/>
        <x:v/>
      </x:c>
      <x:c r="W29" s="106" t="str">
        <x:f t="shared" si="10"/>
        <x:v/>
      </x:c>
      <x:c r="X29" s="106" t="str">
        <x:f t="shared" si="10"/>
        <x:v/>
      </x:c>
      <x:c r="Y29" s="106" t="str">
        <x:f t="shared" si="10"/>
        <x:v/>
      </x:c>
      <x:c r="Z29" s="106" t="str">
        <x:f t="shared" si="10"/>
        <x:v/>
      </x:c>
      <x:c r="AA29" s="106" t="str">
        <x:f t="shared" si="10"/>
        <x:v/>
      </x:c>
      <x:c r="AB29" s="107" t="str">
        <x:f t="shared" si="10"/>
        <x:v/>
      </x:c>
      <x:c r="AC29" s="105" t="str">
        <x:f t="shared" si="10"/>
        <x:v/>
      </x:c>
      <x:c r="AD29" s="106" t="str">
        <x:f t="shared" si="10"/>
        <x:v/>
      </x:c>
      <x:c r="AE29" s="106" t="str">
        <x:f t="shared" si="10"/>
        <x:v/>
      </x:c>
      <x:c r="AF29" s="106" t="str">
        <x:f t="shared" si="10"/>
        <x:v/>
      </x:c>
      <x:c r="AG29" s="106" t="str">
        <x:f t="shared" si="11"/>
        <x:v/>
      </x:c>
      <x:c r="AH29" s="106" t="str">
        <x:f t="shared" si="11"/>
        <x:v/>
      </x:c>
      <x:c r="AI29" s="107" t="str">
        <x:f t="shared" si="11"/>
        <x:v/>
      </x:c>
      <x:c r="AJ29" s="105" t="str">
        <x:f t="shared" si="11"/>
        <x:v/>
      </x:c>
      <x:c r="AK29" s="106" t="str">
        <x:f t="shared" si="11"/>
        <x:v/>
      </x:c>
      <x:c r="AL29" s="106" t="str">
        <x:f t="shared" si="11"/>
        <x:v/>
      </x:c>
      <x:c r="AM29" s="106" t="str">
        <x:f t="shared" si="11"/>
        <x:v/>
      </x:c>
      <x:c r="AN29" s="106" t="str">
        <x:f t="shared" si="11"/>
        <x:v/>
      </x:c>
      <x:c r="AO29" s="106" t="str">
        <x:f t="shared" si="11"/>
        <x:v/>
      </x:c>
      <x:c r="AP29" s="107" t="str">
        <x:f t="shared" si="11"/>
        <x:v/>
      </x:c>
      <x:c r="AQ29" s="106" t="str">
        <x:f t="shared" si="11"/>
        <x:v/>
      </x:c>
      <x:c r="AR29" s="106" t="str">
        <x:f t="shared" si="11"/>
        <x:v/>
      </x:c>
      <x:c r="AS29" s="107" t="str">
        <x:f t="shared" si="11"/>
        <x:v/>
      </x:c>
      <x:c r="AT29" s="105" t="str">
        <x:f t="shared" si="11"/>
        <x:v/>
      </x:c>
      <x:c r="AU29" s="106" t="str">
        <x:f t="shared" si="11"/>
        <x:v/>
      </x:c>
      <x:c r="AV29" s="106" t="str">
        <x:f t="shared" si="11"/>
        <x:v/>
      </x:c>
      <x:c r="AW29" s="106" t="str">
        <x:f t="shared" si="12"/>
        <x:v/>
      </x:c>
      <x:c r="AX29" s="109">
        <x:f t="shared" si="12"/>
        <x:v>1</x:v>
      </x:c>
      <x:c r="AY29" s="109">
        <x:f t="shared" si="12"/>
        <x:v>1</x:v>
      </x:c>
      <x:c r="AZ29" s="110">
        <x:f t="shared" si="12"/>
        <x:v>1</x:v>
      </x:c>
      <x:c r="BA29" s="111">
        <x:f t="shared" si="12"/>
        <x:v>1</x:v>
      </x:c>
      <x:c r="BB29" s="109">
        <x:f t="shared" si="12"/>
        <x:v>1</x:v>
      </x:c>
      <x:c r="BC29" s="109">
        <x:f t="shared" si="12"/>
        <x:v>1</x:v>
      </x:c>
      <x:c r="BD29" s="109">
        <x:f t="shared" si="12"/>
        <x:v>1</x:v>
      </x:c>
      <x:c r="BE29" s="109">
        <x:f t="shared" si="12"/>
        <x:v>1</x:v>
      </x:c>
      <x:c r="BF29" s="106" t="str">
        <x:f t="shared" si="12"/>
        <x:v/>
      </x:c>
      <x:c r="BG29" s="107" t="str">
        <x:f t="shared" si="12"/>
        <x:v/>
      </x:c>
      <x:c r="BH29" s="106" t="str">
        <x:f t="shared" si="12"/>
        <x:v/>
      </x:c>
      <x:c r="BI29" s="106" t="str">
        <x:f t="shared" si="12"/>
        <x:v/>
      </x:c>
      <x:c r="BJ29" s="106" t="str">
        <x:f t="shared" si="12"/>
        <x:v/>
      </x:c>
      <x:c r="BK29" s="106" t="str">
        <x:f t="shared" si="12"/>
        <x:v/>
      </x:c>
      <x:c r="BL29" s="106" t="str">
        <x:f t="shared" si="12"/>
        <x:v/>
      </x:c>
      <x:c r="BM29" s="106" t="str">
        <x:f t="shared" si="13"/>
        <x:v/>
      </x:c>
      <x:c r="BN29" s="106" t="str">
        <x:f t="shared" si="13"/>
        <x:v/>
      </x:c>
      <x:c r="BO29" s="105" t="str">
        <x:f t="shared" si="13"/>
        <x:v/>
      </x:c>
      <x:c r="BP29" s="106" t="str">
        <x:f t="shared" si="13"/>
        <x:v/>
      </x:c>
      <x:c r="BQ29" s="106" t="str">
        <x:f t="shared" si="13"/>
        <x:v/>
      </x:c>
      <x:c r="BR29" s="106" t="str">
        <x:f t="shared" si="13"/>
        <x:v/>
      </x:c>
      <x:c r="BS29" s="106" t="str">
        <x:f t="shared" si="13"/>
        <x:v/>
      </x:c>
      <x:c r="BT29" s="106" t="str">
        <x:f t="shared" si="13"/>
        <x:v/>
      </x:c>
      <x:c r="BU29" s="106" t="str">
        <x:f t="shared" si="13"/>
        <x:v/>
      </x:c>
      <x:c r="BV29" s="105" t="str">
        <x:f t="shared" si="13"/>
        <x:v/>
      </x:c>
      <x:c r="BW29" s="107" t="str">
        <x:f t="shared" si="13"/>
        <x:v/>
      </x:c>
      <x:c r="BX29" s="106" t="str">
        <x:f t="shared" si="13"/>
        <x:v/>
      </x:c>
      <x:c r="BY29" s="106" t="str">
        <x:f t="shared" si="13"/>
        <x:v/>
      </x:c>
      <x:c r="BZ29" s="106" t="str">
        <x:f t="shared" si="13"/>
        <x:v/>
      </x:c>
      <x:c r="CA29" s="106" t="str">
        <x:f t="shared" si="13"/>
        <x:v/>
      </x:c>
      <x:c r="CB29" s="106" t="str">
        <x:f t="shared" si="13"/>
        <x:v/>
      </x:c>
      <x:c r="CC29" s="106" t="str">
        <x:f t="shared" si="14"/>
        <x:v/>
      </x:c>
      <x:c r="CD29" s="106" t="str">
        <x:f t="shared" si="14"/>
        <x:v/>
      </x:c>
      <x:c r="CE29" s="105" t="str">
        <x:f t="shared" si="14"/>
        <x:v/>
      </x:c>
      <x:c r="CF29" s="106" t="str">
        <x:f t="shared" si="14"/>
        <x:v/>
      </x:c>
      <x:c r="CG29" s="106" t="str">
        <x:f t="shared" si="14"/>
        <x:v/>
      </x:c>
      <x:c r="CH29" s="106" t="str">
        <x:f t="shared" si="14"/>
        <x:v/>
      </x:c>
      <x:c r="CI29" s="106" t="str">
        <x:f t="shared" si="14"/>
        <x:v/>
      </x:c>
      <x:c r="CJ29" s="106" t="str">
        <x:f t="shared" si="14"/>
        <x:v/>
      </x:c>
      <x:c r="CK29" s="107" t="str">
        <x:f t="shared" si="14"/>
        <x:v/>
      </x:c>
      <x:c r="CL29" s="106" t="str">
        <x:f t="shared" si="14"/>
        <x:v/>
      </x:c>
      <x:c r="CM29" s="106" t="str">
        <x:f t="shared" si="14"/>
        <x:v/>
      </x:c>
      <x:c r="CN29" s="106" t="str">
        <x:f t="shared" si="14"/>
        <x:v/>
      </x:c>
      <x:c r="CO29" s="106" t="str">
        <x:f t="shared" si="14"/>
        <x:v/>
      </x:c>
      <x:c r="CP29" s="106" t="str">
        <x:f t="shared" si="14"/>
        <x:v/>
      </x:c>
      <x:c r="CQ29" s="106" t="str">
        <x:f t="shared" si="14"/>
        <x:v/>
      </x:c>
      <x:c r="CR29" s="106" t="str">
        <x:f t="shared" si="14"/>
        <x:v/>
      </x:c>
      <x:c r="CS29" s="105" t="str">
        <x:f t="shared" si="15"/>
        <x:v/>
      </x:c>
      <x:c r="CT29" s="106" t="str">
        <x:f t="shared" si="15"/>
        <x:v/>
      </x:c>
      <x:c r="CU29" s="106" t="str">
        <x:f t="shared" si="15"/>
        <x:v/>
      </x:c>
      <x:c r="CV29" s="106" t="str">
        <x:f t="shared" si="15"/>
        <x:v/>
      </x:c>
      <x:c r="CW29" s="106" t="str">
        <x:f t="shared" si="15"/>
        <x:v/>
      </x:c>
      <x:c r="CX29" s="106" t="str">
        <x:f t="shared" si="15"/>
        <x:v/>
      </x:c>
      <x:c r="CY29" s="107" t="str">
        <x:f t="shared" si="15"/>
        <x:v/>
      </x:c>
      <x:c r="CZ29" s="106" t="str">
        <x:f t="shared" si="15"/>
        <x:v/>
      </x:c>
      <x:c r="DA29" s="106" t="str">
        <x:f t="shared" si="15"/>
        <x:v/>
      </x:c>
      <x:c r="DB29" s="106" t="str">
        <x:f t="shared" si="15"/>
        <x:v/>
      </x:c>
      <x:c r="DC29" s="105" t="str">
        <x:f t="shared" si="15"/>
        <x:v/>
      </x:c>
      <x:c r="DD29" s="106" t="str">
        <x:f t="shared" si="15"/>
        <x:v/>
      </x:c>
      <x:c r="DE29" s="106" t="str">
        <x:f t="shared" si="15"/>
        <x:v/>
      </x:c>
      <x:c r="DF29" s="106" t="str">
        <x:f t="shared" si="15"/>
        <x:v/>
      </x:c>
      <x:c r="DG29" s="106" t="str">
        <x:f t="shared" si="15"/>
        <x:v/>
      </x:c>
      <x:c r="DH29" s="106" t="str">
        <x:f t="shared" si="15"/>
        <x:v/>
      </x:c>
      <x:c r="DI29" s="107" t="str">
        <x:f t="shared" si="16"/>
        <x:v/>
      </x:c>
      <x:c r="DJ29" s="106" t="str">
        <x:f t="shared" si="16"/>
        <x:v/>
      </x:c>
      <x:c r="DK29" s="106" t="str">
        <x:f t="shared" si="16"/>
        <x:v/>
      </x:c>
      <x:c r="DL29" s="106" t="str">
        <x:f t="shared" si="16"/>
        <x:v/>
      </x:c>
      <x:c r="DM29" s="106" t="str">
        <x:f t="shared" si="16"/>
        <x:v/>
      </x:c>
      <x:c r="DN29" s="106" t="str">
        <x:f t="shared" si="16"/>
        <x:v/>
      </x:c>
      <x:c r="DO29" s="106" t="str">
        <x:f t="shared" si="16"/>
        <x:v/>
      </x:c>
      <x:c r="DP29" s="106" t="str">
        <x:f t="shared" si="16"/>
        <x:v/>
      </x:c>
      <x:c r="DQ29" s="105" t="str">
        <x:f t="shared" si="16"/>
        <x:v/>
      </x:c>
      <x:c r="DR29" s="106" t="str">
        <x:f t="shared" si="16"/>
        <x:v/>
      </x:c>
      <x:c r="DS29" s="106" t="str">
        <x:f t="shared" si="16"/>
        <x:v/>
      </x:c>
      <x:c r="DT29" s="106" t="str">
        <x:f t="shared" si="16"/>
        <x:v/>
      </x:c>
      <x:c r="DU29" s="106" t="str">
        <x:f t="shared" si="16"/>
        <x:v/>
      </x:c>
      <x:c r="DV29" s="106" t="str">
        <x:f t="shared" si="16"/>
        <x:v/>
      </x:c>
      <x:c r="DW29" s="107" t="str">
        <x:f t="shared" si="16"/>
        <x:v/>
      </x:c>
      <x:c r="DX29" s="106" t="str">
        <x:f t="shared" si="16"/>
        <x:v/>
      </x:c>
      <x:c r="DY29" s="106" t="str">
        <x:f t="shared" si="17"/>
        <x:v/>
      </x:c>
      <x:c r="DZ29" s="106" t="str">
        <x:f t="shared" si="17"/>
        <x:v/>
      </x:c>
      <x:c r="EA29" s="106" t="str">
        <x:f t="shared" si="17"/>
        <x:v/>
      </x:c>
      <x:c r="EB29" s="106" t="str">
        <x:f t="shared" si="17"/>
        <x:v/>
      </x:c>
      <x:c r="EC29" s="106" t="str">
        <x:f t="shared" si="17"/>
        <x:v/>
      </x:c>
      <x:c r="ED29" s="106" t="str">
        <x:f t="shared" si="17"/>
        <x:v/>
      </x:c>
      <x:c r="EE29" s="105" t="str">
        <x:f t="shared" si="17"/>
        <x:v/>
      </x:c>
      <x:c r="EF29" s="108" t="str">
        <x:f t="shared" si="17"/>
        <x:v/>
      </x:c>
    </x:row>
    <x:row r="30" spans="2:136" outlineLevel="2">
      <x:c r="B30" s="323"/>
      <x:c r="C30" s="327"/>
      <x:c r="D30" s="4" t="s">
        <x:v>213</x:v>
      </x:c>
      <x:c r="E30" s="42" t="s">
        <x:v>154</x:v>
      </x:c>
      <x:c r="F30" s="42" t="str">
        <x:f>IF(G30=100%,"완료",IF(G30&gt;1%,"진행중","작업대기"))</x:f>
        <x:v>작업대기</x:v>
      </x:c>
      <x:c r="G30" s="56">
        <x:f>PRODUCT(H30,0.1)</x:f>
        <x:v>0</x:v>
      </x:c>
      <x:c r="H30" s="172">
        <x:v>0</x:v>
      </x:c>
      <x:c r="I30" s="172" t="s">
        <x:v>163</x:v>
      </x:c>
      <x:c r="J30" s="138">
        <x:f>K29</x:f>
        <x:v>45394</x:v>
      </x:c>
      <x:c r="K30" s="138">
        <x:v>45403</x:v>
      </x:c>
      <x:c r="L30" s="139">
        <x:f>COUNTIF(O30:EF30,"1")</x:f>
        <x:v>10</x:v>
      </x:c>
      <x:c r="M30" s="157">
        <x:f>K30-$E$5</x:f>
        <x:v>-62</x:v>
      </x:c>
      <x:c r="N30" s="167"/>
      <x:c r="O30" s="105" t="str">
        <x:f t="shared" si="18"/>
        <x:v/>
      </x:c>
      <x:c r="P30" s="106" t="str">
        <x:f t="shared" si="18"/>
        <x:v/>
      </x:c>
      <x:c r="Q30" s="106" t="str">
        <x:f t="shared" si="10"/>
        <x:v/>
      </x:c>
      <x:c r="R30" s="106" t="str">
        <x:f t="shared" si="10"/>
        <x:v/>
      </x:c>
      <x:c r="S30" s="106" t="str">
        <x:f t="shared" si="10"/>
        <x:v/>
      </x:c>
      <x:c r="T30" s="106" t="str">
        <x:f t="shared" si="10"/>
        <x:v/>
      </x:c>
      <x:c r="U30" s="107" t="str">
        <x:f t="shared" si="10"/>
        <x:v/>
      </x:c>
      <x:c r="V30" s="105" t="str">
        <x:f t="shared" si="10"/>
        <x:v/>
      </x:c>
      <x:c r="W30" s="106" t="str">
        <x:f t="shared" si="10"/>
        <x:v/>
      </x:c>
      <x:c r="X30" s="106" t="str">
        <x:f t="shared" si="10"/>
        <x:v/>
      </x:c>
      <x:c r="Y30" s="106" t="str">
        <x:f t="shared" si="10"/>
        <x:v/>
      </x:c>
      <x:c r="Z30" s="106" t="str">
        <x:f t="shared" si="10"/>
        <x:v/>
      </x:c>
      <x:c r="AA30" s="106" t="str">
        <x:f t="shared" si="10"/>
        <x:v/>
      </x:c>
      <x:c r="AB30" s="107" t="str">
        <x:f t="shared" si="10"/>
        <x:v/>
      </x:c>
      <x:c r="AC30" s="105" t="str">
        <x:f t="shared" si="10"/>
        <x:v/>
      </x:c>
      <x:c r="AD30" s="106" t="str">
        <x:f t="shared" si="10"/>
        <x:v/>
      </x:c>
      <x:c r="AE30" s="106" t="str">
        <x:f t="shared" si="10"/>
        <x:v/>
      </x:c>
      <x:c r="AF30" s="106" t="str">
        <x:f t="shared" si="10"/>
        <x:v/>
      </x:c>
      <x:c r="AG30" s="106" t="str">
        <x:f t="shared" si="11"/>
        <x:v/>
      </x:c>
      <x:c r="AH30" s="106" t="str">
        <x:f t="shared" si="11"/>
        <x:v/>
      </x:c>
      <x:c r="AI30" s="107" t="str">
        <x:f t="shared" si="11"/>
        <x:v/>
      </x:c>
      <x:c r="AJ30" s="105" t="str">
        <x:f t="shared" si="11"/>
        <x:v/>
      </x:c>
      <x:c r="AK30" s="106" t="str">
        <x:f t="shared" si="11"/>
        <x:v/>
      </x:c>
      <x:c r="AL30" s="106" t="str">
        <x:f t="shared" si="11"/>
        <x:v/>
      </x:c>
      <x:c r="AM30" s="106" t="str">
        <x:f t="shared" si="11"/>
        <x:v/>
      </x:c>
      <x:c r="AN30" s="106" t="str">
        <x:f t="shared" si="11"/>
        <x:v/>
      </x:c>
      <x:c r="AO30" s="106" t="str">
        <x:f t="shared" si="11"/>
        <x:v/>
      </x:c>
      <x:c r="AP30" s="107" t="str">
        <x:f t="shared" si="11"/>
        <x:v/>
      </x:c>
      <x:c r="AQ30" s="106" t="str">
        <x:f t="shared" si="11"/>
        <x:v/>
      </x:c>
      <x:c r="AR30" s="106" t="str">
        <x:f t="shared" si="11"/>
        <x:v/>
      </x:c>
      <x:c r="AS30" s="107" t="str">
        <x:f t="shared" si="11"/>
        <x:v/>
      </x:c>
      <x:c r="AT30" s="105" t="str">
        <x:f t="shared" si="11"/>
        <x:v/>
      </x:c>
      <x:c r="AU30" s="106" t="str">
        <x:f t="shared" si="11"/>
        <x:v/>
      </x:c>
      <x:c r="AV30" s="106" t="str">
        <x:f t="shared" si="11"/>
        <x:v/>
      </x:c>
      <x:c r="AW30" s="106" t="str">
        <x:f t="shared" si="12"/>
        <x:v/>
      </x:c>
      <x:c r="AX30" s="106" t="str">
        <x:f t="shared" si="12"/>
        <x:v/>
      </x:c>
      <x:c r="AY30" s="106" t="str">
        <x:f t="shared" si="12"/>
        <x:v/>
      </x:c>
      <x:c r="AZ30" s="107" t="str">
        <x:f t="shared" si="12"/>
        <x:v/>
      </x:c>
      <x:c r="BA30" s="105" t="str">
        <x:f t="shared" si="12"/>
        <x:v/>
      </x:c>
      <x:c r="BB30" s="106" t="str">
        <x:f t="shared" si="12"/>
        <x:v/>
      </x:c>
      <x:c r="BC30" s="106" t="str">
        <x:f t="shared" si="12"/>
        <x:v/>
      </x:c>
      <x:c r="BD30" s="106" t="str">
        <x:f t="shared" si="12"/>
        <x:v/>
      </x:c>
      <x:c r="BE30" s="109">
        <x:f t="shared" si="12"/>
        <x:v>1</x:v>
      </x:c>
      <x:c r="BF30" s="109">
        <x:f t="shared" si="12"/>
        <x:v>1</x:v>
      </x:c>
      <x:c r="BG30" s="110">
        <x:f t="shared" si="12"/>
        <x:v>1</x:v>
      </x:c>
      <x:c r="BH30" s="109">
        <x:f t="shared" si="12"/>
        <x:v>1</x:v>
      </x:c>
      <x:c r="BI30" s="109">
        <x:f t="shared" si="12"/>
        <x:v>1</x:v>
      </x:c>
      <x:c r="BJ30" s="109">
        <x:f t="shared" si="12"/>
        <x:v>1</x:v>
      </x:c>
      <x:c r="BK30" s="109">
        <x:f t="shared" si="12"/>
        <x:v>1</x:v>
      </x:c>
      <x:c r="BL30" s="109">
        <x:f t="shared" si="12"/>
        <x:v>1</x:v>
      </x:c>
      <x:c r="BM30" s="109">
        <x:f t="shared" si="13"/>
        <x:v>1</x:v>
      </x:c>
      <x:c r="BN30" s="109">
        <x:f t="shared" si="13"/>
        <x:v>1</x:v>
      </x:c>
      <x:c r="BO30" s="105" t="str">
        <x:f t="shared" si="13"/>
        <x:v/>
      </x:c>
      <x:c r="BP30" s="106" t="str">
        <x:f t="shared" si="13"/>
        <x:v/>
      </x:c>
      <x:c r="BQ30" s="106" t="str">
        <x:f t="shared" si="13"/>
        <x:v/>
      </x:c>
      <x:c r="BR30" s="106" t="str">
        <x:f t="shared" si="13"/>
        <x:v/>
      </x:c>
      <x:c r="BS30" s="106" t="str">
        <x:f t="shared" si="13"/>
        <x:v/>
      </x:c>
      <x:c r="BT30" s="106" t="str">
        <x:f t="shared" si="13"/>
        <x:v/>
      </x:c>
      <x:c r="BU30" s="106" t="str">
        <x:f t="shared" si="13"/>
        <x:v/>
      </x:c>
      <x:c r="BV30" s="105" t="str">
        <x:f t="shared" si="13"/>
        <x:v/>
      </x:c>
      <x:c r="BW30" s="107" t="str">
        <x:f t="shared" si="13"/>
        <x:v/>
      </x:c>
      <x:c r="BX30" s="106" t="str">
        <x:f t="shared" si="13"/>
        <x:v/>
      </x:c>
      <x:c r="BY30" s="106" t="str">
        <x:f t="shared" si="13"/>
        <x:v/>
      </x:c>
      <x:c r="BZ30" s="106" t="str">
        <x:f t="shared" si="13"/>
        <x:v/>
      </x:c>
      <x:c r="CA30" s="106" t="str">
        <x:f t="shared" si="13"/>
        <x:v/>
      </x:c>
      <x:c r="CB30" s="106" t="str">
        <x:f t="shared" si="13"/>
        <x:v/>
      </x:c>
      <x:c r="CC30" s="106" t="str">
        <x:f t="shared" si="14"/>
        <x:v/>
      </x:c>
      <x:c r="CD30" s="106" t="str">
        <x:f t="shared" si="14"/>
        <x:v/>
      </x:c>
      <x:c r="CE30" s="105" t="str">
        <x:f t="shared" si="14"/>
        <x:v/>
      </x:c>
      <x:c r="CF30" s="106" t="str">
        <x:f t="shared" si="14"/>
        <x:v/>
      </x:c>
      <x:c r="CG30" s="106" t="str">
        <x:f t="shared" si="14"/>
        <x:v/>
      </x:c>
      <x:c r="CH30" s="106" t="str">
        <x:f t="shared" si="14"/>
        <x:v/>
      </x:c>
      <x:c r="CI30" s="106" t="str">
        <x:f t="shared" si="14"/>
        <x:v/>
      </x:c>
      <x:c r="CJ30" s="106" t="str">
        <x:f t="shared" si="14"/>
        <x:v/>
      </x:c>
      <x:c r="CK30" s="107" t="str">
        <x:f t="shared" si="14"/>
        <x:v/>
      </x:c>
      <x:c r="CL30" s="106" t="str">
        <x:f t="shared" si="14"/>
        <x:v/>
      </x:c>
      <x:c r="CM30" s="106" t="str">
        <x:f t="shared" si="14"/>
        <x:v/>
      </x:c>
      <x:c r="CN30" s="106" t="str">
        <x:f t="shared" si="14"/>
        <x:v/>
      </x:c>
      <x:c r="CO30" s="106" t="str">
        <x:f t="shared" si="14"/>
        <x:v/>
      </x:c>
      <x:c r="CP30" s="106" t="str">
        <x:f t="shared" si="14"/>
        <x:v/>
      </x:c>
      <x:c r="CQ30" s="106" t="str">
        <x:f t="shared" si="14"/>
        <x:v/>
      </x:c>
      <x:c r="CR30" s="106" t="str">
        <x:f t="shared" si="14"/>
        <x:v/>
      </x:c>
      <x:c r="CS30" s="105" t="str">
        <x:f t="shared" si="15"/>
        <x:v/>
      </x:c>
      <x:c r="CT30" s="106" t="str">
        <x:f t="shared" si="15"/>
        <x:v/>
      </x:c>
      <x:c r="CU30" s="106" t="str">
        <x:f t="shared" si="15"/>
        <x:v/>
      </x:c>
      <x:c r="CV30" s="106" t="str">
        <x:f t="shared" si="15"/>
        <x:v/>
      </x:c>
      <x:c r="CW30" s="106" t="str">
        <x:f t="shared" si="15"/>
        <x:v/>
      </x:c>
      <x:c r="CX30" s="106" t="str">
        <x:f t="shared" si="15"/>
        <x:v/>
      </x:c>
      <x:c r="CY30" s="107" t="str">
        <x:f t="shared" si="15"/>
        <x:v/>
      </x:c>
      <x:c r="CZ30" s="106" t="str">
        <x:f t="shared" si="15"/>
        <x:v/>
      </x:c>
      <x:c r="DA30" s="106" t="str">
        <x:f t="shared" si="15"/>
        <x:v/>
      </x:c>
      <x:c r="DB30" s="106" t="str">
        <x:f t="shared" si="15"/>
        <x:v/>
      </x:c>
      <x:c r="DC30" s="105" t="str">
        <x:f t="shared" si="15"/>
        <x:v/>
      </x:c>
      <x:c r="DD30" s="106" t="str">
        <x:f t="shared" si="15"/>
        <x:v/>
      </x:c>
      <x:c r="DE30" s="106" t="str">
        <x:f t="shared" si="15"/>
        <x:v/>
      </x:c>
      <x:c r="DF30" s="106" t="str">
        <x:f t="shared" si="15"/>
        <x:v/>
      </x:c>
      <x:c r="DG30" s="106" t="str">
        <x:f t="shared" si="15"/>
        <x:v/>
      </x:c>
      <x:c r="DH30" s="106" t="str">
        <x:f t="shared" si="15"/>
        <x:v/>
      </x:c>
      <x:c r="DI30" s="107" t="str">
        <x:f t="shared" si="16"/>
        <x:v/>
      </x:c>
      <x:c r="DJ30" s="106" t="str">
        <x:f t="shared" si="16"/>
        <x:v/>
      </x:c>
      <x:c r="DK30" s="106" t="str">
        <x:f t="shared" si="16"/>
        <x:v/>
      </x:c>
      <x:c r="DL30" s="106" t="str">
        <x:f t="shared" si="16"/>
        <x:v/>
      </x:c>
      <x:c r="DM30" s="106" t="str">
        <x:f t="shared" si="16"/>
        <x:v/>
      </x:c>
      <x:c r="DN30" s="106" t="str">
        <x:f t="shared" si="16"/>
        <x:v/>
      </x:c>
      <x:c r="DO30" s="106" t="str">
        <x:f t="shared" si="16"/>
        <x:v/>
      </x:c>
      <x:c r="DP30" s="106" t="str">
        <x:f t="shared" si="16"/>
        <x:v/>
      </x:c>
      <x:c r="DQ30" s="105" t="str">
        <x:f t="shared" si="16"/>
        <x:v/>
      </x:c>
      <x:c r="DR30" s="106" t="str">
        <x:f t="shared" si="16"/>
        <x:v/>
      </x:c>
      <x:c r="DS30" s="106" t="str">
        <x:f t="shared" si="16"/>
        <x:v/>
      </x:c>
      <x:c r="DT30" s="106" t="str">
        <x:f t="shared" si="16"/>
        <x:v/>
      </x:c>
      <x:c r="DU30" s="106" t="str">
        <x:f t="shared" si="16"/>
        <x:v/>
      </x:c>
      <x:c r="DV30" s="106" t="str">
        <x:f t="shared" si="16"/>
        <x:v/>
      </x:c>
      <x:c r="DW30" s="107" t="str">
        <x:f t="shared" si="16"/>
        <x:v/>
      </x:c>
      <x:c r="DX30" s="106" t="str">
        <x:f t="shared" si="16"/>
        <x:v/>
      </x:c>
      <x:c r="DY30" s="106" t="str">
        <x:f t="shared" si="17"/>
        <x:v/>
      </x:c>
      <x:c r="DZ30" s="106" t="str">
        <x:f t="shared" si="17"/>
        <x:v/>
      </x:c>
      <x:c r="EA30" s="106" t="str">
        <x:f t="shared" si="17"/>
        <x:v/>
      </x:c>
      <x:c r="EB30" s="106" t="str">
        <x:f t="shared" si="17"/>
        <x:v/>
      </x:c>
      <x:c r="EC30" s="106" t="str">
        <x:f t="shared" si="17"/>
        <x:v/>
      </x:c>
      <x:c r="ED30" s="106" t="str">
        <x:f t="shared" si="17"/>
        <x:v/>
      </x:c>
      <x:c r="EE30" s="105" t="str">
        <x:f t="shared" si="17"/>
        <x:v/>
      </x:c>
      <x:c r="EF30" s="108" t="str">
        <x:f t="shared" si="17"/>
        <x:v/>
      </x:c>
    </x:row>
    <x:row r="31" spans="2:136" outlineLevel="2">
      <x:c r="B31" s="323"/>
      <x:c r="C31" s="326" t="s">
        <x:v>1</x:v>
      </x:c>
      <x:c r="D31" s="151"/>
      <x:c r="E31" s="152"/>
      <x:c r="F31" s="153"/>
      <x:c r="G31" s="61"/>
      <x:c r="H31" s="177"/>
      <x:c r="I31" s="177"/>
      <x:c r="J31" s="182"/>
      <x:c r="K31" s="182"/>
      <x:c r="L31" s="183"/>
      <x:c r="M31" s="184"/>
      <x:c r="N31" s="167"/>
      <x:c r="O31" s="105" t="str">
        <x:f t="shared" si="18"/>
        <x:v/>
      </x:c>
      <x:c r="P31" s="106" t="str">
        <x:f t="shared" si="18"/>
        <x:v/>
      </x:c>
      <x:c r="Q31" s="106" t="str">
        <x:f t="shared" si="10"/>
        <x:v/>
      </x:c>
      <x:c r="R31" s="106" t="str">
        <x:f t="shared" si="10"/>
        <x:v/>
      </x:c>
      <x:c r="S31" s="106" t="str">
        <x:f t="shared" si="10"/>
        <x:v/>
      </x:c>
      <x:c r="T31" s="106" t="str">
        <x:f t="shared" si="10"/>
        <x:v/>
      </x:c>
      <x:c r="U31" s="107" t="str">
        <x:f t="shared" si="10"/>
        <x:v/>
      </x:c>
      <x:c r="V31" s="105" t="str">
        <x:f t="shared" si="10"/>
        <x:v/>
      </x:c>
      <x:c r="W31" s="106" t="str">
        <x:f t="shared" si="10"/>
        <x:v/>
      </x:c>
      <x:c r="X31" s="106" t="str">
        <x:f t="shared" si="10"/>
        <x:v/>
      </x:c>
      <x:c r="Y31" s="106" t="str">
        <x:f t="shared" si="10"/>
        <x:v/>
      </x:c>
      <x:c r="Z31" s="106" t="str">
        <x:f t="shared" si="10"/>
        <x:v/>
      </x:c>
      <x:c r="AA31" s="106" t="str">
        <x:f t="shared" si="10"/>
        <x:v/>
      </x:c>
      <x:c r="AB31" s="107" t="str">
        <x:f t="shared" si="10"/>
        <x:v/>
      </x:c>
      <x:c r="AC31" s="105" t="str">
        <x:f t="shared" si="10"/>
        <x:v/>
      </x:c>
      <x:c r="AD31" s="106" t="str">
        <x:f t="shared" si="10"/>
        <x:v/>
      </x:c>
      <x:c r="AE31" s="106" t="str">
        <x:f t="shared" si="10"/>
        <x:v/>
      </x:c>
      <x:c r="AF31" s="106" t="str">
        <x:f t="shared" si="10"/>
        <x:v/>
      </x:c>
      <x:c r="AG31" s="106" t="str">
        <x:f t="shared" si="11"/>
        <x:v/>
      </x:c>
      <x:c r="AH31" s="106" t="str">
        <x:f t="shared" si="11"/>
        <x:v/>
      </x:c>
      <x:c r="AI31" s="107" t="str">
        <x:f t="shared" si="11"/>
        <x:v/>
      </x:c>
      <x:c r="AJ31" s="105" t="str">
        <x:f t="shared" si="11"/>
        <x:v/>
      </x:c>
      <x:c r="AK31" s="106" t="str">
        <x:f t="shared" si="11"/>
        <x:v/>
      </x:c>
      <x:c r="AL31" s="106" t="str">
        <x:f t="shared" si="11"/>
        <x:v/>
      </x:c>
      <x:c r="AM31" s="106" t="str">
        <x:f t="shared" si="11"/>
        <x:v/>
      </x:c>
      <x:c r="AN31" s="106" t="str">
        <x:f t="shared" si="11"/>
        <x:v/>
      </x:c>
      <x:c r="AO31" s="106" t="str">
        <x:f t="shared" si="11"/>
        <x:v/>
      </x:c>
      <x:c r="AP31" s="107" t="str">
        <x:f t="shared" si="11"/>
        <x:v/>
      </x:c>
      <x:c r="AQ31" s="106" t="str">
        <x:f t="shared" si="11"/>
        <x:v/>
      </x:c>
      <x:c r="AR31" s="106" t="str">
        <x:f t="shared" si="11"/>
        <x:v/>
      </x:c>
      <x:c r="AS31" s="107" t="str">
        <x:f t="shared" si="11"/>
        <x:v/>
      </x:c>
      <x:c r="AT31" s="105" t="str">
        <x:f t="shared" si="11"/>
        <x:v/>
      </x:c>
      <x:c r="AU31" s="106" t="str">
        <x:f t="shared" si="11"/>
        <x:v/>
      </x:c>
      <x:c r="AV31" s="106" t="str">
        <x:f t="shared" si="11"/>
        <x:v/>
      </x:c>
      <x:c r="AW31" s="106" t="str">
        <x:f t="shared" si="12"/>
        <x:v/>
      </x:c>
      <x:c r="AX31" s="106" t="str">
        <x:f t="shared" si="12"/>
        <x:v/>
      </x:c>
      <x:c r="AY31" s="106" t="str">
        <x:f t="shared" si="12"/>
        <x:v/>
      </x:c>
      <x:c r="AZ31" s="107" t="str">
        <x:f t="shared" si="12"/>
        <x:v/>
      </x:c>
      <x:c r="BA31" s="105" t="str">
        <x:f t="shared" si="12"/>
        <x:v/>
      </x:c>
      <x:c r="BB31" s="106" t="str">
        <x:f t="shared" si="12"/>
        <x:v/>
      </x:c>
      <x:c r="BC31" s="106" t="str">
        <x:f t="shared" si="12"/>
        <x:v/>
      </x:c>
      <x:c r="BD31" s="106" t="str">
        <x:f t="shared" si="12"/>
        <x:v/>
      </x:c>
      <x:c r="BE31" s="106" t="str">
        <x:f t="shared" si="12"/>
        <x:v/>
      </x:c>
      <x:c r="BF31" s="106" t="str">
        <x:f t="shared" si="12"/>
        <x:v/>
      </x:c>
      <x:c r="BG31" s="107" t="str">
        <x:f t="shared" si="12"/>
        <x:v/>
      </x:c>
      <x:c r="BH31" s="106" t="str">
        <x:f t="shared" si="12"/>
        <x:v/>
      </x:c>
      <x:c r="BI31" s="106" t="str">
        <x:f t="shared" si="12"/>
        <x:v/>
      </x:c>
      <x:c r="BJ31" s="106" t="str">
        <x:f t="shared" si="12"/>
        <x:v/>
      </x:c>
      <x:c r="BK31" s="106" t="str">
        <x:f t="shared" si="12"/>
        <x:v/>
      </x:c>
      <x:c r="BL31" s="106" t="str">
        <x:f t="shared" si="12"/>
        <x:v/>
      </x:c>
      <x:c r="BM31" s="106" t="str">
        <x:f t="shared" si="13"/>
        <x:v/>
      </x:c>
      <x:c r="BN31" s="106" t="str">
        <x:f t="shared" si="13"/>
        <x:v/>
      </x:c>
      <x:c r="BO31" s="105" t="str">
        <x:f t="shared" si="13"/>
        <x:v/>
      </x:c>
      <x:c r="BP31" s="106" t="str">
        <x:f t="shared" si="13"/>
        <x:v/>
      </x:c>
      <x:c r="BQ31" s="106" t="str">
        <x:f t="shared" si="13"/>
        <x:v/>
      </x:c>
      <x:c r="BR31" s="106" t="str">
        <x:f t="shared" si="13"/>
        <x:v/>
      </x:c>
      <x:c r="BS31" s="106" t="str">
        <x:f t="shared" si="13"/>
        <x:v/>
      </x:c>
      <x:c r="BT31" s="106" t="str">
        <x:f t="shared" si="13"/>
        <x:v/>
      </x:c>
      <x:c r="BU31" s="106" t="str">
        <x:f t="shared" si="13"/>
        <x:v/>
      </x:c>
      <x:c r="BV31" s="105" t="str">
        <x:f t="shared" si="13"/>
        <x:v/>
      </x:c>
      <x:c r="BW31" s="107" t="str">
        <x:f t="shared" si="13"/>
        <x:v/>
      </x:c>
      <x:c r="BX31" s="106" t="str">
        <x:f t="shared" si="13"/>
        <x:v/>
      </x:c>
      <x:c r="BY31" s="106" t="str">
        <x:f t="shared" si="13"/>
        <x:v/>
      </x:c>
      <x:c r="BZ31" s="106" t="str">
        <x:f t="shared" si="13"/>
        <x:v/>
      </x:c>
      <x:c r="CA31" s="106" t="str">
        <x:f t="shared" si="13"/>
        <x:v/>
      </x:c>
      <x:c r="CB31" s="106" t="str">
        <x:f t="shared" si="13"/>
        <x:v/>
      </x:c>
      <x:c r="CC31" s="106" t="str">
        <x:f t="shared" si="14"/>
        <x:v/>
      </x:c>
      <x:c r="CD31" s="106" t="str">
        <x:f t="shared" si="14"/>
        <x:v/>
      </x:c>
      <x:c r="CE31" s="105" t="str">
        <x:f t="shared" si="14"/>
        <x:v/>
      </x:c>
      <x:c r="CF31" s="106" t="str">
        <x:f t="shared" si="14"/>
        <x:v/>
      </x:c>
      <x:c r="CG31" s="106" t="str">
        <x:f t="shared" si="14"/>
        <x:v/>
      </x:c>
      <x:c r="CH31" s="106" t="str">
        <x:f t="shared" si="14"/>
        <x:v/>
      </x:c>
      <x:c r="CI31" s="106" t="str">
        <x:f t="shared" si="14"/>
        <x:v/>
      </x:c>
      <x:c r="CJ31" s="106" t="str">
        <x:f t="shared" si="14"/>
        <x:v/>
      </x:c>
      <x:c r="CK31" s="107" t="str">
        <x:f t="shared" si="14"/>
        <x:v/>
      </x:c>
      <x:c r="CL31" s="106" t="str">
        <x:f t="shared" si="14"/>
        <x:v/>
      </x:c>
      <x:c r="CM31" s="106" t="str">
        <x:f t="shared" si="14"/>
        <x:v/>
      </x:c>
      <x:c r="CN31" s="106" t="str">
        <x:f t="shared" si="14"/>
        <x:v/>
      </x:c>
      <x:c r="CO31" s="106" t="str">
        <x:f t="shared" si="14"/>
        <x:v/>
      </x:c>
      <x:c r="CP31" s="106" t="str">
        <x:f t="shared" si="14"/>
        <x:v/>
      </x:c>
      <x:c r="CQ31" s="106" t="str">
        <x:f t="shared" si="14"/>
        <x:v/>
      </x:c>
      <x:c r="CR31" s="106" t="str">
        <x:f t="shared" si="14"/>
        <x:v/>
      </x:c>
      <x:c r="CS31" s="105" t="str">
        <x:f t="shared" si="15"/>
        <x:v/>
      </x:c>
      <x:c r="CT31" s="106" t="str">
        <x:f t="shared" si="15"/>
        <x:v/>
      </x:c>
      <x:c r="CU31" s="106" t="str">
        <x:f t="shared" si="15"/>
        <x:v/>
      </x:c>
      <x:c r="CV31" s="106" t="str">
        <x:f t="shared" si="15"/>
        <x:v/>
      </x:c>
      <x:c r="CW31" s="106" t="str">
        <x:f t="shared" si="15"/>
        <x:v/>
      </x:c>
      <x:c r="CX31" s="106" t="str">
        <x:f t="shared" si="15"/>
        <x:v/>
      </x:c>
      <x:c r="CY31" s="107" t="str">
        <x:f t="shared" si="15"/>
        <x:v/>
      </x:c>
      <x:c r="CZ31" s="106" t="str">
        <x:f t="shared" si="15"/>
        <x:v/>
      </x:c>
      <x:c r="DA31" s="106" t="str">
        <x:f t="shared" si="15"/>
        <x:v/>
      </x:c>
      <x:c r="DB31" s="106" t="str">
        <x:f t="shared" si="15"/>
        <x:v/>
      </x:c>
      <x:c r="DC31" s="105" t="str">
        <x:f t="shared" si="15"/>
        <x:v/>
      </x:c>
      <x:c r="DD31" s="106" t="str">
        <x:f t="shared" si="15"/>
        <x:v/>
      </x:c>
      <x:c r="DE31" s="106" t="str">
        <x:f t="shared" si="15"/>
        <x:v/>
      </x:c>
      <x:c r="DF31" s="106" t="str">
        <x:f t="shared" si="15"/>
        <x:v/>
      </x:c>
      <x:c r="DG31" s="106" t="str">
        <x:f t="shared" si="15"/>
        <x:v/>
      </x:c>
      <x:c r="DH31" s="106" t="str">
        <x:f t="shared" si="15"/>
        <x:v/>
      </x:c>
      <x:c r="DI31" s="107" t="str">
        <x:f t="shared" si="16"/>
        <x:v/>
      </x:c>
      <x:c r="DJ31" s="106" t="str">
        <x:f t="shared" si="16"/>
        <x:v/>
      </x:c>
      <x:c r="DK31" s="106" t="str">
        <x:f t="shared" si="16"/>
        <x:v/>
      </x:c>
      <x:c r="DL31" s="106" t="str">
        <x:f t="shared" si="16"/>
        <x:v/>
      </x:c>
      <x:c r="DM31" s="106" t="str">
        <x:f t="shared" si="16"/>
        <x:v/>
      </x:c>
      <x:c r="DN31" s="106" t="str">
        <x:f t="shared" si="16"/>
        <x:v/>
      </x:c>
      <x:c r="DO31" s="106" t="str">
        <x:f t="shared" si="16"/>
        <x:v/>
      </x:c>
      <x:c r="DP31" s="106" t="str">
        <x:f t="shared" si="16"/>
        <x:v/>
      </x:c>
      <x:c r="DQ31" s="105" t="str">
        <x:f t="shared" si="16"/>
        <x:v/>
      </x:c>
      <x:c r="DR31" s="106" t="str">
        <x:f t="shared" si="16"/>
        <x:v/>
      </x:c>
      <x:c r="DS31" s="106" t="str">
        <x:f t="shared" si="16"/>
        <x:v/>
      </x:c>
      <x:c r="DT31" s="106" t="str">
        <x:f t="shared" si="16"/>
        <x:v/>
      </x:c>
      <x:c r="DU31" s="106" t="str">
        <x:f t="shared" si="16"/>
        <x:v/>
      </x:c>
      <x:c r="DV31" s="106" t="str">
        <x:f t="shared" si="16"/>
        <x:v/>
      </x:c>
      <x:c r="DW31" s="107" t="str">
        <x:f t="shared" si="16"/>
        <x:v/>
      </x:c>
      <x:c r="DX31" s="106" t="str">
        <x:f t="shared" si="16"/>
        <x:v/>
      </x:c>
      <x:c r="DY31" s="106" t="str">
        <x:f t="shared" si="17"/>
        <x:v/>
      </x:c>
      <x:c r="DZ31" s="106" t="str">
        <x:f t="shared" si="17"/>
        <x:v/>
      </x:c>
      <x:c r="EA31" s="106" t="str">
        <x:f t="shared" si="17"/>
        <x:v/>
      </x:c>
      <x:c r="EB31" s="106" t="str">
        <x:f t="shared" si="17"/>
        <x:v/>
      </x:c>
      <x:c r="EC31" s="106" t="str">
        <x:f t="shared" si="17"/>
        <x:v/>
      </x:c>
      <x:c r="ED31" s="106" t="str">
        <x:f t="shared" si="17"/>
        <x:v/>
      </x:c>
      <x:c r="EE31" s="105" t="str">
        <x:f t="shared" si="17"/>
        <x:v/>
      </x:c>
      <x:c r="EF31" s="108" t="str">
        <x:f t="shared" si="17"/>
        <x:v/>
      </x:c>
    </x:row>
    <x:row r="32" spans="2:136" outlineLevel="2">
      <x:c r="B32" s="323"/>
      <x:c r="C32" s="326"/>
      <x:c r="D32" s="4" t="s">
        <x:v>203</x:v>
      </x:c>
      <x:c r="E32" s="42" t="s">
        <x:v>92</x:v>
      </x:c>
      <x:c r="F32" s="42" t="str">
        <x:f>IF(G32=100%,"완료",IF(G32&gt;1%,"진행중","작업대기"))</x:f>
        <x:v>작업대기</x:v>
      </x:c>
      <x:c r="G32" s="56">
        <x:f>PRODUCT(H32,0.1)</x:f>
        <x:v>0</x:v>
      </x:c>
      <x:c r="H32" s="172">
        <x:v>0</x:v>
      </x:c>
      <x:c r="I32" s="172"/>
      <x:c r="J32" s="199">
        <x:f>K30+1</x:f>
        <x:v>45404</x:v>
      </x:c>
      <x:c r="K32" s="199">
        <x:v>45418</x:v>
      </x:c>
      <x:c r="L32" s="200">
        <x:f>COUNTIF(O32:EF32,"1")</x:f>
        <x:v>15</x:v>
      </x:c>
      <x:c r="M32" s="201">
        <x:f>J32-$E$5</x:f>
        <x:v>-61</x:v>
      </x:c>
      <x:c r="N32" s="167"/>
      <x:c r="O32" s="105" t="str">
        <x:f t="shared" si="18"/>
        <x:v/>
      </x:c>
      <x:c r="P32" s="106" t="str">
        <x:f t="shared" si="18"/>
        <x:v/>
      </x:c>
      <x:c r="Q32" s="106" t="str">
        <x:f t="shared" si="10"/>
        <x:v/>
      </x:c>
      <x:c r="R32" s="106" t="str">
        <x:f t="shared" si="10"/>
        <x:v/>
      </x:c>
      <x:c r="S32" s="106" t="str">
        <x:f t="shared" si="10"/>
        <x:v/>
      </x:c>
      <x:c r="T32" s="106" t="str">
        <x:f t="shared" si="10"/>
        <x:v/>
      </x:c>
      <x:c r="U32" s="107" t="str">
        <x:f t="shared" si="10"/>
        <x:v/>
      </x:c>
      <x:c r="V32" s="105" t="str">
        <x:f t="shared" si="10"/>
        <x:v/>
      </x:c>
      <x:c r="W32" s="106" t="str">
        <x:f t="shared" si="10"/>
        <x:v/>
      </x:c>
      <x:c r="X32" s="106" t="str">
        <x:f t="shared" si="10"/>
        <x:v/>
      </x:c>
      <x:c r="Y32" s="106" t="str">
        <x:f t="shared" si="10"/>
        <x:v/>
      </x:c>
      <x:c r="Z32" s="106" t="str">
        <x:f t="shared" si="10"/>
        <x:v/>
      </x:c>
      <x:c r="AA32" s="106" t="str">
        <x:f t="shared" si="10"/>
        <x:v/>
      </x:c>
      <x:c r="AB32" s="107" t="str">
        <x:f t="shared" si="10"/>
        <x:v/>
      </x:c>
      <x:c r="AC32" s="105" t="str">
        <x:f t="shared" si="10"/>
        <x:v/>
      </x:c>
      <x:c r="AD32" s="106" t="str">
        <x:f t="shared" si="10"/>
        <x:v/>
      </x:c>
      <x:c r="AE32" s="106" t="str">
        <x:f t="shared" si="10"/>
        <x:v/>
      </x:c>
      <x:c r="AF32" s="106" t="str">
        <x:f t="shared" si="10"/>
        <x:v/>
      </x:c>
      <x:c r="AG32" s="106" t="str">
        <x:f t="shared" si="11"/>
        <x:v/>
      </x:c>
      <x:c r="AH32" s="106" t="str">
        <x:f t="shared" si="11"/>
        <x:v/>
      </x:c>
      <x:c r="AI32" s="107" t="str">
        <x:f t="shared" si="11"/>
        <x:v/>
      </x:c>
      <x:c r="AJ32" s="105" t="str">
        <x:f t="shared" si="11"/>
        <x:v/>
      </x:c>
      <x:c r="AK32" s="106" t="str">
        <x:f t="shared" si="11"/>
        <x:v/>
      </x:c>
      <x:c r="AL32" s="106" t="str">
        <x:f t="shared" si="11"/>
        <x:v/>
      </x:c>
      <x:c r="AM32" s="106" t="str">
        <x:f t="shared" si="11"/>
        <x:v/>
      </x:c>
      <x:c r="AN32" s="106" t="str">
        <x:f t="shared" si="11"/>
        <x:v/>
      </x:c>
      <x:c r="AO32" s="106" t="str">
        <x:f t="shared" si="11"/>
        <x:v/>
      </x:c>
      <x:c r="AP32" s="107" t="str">
        <x:f t="shared" si="11"/>
        <x:v/>
      </x:c>
      <x:c r="AQ32" s="106" t="str">
        <x:f t="shared" si="11"/>
        <x:v/>
      </x:c>
      <x:c r="AR32" s="106" t="str">
        <x:f t="shared" si="11"/>
        <x:v/>
      </x:c>
      <x:c r="AS32" s="107" t="str">
        <x:f t="shared" si="11"/>
        <x:v/>
      </x:c>
      <x:c r="AT32" s="105" t="str">
        <x:f t="shared" si="11"/>
        <x:v/>
      </x:c>
      <x:c r="AU32" s="106" t="str">
        <x:f t="shared" si="11"/>
        <x:v/>
      </x:c>
      <x:c r="AV32" s="106" t="str">
        <x:f t="shared" si="11"/>
        <x:v/>
      </x:c>
      <x:c r="AW32" s="106" t="str">
        <x:f t="shared" si="12"/>
        <x:v/>
      </x:c>
      <x:c r="AX32" s="106" t="str">
        <x:f t="shared" si="12"/>
        <x:v/>
      </x:c>
      <x:c r="AY32" s="106" t="str">
        <x:f t="shared" si="12"/>
        <x:v/>
      </x:c>
      <x:c r="AZ32" s="107" t="str">
        <x:f t="shared" si="12"/>
        <x:v/>
      </x:c>
      <x:c r="BA32" s="105" t="str">
        <x:f t="shared" si="12"/>
        <x:v/>
      </x:c>
      <x:c r="BB32" s="106" t="str">
        <x:f t="shared" si="12"/>
        <x:v/>
      </x:c>
      <x:c r="BC32" s="106" t="str">
        <x:f t="shared" si="12"/>
        <x:v/>
      </x:c>
      <x:c r="BD32" s="106" t="str">
        <x:f t="shared" si="12"/>
        <x:v/>
      </x:c>
      <x:c r="BE32" s="106" t="str">
        <x:f t="shared" si="12"/>
        <x:v/>
      </x:c>
      <x:c r="BF32" s="106" t="str">
        <x:f t="shared" si="12"/>
        <x:v/>
      </x:c>
      <x:c r="BG32" s="107" t="str">
        <x:f t="shared" si="12"/>
        <x:v/>
      </x:c>
      <x:c r="BH32" s="106" t="str">
        <x:f t="shared" si="12"/>
        <x:v/>
      </x:c>
      <x:c r="BI32" s="106" t="str">
        <x:f t="shared" si="12"/>
        <x:v/>
      </x:c>
      <x:c r="BJ32" s="106" t="str">
        <x:f t="shared" si="12"/>
        <x:v/>
      </x:c>
      <x:c r="BK32" s="106" t="str">
        <x:f t="shared" si="12"/>
        <x:v/>
      </x:c>
      <x:c r="BL32" s="106" t="str">
        <x:f t="shared" si="12"/>
        <x:v/>
      </x:c>
      <x:c r="BM32" s="106" t="str">
        <x:f t="shared" si="13"/>
        <x:v/>
      </x:c>
      <x:c r="BN32" s="106" t="str">
        <x:f t="shared" si="13"/>
        <x:v/>
      </x:c>
      <x:c r="BO32" s="112">
        <x:f t="shared" si="13"/>
        <x:v>1</x:v>
      </x:c>
      <x:c r="BP32" s="113">
        <x:f t="shared" si="13"/>
        <x:v>1</x:v>
      </x:c>
      <x:c r="BQ32" s="113">
        <x:f t="shared" si="13"/>
        <x:v>1</x:v>
      </x:c>
      <x:c r="BR32" s="113">
        <x:f t="shared" si="13"/>
        <x:v>1</x:v>
      </x:c>
      <x:c r="BS32" s="113">
        <x:f t="shared" si="13"/>
        <x:v>1</x:v>
      </x:c>
      <x:c r="BT32" s="113">
        <x:f t="shared" si="13"/>
        <x:v>1</x:v>
      </x:c>
      <x:c r="BU32" s="113">
        <x:f t="shared" si="13"/>
        <x:v>1</x:v>
      </x:c>
      <x:c r="BV32" s="112">
        <x:f t="shared" si="13"/>
        <x:v>1</x:v>
      </x:c>
      <x:c r="BW32" s="114">
        <x:f t="shared" si="13"/>
        <x:v>1</x:v>
      </x:c>
      <x:c r="BX32" s="113">
        <x:f t="shared" si="13"/>
        <x:v>1</x:v>
      </x:c>
      <x:c r="BY32" s="113">
        <x:f t="shared" si="13"/>
        <x:v>1</x:v>
      </x:c>
      <x:c r="BZ32" s="113">
        <x:f t="shared" si="13"/>
        <x:v>1</x:v>
      </x:c>
      <x:c r="CA32" s="113">
        <x:f t="shared" si="13"/>
        <x:v>1</x:v>
      </x:c>
      <x:c r="CB32" s="113">
        <x:f t="shared" si="13"/>
        <x:v>1</x:v>
      </x:c>
      <x:c r="CC32" s="113">
        <x:f t="shared" si="14"/>
        <x:v>1</x:v>
      </x:c>
      <x:c r="CD32" s="106" t="str">
        <x:f t="shared" si="14"/>
        <x:v/>
      </x:c>
      <x:c r="CE32" s="105" t="str">
        <x:f t="shared" si="14"/>
        <x:v/>
      </x:c>
      <x:c r="CF32" s="106" t="str">
        <x:f t="shared" si="14"/>
        <x:v/>
      </x:c>
      <x:c r="CG32" s="106" t="str">
        <x:f t="shared" si="14"/>
        <x:v/>
      </x:c>
      <x:c r="CH32" s="106" t="str">
        <x:f t="shared" si="14"/>
        <x:v/>
      </x:c>
      <x:c r="CI32" s="106" t="str">
        <x:f t="shared" si="14"/>
        <x:v/>
      </x:c>
      <x:c r="CJ32" s="106" t="str">
        <x:f t="shared" si="14"/>
        <x:v/>
      </x:c>
      <x:c r="CK32" s="107" t="str">
        <x:f t="shared" si="14"/>
        <x:v/>
      </x:c>
      <x:c r="CL32" s="106" t="str">
        <x:f t="shared" si="14"/>
        <x:v/>
      </x:c>
      <x:c r="CM32" s="106" t="str">
        <x:f t="shared" si="14"/>
        <x:v/>
      </x:c>
      <x:c r="CN32" s="106" t="str">
        <x:f t="shared" si="14"/>
        <x:v/>
      </x:c>
      <x:c r="CO32" s="106" t="str">
        <x:f t="shared" si="14"/>
        <x:v/>
      </x:c>
      <x:c r="CP32" s="106" t="str">
        <x:f t="shared" si="14"/>
        <x:v/>
      </x:c>
      <x:c r="CQ32" s="106" t="str">
        <x:f t="shared" si="14"/>
        <x:v/>
      </x:c>
      <x:c r="CR32" s="106" t="str">
        <x:f t="shared" si="14"/>
        <x:v/>
      </x:c>
      <x:c r="CS32" s="105" t="str">
        <x:f t="shared" si="15"/>
        <x:v/>
      </x:c>
      <x:c r="CT32" s="106" t="str">
        <x:f t="shared" si="15"/>
        <x:v/>
      </x:c>
      <x:c r="CU32" s="106" t="str">
        <x:f t="shared" si="15"/>
        <x:v/>
      </x:c>
      <x:c r="CV32" s="106" t="str">
        <x:f t="shared" si="15"/>
        <x:v/>
      </x:c>
      <x:c r="CW32" s="106" t="str">
        <x:f t="shared" si="15"/>
        <x:v/>
      </x:c>
      <x:c r="CX32" s="106" t="str">
        <x:f t="shared" si="15"/>
        <x:v/>
      </x:c>
      <x:c r="CY32" s="107" t="str">
        <x:f t="shared" si="15"/>
        <x:v/>
      </x:c>
      <x:c r="CZ32" s="106" t="str">
        <x:f t="shared" si="15"/>
        <x:v/>
      </x:c>
      <x:c r="DA32" s="106" t="str">
        <x:f t="shared" si="15"/>
        <x:v/>
      </x:c>
      <x:c r="DB32" s="106" t="str">
        <x:f t="shared" si="15"/>
        <x:v/>
      </x:c>
      <x:c r="DC32" s="105" t="str">
        <x:f t="shared" si="15"/>
        <x:v/>
      </x:c>
      <x:c r="DD32" s="106" t="str">
        <x:f t="shared" si="15"/>
        <x:v/>
      </x:c>
      <x:c r="DE32" s="106" t="str">
        <x:f t="shared" si="15"/>
        <x:v/>
      </x:c>
      <x:c r="DF32" s="106" t="str">
        <x:f t="shared" si="15"/>
        <x:v/>
      </x:c>
      <x:c r="DG32" s="106" t="str">
        <x:f t="shared" si="15"/>
        <x:v/>
      </x:c>
      <x:c r="DH32" s="106" t="str">
        <x:f t="shared" si="15"/>
        <x:v/>
      </x:c>
      <x:c r="DI32" s="107" t="str">
        <x:f t="shared" si="16"/>
        <x:v/>
      </x:c>
      <x:c r="DJ32" s="106" t="str">
        <x:f t="shared" si="16"/>
        <x:v/>
      </x:c>
      <x:c r="DK32" s="106" t="str">
        <x:f t="shared" si="16"/>
        <x:v/>
      </x:c>
      <x:c r="DL32" s="106" t="str">
        <x:f t="shared" si="16"/>
        <x:v/>
      </x:c>
      <x:c r="DM32" s="106" t="str">
        <x:f t="shared" si="16"/>
        <x:v/>
      </x:c>
      <x:c r="DN32" s="106" t="str">
        <x:f t="shared" si="16"/>
        <x:v/>
      </x:c>
      <x:c r="DO32" s="106" t="str">
        <x:f t="shared" si="16"/>
        <x:v/>
      </x:c>
      <x:c r="DP32" s="106" t="str">
        <x:f t="shared" si="16"/>
        <x:v/>
      </x:c>
      <x:c r="DQ32" s="105" t="str">
        <x:f t="shared" si="16"/>
        <x:v/>
      </x:c>
      <x:c r="DR32" s="106" t="str">
        <x:f t="shared" si="16"/>
        <x:v/>
      </x:c>
      <x:c r="DS32" s="106" t="str">
        <x:f t="shared" si="16"/>
        <x:v/>
      </x:c>
      <x:c r="DT32" s="106" t="str">
        <x:f t="shared" si="16"/>
        <x:v/>
      </x:c>
      <x:c r="DU32" s="106" t="str">
        <x:f t="shared" si="16"/>
        <x:v/>
      </x:c>
      <x:c r="DV32" s="106" t="str">
        <x:f t="shared" si="16"/>
        <x:v/>
      </x:c>
      <x:c r="DW32" s="107" t="str">
        <x:f t="shared" si="16"/>
        <x:v/>
      </x:c>
      <x:c r="DX32" s="106" t="str">
        <x:f t="shared" si="16"/>
        <x:v/>
      </x:c>
      <x:c r="DY32" s="106" t="str">
        <x:f t="shared" si="17"/>
        <x:v/>
      </x:c>
      <x:c r="DZ32" s="106" t="str">
        <x:f t="shared" si="17"/>
        <x:v/>
      </x:c>
      <x:c r="EA32" s="106" t="str">
        <x:f t="shared" si="17"/>
        <x:v/>
      </x:c>
      <x:c r="EB32" s="106" t="str">
        <x:f t="shared" si="17"/>
        <x:v/>
      </x:c>
      <x:c r="EC32" s="106" t="str">
        <x:f t="shared" si="17"/>
        <x:v/>
      </x:c>
      <x:c r="ED32" s="106" t="str">
        <x:f t="shared" si="17"/>
        <x:v/>
      </x:c>
      <x:c r="EE32" s="105" t="str">
        <x:f t="shared" si="17"/>
        <x:v/>
      </x:c>
      <x:c r="EF32" s="108" t="str">
        <x:f t="shared" si="17"/>
        <x:v/>
      </x:c>
    </x:row>
    <x:row r="33" spans="2:136" outlineLevel="2">
      <x:c r="B33" s="323"/>
      <x:c r="C33" s="326"/>
      <x:c r="D33" s="4" t="s">
        <x:v>212</x:v>
      </x:c>
      <x:c r="E33" s="42" t="s">
        <x:v>92</x:v>
      </x:c>
      <x:c r="F33" s="42" t="str">
        <x:f>IF(G33=100%,"완료",IF(G33&gt;1%,"진행중","작업대기"))</x:f>
        <x:v>작업대기</x:v>
      </x:c>
      <x:c r="G33" s="56">
        <x:f>PRODUCT(H33,0.1)</x:f>
        <x:v>0</x:v>
      </x:c>
      <x:c r="H33" s="172">
        <x:v>0</x:v>
      </x:c>
      <x:c r="I33" s="172"/>
      <x:c r="J33" s="199">
        <x:f>K32</x:f>
        <x:v>45418</x:v>
      </x:c>
      <x:c r="K33" s="199">
        <x:v>45432</x:v>
      </x:c>
      <x:c r="L33" s="200">
        <x:f>COUNTIF(O33:EF33,"1")</x:f>
        <x:v>15</x:v>
      </x:c>
      <x:c r="M33" s="201">
        <x:f>J33-$E$5</x:f>
        <x:v>-47</x:v>
      </x:c>
      <x:c r="N33" s="167"/>
      <x:c r="O33" s="105" t="str">
        <x:f t="shared" si="18"/>
        <x:v/>
      </x:c>
      <x:c r="P33" s="106" t="str">
        <x:f t="shared" si="18"/>
        <x:v/>
      </x:c>
      <x:c r="Q33" s="106" t="str">
        <x:f t="shared" si="10"/>
        <x:v/>
      </x:c>
      <x:c r="R33" s="106" t="str">
        <x:f t="shared" si="10"/>
        <x:v/>
      </x:c>
      <x:c r="S33" s="106" t="str">
        <x:f t="shared" si="10"/>
        <x:v/>
      </x:c>
      <x:c r="T33" s="106" t="str">
        <x:f t="shared" si="10"/>
        <x:v/>
      </x:c>
      <x:c r="U33" s="107" t="str">
        <x:f t="shared" si="10"/>
        <x:v/>
      </x:c>
      <x:c r="V33" s="105" t="str">
        <x:f t="shared" si="10"/>
        <x:v/>
      </x:c>
      <x:c r="W33" s="106" t="str">
        <x:f t="shared" si="10"/>
        <x:v/>
      </x:c>
      <x:c r="X33" s="106" t="str">
        <x:f t="shared" si="10"/>
        <x:v/>
      </x:c>
      <x:c r="Y33" s="106" t="str">
        <x:f t="shared" si="10"/>
        <x:v/>
      </x:c>
      <x:c r="Z33" s="106" t="str">
        <x:f t="shared" si="10"/>
        <x:v/>
      </x:c>
      <x:c r="AA33" s="106" t="str">
        <x:f t="shared" si="10"/>
        <x:v/>
      </x:c>
      <x:c r="AB33" s="107" t="str">
        <x:f t="shared" si="10"/>
        <x:v/>
      </x:c>
      <x:c r="AC33" s="105" t="str">
        <x:f t="shared" si="10"/>
        <x:v/>
      </x:c>
      <x:c r="AD33" s="106" t="str">
        <x:f t="shared" si="10"/>
        <x:v/>
      </x:c>
      <x:c r="AE33" s="106" t="str">
        <x:f t="shared" si="10"/>
        <x:v/>
      </x:c>
      <x:c r="AF33" s="106" t="str">
        <x:f t="shared" si="10"/>
        <x:v/>
      </x:c>
      <x:c r="AG33" s="106" t="str">
        <x:f t="shared" si="11"/>
        <x:v/>
      </x:c>
      <x:c r="AH33" s="106" t="str">
        <x:f t="shared" si="11"/>
        <x:v/>
      </x:c>
      <x:c r="AI33" s="107" t="str">
        <x:f t="shared" si="11"/>
        <x:v/>
      </x:c>
      <x:c r="AJ33" s="105" t="str">
        <x:f t="shared" si="11"/>
        <x:v/>
      </x:c>
      <x:c r="AK33" s="106" t="str">
        <x:f t="shared" si="11"/>
        <x:v/>
      </x:c>
      <x:c r="AL33" s="106" t="str">
        <x:f t="shared" si="11"/>
        <x:v/>
      </x:c>
      <x:c r="AM33" s="106" t="str">
        <x:f t="shared" si="11"/>
        <x:v/>
      </x:c>
      <x:c r="AN33" s="106" t="str">
        <x:f t="shared" si="11"/>
        <x:v/>
      </x:c>
      <x:c r="AO33" s="106" t="str">
        <x:f t="shared" si="11"/>
        <x:v/>
      </x:c>
      <x:c r="AP33" s="107" t="str">
        <x:f t="shared" si="11"/>
        <x:v/>
      </x:c>
      <x:c r="AQ33" s="106" t="str">
        <x:f t="shared" si="11"/>
        <x:v/>
      </x:c>
      <x:c r="AR33" s="106" t="str">
        <x:f t="shared" si="11"/>
        <x:v/>
      </x:c>
      <x:c r="AS33" s="107" t="str">
        <x:f t="shared" si="11"/>
        <x:v/>
      </x:c>
      <x:c r="AT33" s="105" t="str">
        <x:f t="shared" si="11"/>
        <x:v/>
      </x:c>
      <x:c r="AU33" s="106" t="str">
        <x:f t="shared" si="11"/>
        <x:v/>
      </x:c>
      <x:c r="AV33" s="106" t="str">
        <x:f t="shared" si="11"/>
        <x:v/>
      </x:c>
      <x:c r="AW33" s="106" t="str">
        <x:f t="shared" si="12"/>
        <x:v/>
      </x:c>
      <x:c r="AX33" s="106" t="str">
        <x:f t="shared" si="12"/>
        <x:v/>
      </x:c>
      <x:c r="AY33" s="106" t="str">
        <x:f t="shared" si="12"/>
        <x:v/>
      </x:c>
      <x:c r="AZ33" s="107" t="str">
        <x:f t="shared" si="12"/>
        <x:v/>
      </x:c>
      <x:c r="BA33" s="105" t="str">
        <x:f t="shared" si="12"/>
        <x:v/>
      </x:c>
      <x:c r="BB33" s="106" t="str">
        <x:f t="shared" si="12"/>
        <x:v/>
      </x:c>
      <x:c r="BC33" s="106" t="str">
        <x:f t="shared" si="12"/>
        <x:v/>
      </x:c>
      <x:c r="BD33" s="106" t="str">
        <x:f t="shared" si="12"/>
        <x:v/>
      </x:c>
      <x:c r="BE33" s="106" t="str">
        <x:f t="shared" si="12"/>
        <x:v/>
      </x:c>
      <x:c r="BF33" s="106" t="str">
        <x:f t="shared" si="12"/>
        <x:v/>
      </x:c>
      <x:c r="BG33" s="107" t="str">
        <x:f t="shared" si="12"/>
        <x:v/>
      </x:c>
      <x:c r="BH33" s="106" t="str">
        <x:f t="shared" si="12"/>
        <x:v/>
      </x:c>
      <x:c r="BI33" s="106" t="str">
        <x:f t="shared" si="12"/>
        <x:v/>
      </x:c>
      <x:c r="BJ33" s="106" t="str">
        <x:f t="shared" si="12"/>
        <x:v/>
      </x:c>
      <x:c r="BK33" s="106" t="str">
        <x:f t="shared" si="12"/>
        <x:v/>
      </x:c>
      <x:c r="BL33" s="106" t="str">
        <x:f t="shared" si="12"/>
        <x:v/>
      </x:c>
      <x:c r="BM33" s="106" t="str">
        <x:f t="shared" si="13"/>
        <x:v/>
      </x:c>
      <x:c r="BN33" s="106" t="str">
        <x:f t="shared" si="13"/>
        <x:v/>
      </x:c>
      <x:c r="BO33" s="105" t="str">
        <x:f t="shared" si="13"/>
        <x:v/>
      </x:c>
      <x:c r="BP33" s="106" t="str">
        <x:f t="shared" si="13"/>
        <x:v/>
      </x:c>
      <x:c r="BQ33" s="106" t="str">
        <x:f t="shared" si="13"/>
        <x:v/>
      </x:c>
      <x:c r="BR33" s="106" t="str">
        <x:f t="shared" si="13"/>
        <x:v/>
      </x:c>
      <x:c r="BS33" s="106" t="str">
        <x:f t="shared" si="13"/>
        <x:v/>
      </x:c>
      <x:c r="BT33" s="106" t="str">
        <x:f t="shared" si="13"/>
        <x:v/>
      </x:c>
      <x:c r="BU33" s="106" t="str">
        <x:f t="shared" si="13"/>
        <x:v/>
      </x:c>
      <x:c r="BV33" s="105" t="str">
        <x:f t="shared" si="13"/>
        <x:v/>
      </x:c>
      <x:c r="BW33" s="107" t="str">
        <x:f t="shared" si="13"/>
        <x:v/>
      </x:c>
      <x:c r="BX33" s="106" t="str">
        <x:f t="shared" si="13"/>
        <x:v/>
      </x:c>
      <x:c r="BY33" s="106" t="str">
        <x:f t="shared" si="13"/>
        <x:v/>
      </x:c>
      <x:c r="BZ33" s="106" t="str">
        <x:f t="shared" si="13"/>
        <x:v/>
      </x:c>
      <x:c r="CA33" s="106" t="str">
        <x:f t="shared" si="13"/>
        <x:v/>
      </x:c>
      <x:c r="CB33" s="106" t="str">
        <x:f t="shared" si="13"/>
        <x:v/>
      </x:c>
      <x:c r="CC33" s="113">
        <x:f t="shared" si="14"/>
        <x:v>1</x:v>
      </x:c>
      <x:c r="CD33" s="113">
        <x:f t="shared" si="14"/>
        <x:v>1</x:v>
      </x:c>
      <x:c r="CE33" s="112">
        <x:f t="shared" si="14"/>
        <x:v>1</x:v>
      </x:c>
      <x:c r="CF33" s="113">
        <x:f t="shared" si="14"/>
        <x:v>1</x:v>
      </x:c>
      <x:c r="CG33" s="113">
        <x:f t="shared" si="14"/>
        <x:v>1</x:v>
      </x:c>
      <x:c r="CH33" s="113">
        <x:f t="shared" si="14"/>
        <x:v>1</x:v>
      </x:c>
      <x:c r="CI33" s="113">
        <x:f t="shared" si="14"/>
        <x:v>1</x:v>
      </x:c>
      <x:c r="CJ33" s="113">
        <x:f t="shared" si="14"/>
        <x:v>1</x:v>
      </x:c>
      <x:c r="CK33" s="114">
        <x:f t="shared" si="14"/>
        <x:v>1</x:v>
      </x:c>
      <x:c r="CL33" s="113">
        <x:f t="shared" si="14"/>
        <x:v>1</x:v>
      </x:c>
      <x:c r="CM33" s="113">
        <x:f t="shared" si="14"/>
        <x:v>1</x:v>
      </x:c>
      <x:c r="CN33" s="113">
        <x:f t="shared" si="14"/>
        <x:v>1</x:v>
      </x:c>
      <x:c r="CO33" s="113">
        <x:f t="shared" si="14"/>
        <x:v>1</x:v>
      </x:c>
      <x:c r="CP33" s="113">
        <x:f t="shared" si="14"/>
        <x:v>1</x:v>
      </x:c>
      <x:c r="CQ33" s="113">
        <x:f t="shared" si="14"/>
        <x:v>1</x:v>
      </x:c>
      <x:c r="CR33" s="106" t="str">
        <x:f t="shared" si="14"/>
        <x:v/>
      </x:c>
      <x:c r="CS33" s="105" t="str">
        <x:f t="shared" si="15"/>
        <x:v/>
      </x:c>
      <x:c r="CT33" s="106" t="str">
        <x:f t="shared" si="15"/>
        <x:v/>
      </x:c>
      <x:c r="CU33" s="106" t="str">
        <x:f t="shared" si="15"/>
        <x:v/>
      </x:c>
      <x:c r="CV33" s="106" t="str">
        <x:f t="shared" si="15"/>
        <x:v/>
      </x:c>
      <x:c r="CW33" s="106" t="str">
        <x:f t="shared" si="15"/>
        <x:v/>
      </x:c>
      <x:c r="CX33" s="106" t="str">
        <x:f t="shared" si="15"/>
        <x:v/>
      </x:c>
      <x:c r="CY33" s="107" t="str">
        <x:f t="shared" si="15"/>
        <x:v/>
      </x:c>
      <x:c r="CZ33" s="106" t="str">
        <x:f t="shared" si="15"/>
        <x:v/>
      </x:c>
      <x:c r="DA33" s="106" t="str">
        <x:f t="shared" si="15"/>
        <x:v/>
      </x:c>
      <x:c r="DB33" s="106" t="str">
        <x:f t="shared" si="15"/>
        <x:v/>
      </x:c>
      <x:c r="DC33" s="105" t="str">
        <x:f t="shared" si="15"/>
        <x:v/>
      </x:c>
      <x:c r="DD33" s="106" t="str">
        <x:f t="shared" si="15"/>
        <x:v/>
      </x:c>
      <x:c r="DE33" s="106" t="str">
        <x:f t="shared" si="15"/>
        <x:v/>
      </x:c>
      <x:c r="DF33" s="106" t="str">
        <x:f t="shared" si="15"/>
        <x:v/>
      </x:c>
      <x:c r="DG33" s="106" t="str">
        <x:f t="shared" si="15"/>
        <x:v/>
      </x:c>
      <x:c r="DH33" s="106" t="str">
        <x:f t="shared" si="15"/>
        <x:v/>
      </x:c>
      <x:c r="DI33" s="107" t="str">
        <x:f t="shared" si="16"/>
        <x:v/>
      </x:c>
      <x:c r="DJ33" s="106" t="str">
        <x:f t="shared" si="16"/>
        <x:v/>
      </x:c>
      <x:c r="DK33" s="106" t="str">
        <x:f t="shared" si="16"/>
        <x:v/>
      </x:c>
      <x:c r="DL33" s="106" t="str">
        <x:f t="shared" si="16"/>
        <x:v/>
      </x:c>
      <x:c r="DM33" s="106" t="str">
        <x:f t="shared" si="16"/>
        <x:v/>
      </x:c>
      <x:c r="DN33" s="106" t="str">
        <x:f t="shared" si="16"/>
        <x:v/>
      </x:c>
      <x:c r="DO33" s="106" t="str">
        <x:f t="shared" si="16"/>
        <x:v/>
      </x:c>
      <x:c r="DP33" s="106" t="str">
        <x:f t="shared" si="16"/>
        <x:v/>
      </x:c>
      <x:c r="DQ33" s="105" t="str">
        <x:f t="shared" si="16"/>
        <x:v/>
      </x:c>
      <x:c r="DR33" s="106" t="str">
        <x:f t="shared" si="16"/>
        <x:v/>
      </x:c>
      <x:c r="DS33" s="106" t="str">
        <x:f t="shared" si="16"/>
        <x:v/>
      </x:c>
      <x:c r="DT33" s="106" t="str">
        <x:f t="shared" si="16"/>
        <x:v/>
      </x:c>
      <x:c r="DU33" s="106" t="str">
        <x:f t="shared" si="16"/>
        <x:v/>
      </x:c>
      <x:c r="DV33" s="106" t="str">
        <x:f t="shared" si="16"/>
        <x:v/>
      </x:c>
      <x:c r="DW33" s="107" t="str">
        <x:f t="shared" si="16"/>
        <x:v/>
      </x:c>
      <x:c r="DX33" s="106" t="str">
        <x:f t="shared" si="16"/>
        <x:v/>
      </x:c>
      <x:c r="DY33" s="106" t="str">
        <x:f t="shared" si="17"/>
        <x:v/>
      </x:c>
      <x:c r="DZ33" s="106" t="str">
        <x:f t="shared" si="17"/>
        <x:v/>
      </x:c>
      <x:c r="EA33" s="106" t="str">
        <x:f t="shared" si="17"/>
        <x:v/>
      </x:c>
      <x:c r="EB33" s="106" t="str">
        <x:f t="shared" si="17"/>
        <x:v/>
      </x:c>
      <x:c r="EC33" s="106" t="str">
        <x:f t="shared" si="17"/>
        <x:v/>
      </x:c>
      <x:c r="ED33" s="106" t="str">
        <x:f t="shared" si="17"/>
        <x:v/>
      </x:c>
      <x:c r="EE33" s="105" t="str">
        <x:f t="shared" si="17"/>
        <x:v/>
      </x:c>
      <x:c r="EF33" s="108" t="str">
        <x:f t="shared" si="17"/>
        <x:v/>
      </x:c>
    </x:row>
    <x:row r="34" spans="2:136" outlineLevel="2">
      <x:c r="B34" s="324"/>
      <x:c r="C34" s="329"/>
      <x:c r="D34" s="10" t="s">
        <x:v>216</x:v>
      </x:c>
      <x:c r="E34" s="43" t="s">
        <x:v>92</x:v>
      </x:c>
      <x:c r="F34" s="42" t="str">
        <x:f>IF(G34=100%,"완료",IF(G34&gt;1%,"진행중","작업대기"))</x:f>
        <x:v>작업대기</x:v>
      </x:c>
      <x:c r="G34" s="57">
        <x:f>PRODUCT(H34,0.1)</x:f>
        <x:v>0</x:v>
      </x:c>
      <x:c r="H34" s="173">
        <x:v>0</x:v>
      </x:c>
      <x:c r="I34" s="173"/>
      <x:c r="J34" s="202">
        <x:f>K33</x:f>
        <x:v>45432</x:v>
      </x:c>
      <x:c r="K34" s="202">
        <x:v>45446</x:v>
      </x:c>
      <x:c r="L34" s="203">
        <x:f>COUNTIF(O34:EF34,"1")</x:f>
        <x:v>15</x:v>
      </x:c>
      <x:c r="M34" s="204">
        <x:f>J34-$E$5</x:f>
        <x:v>-33</x:v>
      </x:c>
      <x:c r="N34" s="168"/>
      <x:c r="O34" s="93" t="str">
        <x:f t="shared" si="18"/>
        <x:v/>
      </x:c>
      <x:c r="P34" s="94" t="str">
        <x:f t="shared" si="18"/>
        <x:v/>
      </x:c>
      <x:c r="Q34" s="94" t="str">
        <x:f t="shared" si="10"/>
        <x:v/>
      </x:c>
      <x:c r="R34" s="94" t="str">
        <x:f t="shared" si="10"/>
        <x:v/>
      </x:c>
      <x:c r="S34" s="94" t="str">
        <x:f t="shared" si="10"/>
        <x:v/>
      </x:c>
      <x:c r="T34" s="94" t="str">
        <x:f t="shared" si="10"/>
        <x:v/>
      </x:c>
      <x:c r="U34" s="95" t="str">
        <x:f t="shared" si="10"/>
        <x:v/>
      </x:c>
      <x:c r="V34" s="93" t="str">
        <x:f t="shared" si="10"/>
        <x:v/>
      </x:c>
      <x:c r="W34" s="94" t="str">
        <x:f t="shared" si="10"/>
        <x:v/>
      </x:c>
      <x:c r="X34" s="94" t="str">
        <x:f t="shared" si="10"/>
        <x:v/>
      </x:c>
      <x:c r="Y34" s="94" t="str">
        <x:f t="shared" si="10"/>
        <x:v/>
      </x:c>
      <x:c r="Z34" s="94" t="str">
        <x:f t="shared" si="10"/>
        <x:v/>
      </x:c>
      <x:c r="AA34" s="94" t="str">
        <x:f t="shared" si="10"/>
        <x:v/>
      </x:c>
      <x:c r="AB34" s="95" t="str">
        <x:f t="shared" si="10"/>
        <x:v/>
      </x:c>
      <x:c r="AC34" s="93" t="str">
        <x:f t="shared" si="10"/>
        <x:v/>
      </x:c>
      <x:c r="AD34" s="94" t="str">
        <x:f t="shared" si="10"/>
        <x:v/>
      </x:c>
      <x:c r="AE34" s="94" t="str">
        <x:f t="shared" si="10"/>
        <x:v/>
      </x:c>
      <x:c r="AF34" s="94" t="str">
        <x:f t="shared" si="10"/>
        <x:v/>
      </x:c>
      <x:c r="AG34" s="94" t="str">
        <x:f t="shared" si="11"/>
        <x:v/>
      </x:c>
      <x:c r="AH34" s="94" t="str">
        <x:f t="shared" si="11"/>
        <x:v/>
      </x:c>
      <x:c r="AI34" s="95" t="str">
        <x:f t="shared" si="11"/>
        <x:v/>
      </x:c>
      <x:c r="AJ34" s="93" t="str">
        <x:f t="shared" si="11"/>
        <x:v/>
      </x:c>
      <x:c r="AK34" s="94" t="str">
        <x:f t="shared" si="11"/>
        <x:v/>
      </x:c>
      <x:c r="AL34" s="94" t="str">
        <x:f t="shared" si="11"/>
        <x:v/>
      </x:c>
      <x:c r="AM34" s="94" t="str">
        <x:f t="shared" si="11"/>
        <x:v/>
      </x:c>
      <x:c r="AN34" s="94" t="str">
        <x:f t="shared" si="11"/>
        <x:v/>
      </x:c>
      <x:c r="AO34" s="94" t="str">
        <x:f t="shared" si="11"/>
        <x:v/>
      </x:c>
      <x:c r="AP34" s="95" t="str">
        <x:f t="shared" si="11"/>
        <x:v/>
      </x:c>
      <x:c r="AQ34" s="94" t="str">
        <x:f t="shared" si="11"/>
        <x:v/>
      </x:c>
      <x:c r="AR34" s="94" t="str">
        <x:f t="shared" si="11"/>
        <x:v/>
      </x:c>
      <x:c r="AS34" s="95" t="str">
        <x:f t="shared" si="11"/>
        <x:v/>
      </x:c>
      <x:c r="AT34" s="93" t="str">
        <x:f t="shared" si="11"/>
        <x:v/>
      </x:c>
      <x:c r="AU34" s="94" t="str">
        <x:f t="shared" si="11"/>
        <x:v/>
      </x:c>
      <x:c r="AV34" s="94" t="str">
        <x:f t="shared" si="11"/>
        <x:v/>
      </x:c>
      <x:c r="AW34" s="94" t="str">
        <x:f t="shared" si="12"/>
        <x:v/>
      </x:c>
      <x:c r="AX34" s="94" t="str">
        <x:f t="shared" si="12"/>
        <x:v/>
      </x:c>
      <x:c r="AY34" s="94" t="str">
        <x:f t="shared" si="12"/>
        <x:v/>
      </x:c>
      <x:c r="AZ34" s="95" t="str">
        <x:f t="shared" si="12"/>
        <x:v/>
      </x:c>
      <x:c r="BA34" s="93" t="str">
        <x:f t="shared" si="12"/>
        <x:v/>
      </x:c>
      <x:c r="BB34" s="94" t="str">
        <x:f t="shared" si="12"/>
        <x:v/>
      </x:c>
      <x:c r="BC34" s="94" t="str">
        <x:f t="shared" si="12"/>
        <x:v/>
      </x:c>
      <x:c r="BD34" s="94" t="str">
        <x:f t="shared" si="12"/>
        <x:v/>
      </x:c>
      <x:c r="BE34" s="94" t="str">
        <x:f t="shared" si="12"/>
        <x:v/>
      </x:c>
      <x:c r="BF34" s="94" t="str">
        <x:f t="shared" si="12"/>
        <x:v/>
      </x:c>
      <x:c r="BG34" s="95" t="str">
        <x:f t="shared" si="12"/>
        <x:v/>
      </x:c>
      <x:c r="BH34" s="94" t="str">
        <x:f t="shared" si="12"/>
        <x:v/>
      </x:c>
      <x:c r="BI34" s="94" t="str">
        <x:f t="shared" si="12"/>
        <x:v/>
      </x:c>
      <x:c r="BJ34" s="94" t="str">
        <x:f t="shared" si="12"/>
        <x:v/>
      </x:c>
      <x:c r="BK34" s="94" t="str">
        <x:f t="shared" si="12"/>
        <x:v/>
      </x:c>
      <x:c r="BL34" s="94" t="str">
        <x:f t="shared" si="12"/>
        <x:v/>
      </x:c>
      <x:c r="BM34" s="94" t="str">
        <x:f t="shared" si="13"/>
        <x:v/>
      </x:c>
      <x:c r="BN34" s="94" t="str">
        <x:f t="shared" si="13"/>
        <x:v/>
      </x:c>
      <x:c r="BO34" s="93" t="str">
        <x:f t="shared" si="13"/>
        <x:v/>
      </x:c>
      <x:c r="BP34" s="94" t="str">
        <x:f t="shared" si="13"/>
        <x:v/>
      </x:c>
      <x:c r="BQ34" s="94" t="str">
        <x:f t="shared" si="13"/>
        <x:v/>
      </x:c>
      <x:c r="BR34" s="94" t="str">
        <x:f t="shared" si="13"/>
        <x:v/>
      </x:c>
      <x:c r="BS34" s="94" t="str">
        <x:f t="shared" si="13"/>
        <x:v/>
      </x:c>
      <x:c r="BT34" s="94" t="str">
        <x:f t="shared" si="13"/>
        <x:v/>
      </x:c>
      <x:c r="BU34" s="94" t="str">
        <x:f t="shared" si="13"/>
        <x:v/>
      </x:c>
      <x:c r="BV34" s="93" t="str">
        <x:f t="shared" si="13"/>
        <x:v/>
      </x:c>
      <x:c r="BW34" s="95" t="str">
        <x:f t="shared" si="13"/>
        <x:v/>
      </x:c>
      <x:c r="BX34" s="94" t="str">
        <x:f t="shared" si="13"/>
        <x:v/>
      </x:c>
      <x:c r="BY34" s="94" t="str">
        <x:f t="shared" si="13"/>
        <x:v/>
      </x:c>
      <x:c r="BZ34" s="94" t="str">
        <x:f t="shared" si="13"/>
        <x:v/>
      </x:c>
      <x:c r="CA34" s="94" t="str">
        <x:f t="shared" si="13"/>
        <x:v/>
      </x:c>
      <x:c r="CB34" s="94" t="str">
        <x:f t="shared" si="13"/>
        <x:v/>
      </x:c>
      <x:c r="CC34" s="94" t="str">
        <x:f t="shared" si="14"/>
        <x:v/>
      </x:c>
      <x:c r="CD34" s="94" t="str">
        <x:f t="shared" si="14"/>
        <x:v/>
      </x:c>
      <x:c r="CE34" s="93" t="str">
        <x:f t="shared" si="14"/>
        <x:v/>
      </x:c>
      <x:c r="CF34" s="94" t="str">
        <x:f t="shared" si="14"/>
        <x:v/>
      </x:c>
      <x:c r="CG34" s="94" t="str">
        <x:f t="shared" si="14"/>
        <x:v/>
      </x:c>
      <x:c r="CH34" s="94" t="str">
        <x:f t="shared" si="14"/>
        <x:v/>
      </x:c>
      <x:c r="CI34" s="94" t="str">
        <x:f t="shared" si="14"/>
        <x:v/>
      </x:c>
      <x:c r="CJ34" s="94" t="str">
        <x:f t="shared" si="14"/>
        <x:v/>
      </x:c>
      <x:c r="CK34" s="95" t="str">
        <x:f t="shared" si="14"/>
        <x:v/>
      </x:c>
      <x:c r="CL34" s="94" t="str">
        <x:f t="shared" si="14"/>
        <x:v/>
      </x:c>
      <x:c r="CM34" s="94" t="str">
        <x:f t="shared" si="14"/>
        <x:v/>
      </x:c>
      <x:c r="CN34" s="94" t="str">
        <x:f t="shared" si="14"/>
        <x:v/>
      </x:c>
      <x:c r="CO34" s="94" t="str">
        <x:f t="shared" si="14"/>
        <x:v/>
      </x:c>
      <x:c r="CP34" s="94" t="str">
        <x:f t="shared" si="14"/>
        <x:v/>
      </x:c>
      <x:c r="CQ34" s="115">
        <x:f t="shared" si="14"/>
        <x:v>1</x:v>
      </x:c>
      <x:c r="CR34" s="115">
        <x:f t="shared" si="14"/>
        <x:v>1</x:v>
      </x:c>
      <x:c r="CS34" s="116">
        <x:f t="shared" si="15"/>
        <x:v>1</x:v>
      </x:c>
      <x:c r="CT34" s="115">
        <x:f t="shared" si="15"/>
        <x:v>1</x:v>
      </x:c>
      <x:c r="CU34" s="115">
        <x:f t="shared" si="15"/>
        <x:v>1</x:v>
      </x:c>
      <x:c r="CV34" s="115">
        <x:f t="shared" si="15"/>
        <x:v>1</x:v>
      </x:c>
      <x:c r="CW34" s="115">
        <x:f t="shared" si="15"/>
        <x:v>1</x:v>
      </x:c>
      <x:c r="CX34" s="115">
        <x:f t="shared" si="15"/>
        <x:v>1</x:v>
      </x:c>
      <x:c r="CY34" s="117">
        <x:f t="shared" si="15"/>
        <x:v>1</x:v>
      </x:c>
      <x:c r="CZ34" s="115">
        <x:f t="shared" si="15"/>
        <x:v>1</x:v>
      </x:c>
      <x:c r="DA34" s="115">
        <x:f t="shared" si="15"/>
        <x:v>1</x:v>
      </x:c>
      <x:c r="DB34" s="115">
        <x:f t="shared" si="15"/>
        <x:v>1</x:v>
      </x:c>
      <x:c r="DC34" s="116">
        <x:f t="shared" si="15"/>
        <x:v>1</x:v>
      </x:c>
      <x:c r="DD34" s="115">
        <x:f t="shared" si="15"/>
        <x:v>1</x:v>
      </x:c>
      <x:c r="DE34" s="115">
        <x:f t="shared" si="15"/>
        <x:v>1</x:v>
      </x:c>
      <x:c r="DF34" s="94" t="str">
        <x:f t="shared" si="15"/>
        <x:v/>
      </x:c>
      <x:c r="DG34" s="94" t="str">
        <x:f t="shared" si="15"/>
        <x:v/>
      </x:c>
      <x:c r="DH34" s="94" t="str">
        <x:f t="shared" si="15"/>
        <x:v/>
      </x:c>
      <x:c r="DI34" s="95" t="str">
        <x:f t="shared" si="16"/>
        <x:v/>
      </x:c>
      <x:c r="DJ34" s="94" t="str">
        <x:f t="shared" si="16"/>
        <x:v/>
      </x:c>
      <x:c r="DK34" s="94" t="str">
        <x:f t="shared" si="16"/>
        <x:v/>
      </x:c>
      <x:c r="DL34" s="94" t="str">
        <x:f t="shared" si="16"/>
        <x:v/>
      </x:c>
      <x:c r="DM34" s="94" t="str">
        <x:f t="shared" si="16"/>
        <x:v/>
      </x:c>
      <x:c r="DN34" s="94" t="str">
        <x:f t="shared" si="16"/>
        <x:v/>
      </x:c>
      <x:c r="DO34" s="94" t="str">
        <x:f t="shared" si="16"/>
        <x:v/>
      </x:c>
      <x:c r="DP34" s="94" t="str">
        <x:f t="shared" si="16"/>
        <x:v/>
      </x:c>
      <x:c r="DQ34" s="93" t="str">
        <x:f t="shared" si="16"/>
        <x:v/>
      </x:c>
      <x:c r="DR34" s="94" t="str">
        <x:f t="shared" si="16"/>
        <x:v/>
      </x:c>
      <x:c r="DS34" s="94" t="str">
        <x:f t="shared" si="16"/>
        <x:v/>
      </x:c>
      <x:c r="DT34" s="94" t="str">
        <x:f t="shared" si="16"/>
        <x:v/>
      </x:c>
      <x:c r="DU34" s="94" t="str">
        <x:f t="shared" si="16"/>
        <x:v/>
      </x:c>
      <x:c r="DV34" s="94" t="str">
        <x:f t="shared" si="16"/>
        <x:v/>
      </x:c>
      <x:c r="DW34" s="95" t="str">
        <x:f t="shared" si="16"/>
        <x:v/>
      </x:c>
      <x:c r="DX34" s="94" t="str">
        <x:f t="shared" si="16"/>
        <x:v/>
      </x:c>
      <x:c r="DY34" s="94" t="str">
        <x:f t="shared" si="17"/>
        <x:v/>
      </x:c>
      <x:c r="DZ34" s="94" t="str">
        <x:f t="shared" si="17"/>
        <x:v/>
      </x:c>
      <x:c r="EA34" s="94" t="str">
        <x:f t="shared" si="17"/>
        <x:v/>
      </x:c>
      <x:c r="EB34" s="94" t="str">
        <x:f t="shared" si="17"/>
        <x:v/>
      </x:c>
      <x:c r="EC34" s="94" t="str">
        <x:f t="shared" si="17"/>
        <x:v/>
      </x:c>
      <x:c r="ED34" s="94" t="str">
        <x:f t="shared" si="17"/>
        <x:v/>
      </x:c>
      <x:c r="EE34" s="93" t="str">
        <x:f t="shared" si="17"/>
        <x:v/>
      </x:c>
      <x:c r="EF34" s="100" t="str">
        <x:f t="shared" si="17"/>
        <x:v/>
      </x:c>
    </x:row>
    <x:row r="35" spans="2:136" outlineLevel="1">
      <x:c r="B35" s="304" t="s">
        <x:v>34</x:v>
      </x:c>
      <x:c r="C35" s="307" t="s">
        <x:v>18</x:v>
      </x:c>
      <x:c r="D35" s="41"/>
      <x:c r="E35" s="44"/>
      <x:c r="F35" s="50"/>
      <x:c r="G35" s="62"/>
      <x:c r="H35" s="178"/>
      <x:c r="I35" s="178"/>
      <x:c r="J35" s="205"/>
      <x:c r="K35" s="205"/>
      <x:c r="L35" s="206"/>
      <x:c r="M35" s="207"/>
      <x:c r="N35" s="169"/>
      <x:c r="O35" s="101" t="str">
        <x:f t="shared" si="18"/>
        <x:v/>
      </x:c>
      <x:c r="P35" s="102" t="str">
        <x:f t="shared" si="18"/>
        <x:v/>
      </x:c>
      <x:c r="Q35" s="102" t="str">
        <x:f t="shared" si="10"/>
        <x:v/>
      </x:c>
      <x:c r="R35" s="102" t="str">
        <x:f t="shared" si="10"/>
        <x:v/>
      </x:c>
      <x:c r="S35" s="102" t="str">
        <x:f t="shared" si="10"/>
        <x:v/>
      </x:c>
      <x:c r="T35" s="102" t="str">
        <x:f t="shared" si="10"/>
        <x:v/>
      </x:c>
      <x:c r="U35" s="103" t="str">
        <x:f t="shared" si="10"/>
        <x:v/>
      </x:c>
      <x:c r="V35" s="101" t="str">
        <x:f t="shared" si="10"/>
        <x:v/>
      </x:c>
      <x:c r="W35" s="102" t="str">
        <x:f t="shared" si="10"/>
        <x:v/>
      </x:c>
      <x:c r="X35" s="102" t="str">
        <x:f t="shared" si="10"/>
        <x:v/>
      </x:c>
      <x:c r="Y35" s="102" t="str">
        <x:f t="shared" si="10"/>
        <x:v/>
      </x:c>
      <x:c r="Z35" s="102" t="str">
        <x:f t="shared" si="10"/>
        <x:v/>
      </x:c>
      <x:c r="AA35" s="102" t="str">
        <x:f t="shared" si="10"/>
        <x:v/>
      </x:c>
      <x:c r="AB35" s="103" t="str">
        <x:f t="shared" si="10"/>
        <x:v/>
      </x:c>
      <x:c r="AC35" s="101" t="str">
        <x:f t="shared" si="10"/>
        <x:v/>
      </x:c>
      <x:c r="AD35" s="102" t="str">
        <x:f t="shared" si="10"/>
        <x:v/>
      </x:c>
      <x:c r="AE35" s="102" t="str">
        <x:f t="shared" si="10"/>
        <x:v/>
      </x:c>
      <x:c r="AF35" s="102" t="str">
        <x:f t="shared" ref="AF35:AU45" si="21">IF(AND($J35&lt;=AF$12,AF$12&lt;=$K35),1,"")</x:f>
        <x:v/>
      </x:c>
      <x:c r="AG35" s="102" t="str">
        <x:f t="shared" si="11"/>
        <x:v/>
      </x:c>
      <x:c r="AH35" s="102" t="str">
        <x:f t="shared" si="11"/>
        <x:v/>
      </x:c>
      <x:c r="AI35" s="103" t="str">
        <x:f t="shared" si="11"/>
        <x:v/>
      </x:c>
      <x:c r="AJ35" s="101" t="str">
        <x:f t="shared" si="11"/>
        <x:v/>
      </x:c>
      <x:c r="AK35" s="102" t="str">
        <x:f t="shared" si="11"/>
        <x:v/>
      </x:c>
      <x:c r="AL35" s="102" t="str">
        <x:f t="shared" si="11"/>
        <x:v/>
      </x:c>
      <x:c r="AM35" s="102" t="str">
        <x:f t="shared" si="11"/>
        <x:v/>
      </x:c>
      <x:c r="AN35" s="102" t="str">
        <x:f t="shared" si="11"/>
        <x:v/>
      </x:c>
      <x:c r="AO35" s="102" t="str">
        <x:f t="shared" si="11"/>
        <x:v/>
      </x:c>
      <x:c r="AP35" s="103" t="str">
        <x:f t="shared" si="11"/>
        <x:v/>
      </x:c>
      <x:c r="AQ35" s="102" t="str">
        <x:f t="shared" si="11"/>
        <x:v/>
      </x:c>
      <x:c r="AR35" s="102" t="str">
        <x:f t="shared" si="11"/>
        <x:v/>
      </x:c>
      <x:c r="AS35" s="103" t="str">
        <x:f t="shared" si="11"/>
        <x:v/>
      </x:c>
      <x:c r="AT35" s="101" t="str">
        <x:f t="shared" si="11"/>
        <x:v/>
      </x:c>
      <x:c r="AU35" s="102" t="str">
        <x:f t="shared" si="11"/>
        <x:v/>
      </x:c>
      <x:c r="AV35" s="102" t="str">
        <x:f t="shared" ref="AV35:BK45" si="22">IF(AND($J35&lt;=AV$12,AV$12&lt;=$K35),1,"")</x:f>
        <x:v/>
      </x:c>
      <x:c r="AW35" s="102" t="str">
        <x:f t="shared" si="12"/>
        <x:v/>
      </x:c>
      <x:c r="AX35" s="102" t="str">
        <x:f t="shared" si="12"/>
        <x:v/>
      </x:c>
      <x:c r="AY35" s="102" t="str">
        <x:f t="shared" si="12"/>
        <x:v/>
      </x:c>
      <x:c r="AZ35" s="103" t="str">
        <x:f t="shared" si="12"/>
        <x:v/>
      </x:c>
      <x:c r="BA35" s="101" t="str">
        <x:f t="shared" si="12"/>
        <x:v/>
      </x:c>
      <x:c r="BB35" s="102" t="str">
        <x:f t="shared" si="12"/>
        <x:v/>
      </x:c>
      <x:c r="BC35" s="102" t="str">
        <x:f t="shared" si="12"/>
        <x:v/>
      </x:c>
      <x:c r="BD35" s="102" t="str">
        <x:f t="shared" si="12"/>
        <x:v/>
      </x:c>
      <x:c r="BE35" s="102" t="str">
        <x:f t="shared" si="12"/>
        <x:v/>
      </x:c>
      <x:c r="BF35" s="102" t="str">
        <x:f t="shared" si="12"/>
        <x:v/>
      </x:c>
      <x:c r="BG35" s="103" t="str">
        <x:f t="shared" si="12"/>
        <x:v/>
      </x:c>
      <x:c r="BH35" s="102" t="str">
        <x:f t="shared" si="12"/>
        <x:v/>
      </x:c>
      <x:c r="BI35" s="102" t="str">
        <x:f t="shared" si="12"/>
        <x:v/>
      </x:c>
      <x:c r="BJ35" s="102" t="str">
        <x:f t="shared" si="12"/>
        <x:v/>
      </x:c>
      <x:c r="BK35" s="102" t="str">
        <x:f t="shared" si="12"/>
        <x:v/>
      </x:c>
      <x:c r="BL35" s="102" t="str">
        <x:f t="shared" ref="BL35:CA45" si="23">IF(AND($J35&lt;=BL$12,BL$12&lt;=$K35),1,"")</x:f>
        <x:v/>
      </x:c>
      <x:c r="BM35" s="102" t="str">
        <x:f t="shared" si="13"/>
        <x:v/>
      </x:c>
      <x:c r="BN35" s="102" t="str">
        <x:f t="shared" si="13"/>
        <x:v/>
      </x:c>
      <x:c r="BO35" s="101" t="str">
        <x:f t="shared" si="13"/>
        <x:v/>
      </x:c>
      <x:c r="BP35" s="102" t="str">
        <x:f t="shared" si="13"/>
        <x:v/>
      </x:c>
      <x:c r="BQ35" s="102" t="str">
        <x:f t="shared" si="13"/>
        <x:v/>
      </x:c>
      <x:c r="BR35" s="102" t="str">
        <x:f t="shared" si="13"/>
        <x:v/>
      </x:c>
      <x:c r="BS35" s="102" t="str">
        <x:f t="shared" si="13"/>
        <x:v/>
      </x:c>
      <x:c r="BT35" s="102" t="str">
        <x:f t="shared" si="13"/>
        <x:v/>
      </x:c>
      <x:c r="BU35" s="102" t="str">
        <x:f t="shared" si="13"/>
        <x:v/>
      </x:c>
      <x:c r="BV35" s="101" t="str">
        <x:f t="shared" si="13"/>
        <x:v/>
      </x:c>
      <x:c r="BW35" s="103" t="str">
        <x:f t="shared" si="13"/>
        <x:v/>
      </x:c>
      <x:c r="BX35" s="102" t="str">
        <x:f t="shared" si="13"/>
        <x:v/>
      </x:c>
      <x:c r="BY35" s="102" t="str">
        <x:f t="shared" si="13"/>
        <x:v/>
      </x:c>
      <x:c r="BZ35" s="102" t="str">
        <x:f t="shared" si="13"/>
        <x:v/>
      </x:c>
      <x:c r="CA35" s="102" t="str">
        <x:f t="shared" si="13"/>
        <x:v/>
      </x:c>
      <x:c r="CB35" s="102" t="str">
        <x:f t="shared" ref="CB35:CQ45" si="24">IF(AND($J35&lt;=CB$12,CB$12&lt;=$K35),1,"")</x:f>
        <x:v/>
      </x:c>
      <x:c r="CC35" s="102" t="str">
        <x:f t="shared" si="14"/>
        <x:v/>
      </x:c>
      <x:c r="CD35" s="102" t="str">
        <x:f t="shared" si="14"/>
        <x:v/>
      </x:c>
      <x:c r="CE35" s="101" t="str">
        <x:f t="shared" si="14"/>
        <x:v/>
      </x:c>
      <x:c r="CF35" s="102" t="str">
        <x:f t="shared" si="14"/>
        <x:v/>
      </x:c>
      <x:c r="CG35" s="102" t="str">
        <x:f t="shared" si="14"/>
        <x:v/>
      </x:c>
      <x:c r="CH35" s="102" t="str">
        <x:f t="shared" si="14"/>
        <x:v/>
      </x:c>
      <x:c r="CI35" s="102" t="str">
        <x:f t="shared" si="14"/>
        <x:v/>
      </x:c>
      <x:c r="CJ35" s="102" t="str">
        <x:f t="shared" si="14"/>
        <x:v/>
      </x:c>
      <x:c r="CK35" s="103" t="str">
        <x:f t="shared" si="14"/>
        <x:v/>
      </x:c>
      <x:c r="CL35" s="102" t="str">
        <x:f t="shared" si="14"/>
        <x:v/>
      </x:c>
      <x:c r="CM35" s="102" t="str">
        <x:f t="shared" si="14"/>
        <x:v/>
      </x:c>
      <x:c r="CN35" s="102" t="str">
        <x:f t="shared" si="14"/>
        <x:v/>
      </x:c>
      <x:c r="CO35" s="102" t="str">
        <x:f t="shared" si="14"/>
        <x:v/>
      </x:c>
      <x:c r="CP35" s="102" t="str">
        <x:f t="shared" si="14"/>
        <x:v/>
      </x:c>
      <x:c r="CQ35" s="102" t="str">
        <x:f t="shared" si="14"/>
        <x:v/>
      </x:c>
      <x:c r="CR35" s="102" t="str">
        <x:f t="shared" ref="CR35:DG45" si="25">IF(AND($J35&lt;=CR$12,CR$12&lt;=$K35),1,"")</x:f>
        <x:v/>
      </x:c>
      <x:c r="CS35" s="101" t="str">
        <x:f t="shared" si="15"/>
        <x:v/>
      </x:c>
      <x:c r="CT35" s="102" t="str">
        <x:f t="shared" si="15"/>
        <x:v/>
      </x:c>
      <x:c r="CU35" s="102" t="str">
        <x:f t="shared" si="15"/>
        <x:v/>
      </x:c>
      <x:c r="CV35" s="102" t="str">
        <x:f t="shared" si="15"/>
        <x:v/>
      </x:c>
      <x:c r="CW35" s="102" t="str">
        <x:f t="shared" si="15"/>
        <x:v/>
      </x:c>
      <x:c r="CX35" s="102" t="str">
        <x:f t="shared" si="15"/>
        <x:v/>
      </x:c>
      <x:c r="CY35" s="103" t="str">
        <x:f t="shared" si="15"/>
        <x:v/>
      </x:c>
      <x:c r="CZ35" s="102" t="str">
        <x:f t="shared" si="15"/>
        <x:v/>
      </x:c>
      <x:c r="DA35" s="102" t="str">
        <x:f t="shared" si="15"/>
        <x:v/>
      </x:c>
      <x:c r="DB35" s="102" t="str">
        <x:f t="shared" si="15"/>
        <x:v/>
      </x:c>
      <x:c r="DC35" s="101" t="str">
        <x:f t="shared" si="15"/>
        <x:v/>
      </x:c>
      <x:c r="DD35" s="102" t="str">
        <x:f t="shared" si="15"/>
        <x:v/>
      </x:c>
      <x:c r="DE35" s="102" t="str">
        <x:f t="shared" si="15"/>
        <x:v/>
      </x:c>
      <x:c r="DF35" s="102" t="str">
        <x:f t="shared" si="15"/>
        <x:v/>
      </x:c>
      <x:c r="DG35" s="102" t="str">
        <x:f t="shared" si="15"/>
        <x:v/>
      </x:c>
      <x:c r="DH35" s="102" t="str">
        <x:f t="shared" ref="DH35:DW45" si="26">IF(AND($J35&lt;=DH$12,DH$12&lt;=$K35),1,"")</x:f>
        <x:v/>
      </x:c>
      <x:c r="DI35" s="103" t="str">
        <x:f t="shared" si="16"/>
        <x:v/>
      </x:c>
      <x:c r="DJ35" s="102" t="str">
        <x:f t="shared" si="16"/>
        <x:v/>
      </x:c>
      <x:c r="DK35" s="102" t="str">
        <x:f t="shared" si="16"/>
        <x:v/>
      </x:c>
      <x:c r="DL35" s="102" t="str">
        <x:f t="shared" si="16"/>
        <x:v/>
      </x:c>
      <x:c r="DM35" s="102" t="str">
        <x:f t="shared" si="16"/>
        <x:v/>
      </x:c>
      <x:c r="DN35" s="102" t="str">
        <x:f t="shared" si="16"/>
        <x:v/>
      </x:c>
      <x:c r="DO35" s="102" t="str">
        <x:f t="shared" si="16"/>
        <x:v/>
      </x:c>
      <x:c r="DP35" s="102" t="str">
        <x:f t="shared" si="16"/>
        <x:v/>
      </x:c>
      <x:c r="DQ35" s="101" t="str">
        <x:f t="shared" si="16"/>
        <x:v/>
      </x:c>
      <x:c r="DR35" s="102" t="str">
        <x:f t="shared" si="16"/>
        <x:v/>
      </x:c>
      <x:c r="DS35" s="102" t="str">
        <x:f t="shared" si="16"/>
        <x:v/>
      </x:c>
      <x:c r="DT35" s="102" t="str">
        <x:f t="shared" si="16"/>
        <x:v/>
      </x:c>
      <x:c r="DU35" s="102" t="str">
        <x:f t="shared" si="16"/>
        <x:v/>
      </x:c>
      <x:c r="DV35" s="102" t="str">
        <x:f t="shared" si="16"/>
        <x:v/>
      </x:c>
      <x:c r="DW35" s="103" t="str">
        <x:f t="shared" si="16"/>
        <x:v/>
      </x:c>
      <x:c r="DX35" s="102" t="str">
        <x:f t="shared" ref="DX35:EF45" si="27">IF(AND($J35&lt;=DX$12,DX$12&lt;=$K35),1,"")</x:f>
        <x:v/>
      </x:c>
      <x:c r="DY35" s="102" t="str">
        <x:f t="shared" si="17"/>
        <x:v/>
      </x:c>
      <x:c r="DZ35" s="102" t="str">
        <x:f t="shared" si="17"/>
        <x:v/>
      </x:c>
      <x:c r="EA35" s="102" t="str">
        <x:f t="shared" si="17"/>
        <x:v/>
      </x:c>
      <x:c r="EB35" s="102" t="str">
        <x:f t="shared" si="17"/>
        <x:v/>
      </x:c>
      <x:c r="EC35" s="102" t="str">
        <x:f t="shared" si="17"/>
        <x:v/>
      </x:c>
      <x:c r="ED35" s="102" t="str">
        <x:f t="shared" si="17"/>
        <x:v/>
      </x:c>
      <x:c r="EE35" s="101" t="str">
        <x:f t="shared" si="17"/>
        <x:v/>
      </x:c>
      <x:c r="EF35" s="104" t="str">
        <x:f t="shared" si="17"/>
        <x:v/>
      </x:c>
    </x:row>
    <x:row r="36" spans="2:136" outlineLevel="2">
      <x:c r="B36" s="305"/>
      <x:c r="C36" s="308"/>
      <x:c r="D36" s="4" t="s">
        <x:v>206</x:v>
      </x:c>
      <x:c r="E36" s="42" t="s">
        <x:v>141</x:v>
      </x:c>
      <x:c r="F36" s="42" t="str">
        <x:f>IF(G36=100%,"완료",IF(G36&gt;1%,"진행중","작업대기"))</x:f>
        <x:v>작업대기</x:v>
      </x:c>
      <x:c r="G36" s="56">
        <x:f>PRODUCT(H36,0.1)</x:f>
        <x:v>0</x:v>
      </x:c>
      <x:c r="H36" s="172">
        <x:v>0</x:v>
      </x:c>
      <x:c r="I36" s="172"/>
      <x:c r="J36" s="199">
        <x:f>K32-6</x:f>
        <x:v>45412</x:v>
      </x:c>
      <x:c r="K36" s="199">
        <x:f>J36+1</x:f>
        <x:v>45413</x:v>
      </x:c>
      <x:c r="L36" s="200">
        <x:f>COUNTIF(O36:EF36,"1")</x:f>
        <x:v>2</x:v>
      </x:c>
      <x:c r="M36" s="201">
        <x:f>K36-$E$5</x:f>
        <x:v>-52</x:v>
      </x:c>
      <x:c r="N36" s="167"/>
      <x:c r="O36" s="105" t="str">
        <x:f t="shared" si="18"/>
        <x:v/>
      </x:c>
      <x:c r="P36" s="106" t="str">
        <x:f t="shared" si="18"/>
        <x:v/>
      </x:c>
      <x:c r="Q36" s="106" t="str">
        <x:f t="shared" ref="Q36:AE45" si="28">IF(AND($J36&lt;=Q$12,Q$12&lt;=$K36),1,"")</x:f>
        <x:v/>
      </x:c>
      <x:c r="R36" s="106" t="str">
        <x:f t="shared" si="28"/>
        <x:v/>
      </x:c>
      <x:c r="S36" s="106" t="str">
        <x:f t="shared" si="28"/>
        <x:v/>
      </x:c>
      <x:c r="T36" s="106" t="str">
        <x:f t="shared" si="28"/>
        <x:v/>
      </x:c>
      <x:c r="U36" s="107" t="str">
        <x:f t="shared" si="28"/>
        <x:v/>
      </x:c>
      <x:c r="V36" s="105" t="str">
        <x:f t="shared" si="28"/>
        <x:v/>
      </x:c>
      <x:c r="W36" s="106" t="str">
        <x:f t="shared" si="28"/>
        <x:v/>
      </x:c>
      <x:c r="X36" s="106" t="str">
        <x:f t="shared" si="28"/>
        <x:v/>
      </x:c>
      <x:c r="Y36" s="106" t="str">
        <x:f t="shared" si="28"/>
        <x:v/>
      </x:c>
      <x:c r="Z36" s="106" t="str">
        <x:f t="shared" si="28"/>
        <x:v/>
      </x:c>
      <x:c r="AA36" s="106" t="str">
        <x:f t="shared" si="28"/>
        <x:v/>
      </x:c>
      <x:c r="AB36" s="107" t="str">
        <x:f t="shared" si="28"/>
        <x:v/>
      </x:c>
      <x:c r="AC36" s="105" t="str">
        <x:f t="shared" si="28"/>
        <x:v/>
      </x:c>
      <x:c r="AD36" s="106" t="str">
        <x:f t="shared" si="28"/>
        <x:v/>
      </x:c>
      <x:c r="AE36" s="106" t="str">
        <x:f t="shared" si="28"/>
        <x:v/>
      </x:c>
      <x:c r="AF36" s="106" t="str">
        <x:f t="shared" si="21"/>
        <x:v/>
      </x:c>
      <x:c r="AG36" s="106" t="str">
        <x:f t="shared" si="21"/>
        <x:v/>
      </x:c>
      <x:c r="AH36" s="106" t="str">
        <x:f t="shared" si="21"/>
        <x:v/>
      </x:c>
      <x:c r="AI36" s="107" t="str">
        <x:f t="shared" si="21"/>
        <x:v/>
      </x:c>
      <x:c r="AJ36" s="105" t="str">
        <x:f t="shared" si="21"/>
        <x:v/>
      </x:c>
      <x:c r="AK36" s="106" t="str">
        <x:f t="shared" si="21"/>
        <x:v/>
      </x:c>
      <x:c r="AL36" s="106" t="str">
        <x:f t="shared" si="21"/>
        <x:v/>
      </x:c>
      <x:c r="AM36" s="106" t="str">
        <x:f t="shared" si="21"/>
        <x:v/>
      </x:c>
      <x:c r="AN36" s="106" t="str">
        <x:f t="shared" si="21"/>
        <x:v/>
      </x:c>
      <x:c r="AO36" s="106" t="str">
        <x:f t="shared" si="21"/>
        <x:v/>
      </x:c>
      <x:c r="AP36" s="107" t="str">
        <x:f t="shared" si="21"/>
        <x:v/>
      </x:c>
      <x:c r="AQ36" s="106" t="str">
        <x:f t="shared" si="21"/>
        <x:v/>
      </x:c>
      <x:c r="AR36" s="106" t="str">
        <x:f t="shared" si="21"/>
        <x:v/>
      </x:c>
      <x:c r="AS36" s="107" t="str">
        <x:f t="shared" si="21"/>
        <x:v/>
      </x:c>
      <x:c r="AT36" s="105" t="str">
        <x:f t="shared" si="21"/>
        <x:v/>
      </x:c>
      <x:c r="AU36" s="106" t="str">
        <x:f t="shared" si="21"/>
        <x:v/>
      </x:c>
      <x:c r="AV36" s="106" t="str">
        <x:f t="shared" si="22"/>
        <x:v/>
      </x:c>
      <x:c r="AW36" s="106" t="str">
        <x:f t="shared" si="22"/>
        <x:v/>
      </x:c>
      <x:c r="AX36" s="106" t="str">
        <x:f t="shared" si="22"/>
        <x:v/>
      </x:c>
      <x:c r="AY36" s="106" t="str">
        <x:f t="shared" si="22"/>
        <x:v/>
      </x:c>
      <x:c r="AZ36" s="107" t="str">
        <x:f t="shared" si="22"/>
        <x:v/>
      </x:c>
      <x:c r="BA36" s="105" t="str">
        <x:f t="shared" si="22"/>
        <x:v/>
      </x:c>
      <x:c r="BB36" s="106" t="str">
        <x:f t="shared" si="22"/>
        <x:v/>
      </x:c>
      <x:c r="BC36" s="106" t="str">
        <x:f t="shared" si="22"/>
        <x:v/>
      </x:c>
      <x:c r="BD36" s="106" t="str">
        <x:f t="shared" si="22"/>
        <x:v/>
      </x:c>
      <x:c r="BE36" s="106" t="str">
        <x:f t="shared" si="22"/>
        <x:v/>
      </x:c>
      <x:c r="BF36" s="106" t="str">
        <x:f t="shared" si="22"/>
        <x:v/>
      </x:c>
      <x:c r="BG36" s="107" t="str">
        <x:f t="shared" si="22"/>
        <x:v/>
      </x:c>
      <x:c r="BH36" s="106" t="str">
        <x:f t="shared" si="22"/>
        <x:v/>
      </x:c>
      <x:c r="BI36" s="106" t="str">
        <x:f t="shared" si="22"/>
        <x:v/>
      </x:c>
      <x:c r="BJ36" s="106" t="str">
        <x:f t="shared" si="22"/>
        <x:v/>
      </x:c>
      <x:c r="BK36" s="106" t="str">
        <x:f t="shared" si="22"/>
        <x:v/>
      </x:c>
      <x:c r="BL36" s="106" t="str">
        <x:f t="shared" si="23"/>
        <x:v/>
      </x:c>
      <x:c r="BM36" s="106" t="str">
        <x:f t="shared" si="23"/>
        <x:v/>
      </x:c>
      <x:c r="BN36" s="106" t="str">
        <x:f t="shared" si="23"/>
        <x:v/>
      </x:c>
      <x:c r="BO36" s="105" t="str">
        <x:f t="shared" si="23"/>
        <x:v/>
      </x:c>
      <x:c r="BP36" s="106" t="str">
        <x:f t="shared" si="23"/>
        <x:v/>
      </x:c>
      <x:c r="BQ36" s="106" t="str">
        <x:f t="shared" si="23"/>
        <x:v/>
      </x:c>
      <x:c r="BR36" s="106" t="str">
        <x:f t="shared" si="23"/>
        <x:v/>
      </x:c>
      <x:c r="BS36" s="106" t="str">
        <x:f t="shared" si="23"/>
        <x:v/>
      </x:c>
      <x:c r="BT36" s="106" t="str">
        <x:f t="shared" si="23"/>
        <x:v/>
      </x:c>
      <x:c r="BU36" s="106" t="str">
        <x:f t="shared" si="23"/>
        <x:v/>
      </x:c>
      <x:c r="BV36" s="105" t="str">
        <x:f t="shared" si="23"/>
        <x:v/>
      </x:c>
      <x:c r="BW36" s="118">
        <x:f t="shared" si="23"/>
        <x:v>1</x:v>
      </x:c>
      <x:c r="BX36" s="119">
        <x:f t="shared" si="23"/>
        <x:v>1</x:v>
      </x:c>
      <x:c r="BY36" s="119" t="str">
        <x:f t="shared" si="23"/>
        <x:v/>
      </x:c>
      <x:c r="BZ36" s="119" t="str">
        <x:f t="shared" si="23"/>
        <x:v/>
      </x:c>
      <x:c r="CA36" s="119" t="str">
        <x:f t="shared" si="23"/>
        <x:v/>
      </x:c>
      <x:c r="CB36" s="119" t="str">
        <x:f t="shared" si="24"/>
        <x:v/>
      </x:c>
      <x:c r="CC36" s="119" t="str">
        <x:f t="shared" si="24"/>
        <x:v/>
      </x:c>
      <x:c r="CD36" s="119" t="str">
        <x:f t="shared" si="24"/>
        <x:v/>
      </x:c>
      <x:c r="CE36" s="120" t="str">
        <x:f t="shared" si="24"/>
        <x:v/>
      </x:c>
      <x:c r="CF36" s="119" t="str">
        <x:f t="shared" si="24"/>
        <x:v/>
      </x:c>
      <x:c r="CG36" s="119" t="str">
        <x:f t="shared" si="24"/>
        <x:v/>
      </x:c>
      <x:c r="CH36" s="119" t="str">
        <x:f t="shared" si="24"/>
        <x:v/>
      </x:c>
      <x:c r="CI36" s="119" t="str">
        <x:f t="shared" si="24"/>
        <x:v/>
      </x:c>
      <x:c r="CJ36" s="119" t="str">
        <x:f t="shared" si="24"/>
        <x:v/>
      </x:c>
      <x:c r="CK36" s="118" t="str">
        <x:f t="shared" si="24"/>
        <x:v/>
      </x:c>
      <x:c r="CL36" s="119" t="str">
        <x:f t="shared" si="24"/>
        <x:v/>
      </x:c>
      <x:c r="CM36" s="119" t="str">
        <x:f t="shared" si="24"/>
        <x:v/>
      </x:c>
      <x:c r="CN36" s="119" t="str">
        <x:f t="shared" si="24"/>
        <x:v/>
      </x:c>
      <x:c r="CO36" s="119" t="str">
        <x:f t="shared" si="24"/>
        <x:v/>
      </x:c>
      <x:c r="CP36" s="119" t="str">
        <x:f t="shared" si="24"/>
        <x:v/>
      </x:c>
      <x:c r="CQ36" s="119" t="str">
        <x:f t="shared" si="24"/>
        <x:v/>
      </x:c>
      <x:c r="CR36" s="106" t="str">
        <x:f t="shared" si="25"/>
        <x:v/>
      </x:c>
      <x:c r="CS36" s="105" t="str">
        <x:f t="shared" si="25"/>
        <x:v/>
      </x:c>
      <x:c r="CT36" s="106" t="str">
        <x:f t="shared" si="25"/>
        <x:v/>
      </x:c>
      <x:c r="CU36" s="106" t="str">
        <x:f t="shared" si="25"/>
        <x:v/>
      </x:c>
      <x:c r="CV36" s="106" t="str">
        <x:f t="shared" si="25"/>
        <x:v/>
      </x:c>
      <x:c r="CW36" s="106" t="str">
        <x:f t="shared" si="25"/>
        <x:v/>
      </x:c>
      <x:c r="CX36" s="106" t="str">
        <x:f t="shared" si="25"/>
        <x:v/>
      </x:c>
      <x:c r="CY36" s="107" t="str">
        <x:f t="shared" si="25"/>
        <x:v/>
      </x:c>
      <x:c r="CZ36" s="106" t="str">
        <x:f t="shared" si="25"/>
        <x:v/>
      </x:c>
      <x:c r="DA36" s="106" t="str">
        <x:f t="shared" si="25"/>
        <x:v/>
      </x:c>
      <x:c r="DB36" s="119" t="str">
        <x:f t="shared" si="25"/>
        <x:v/>
      </x:c>
      <x:c r="DC36" s="120" t="str">
        <x:f t="shared" si="25"/>
        <x:v/>
      </x:c>
      <x:c r="DD36" s="119" t="str">
        <x:f t="shared" si="25"/>
        <x:v/>
      </x:c>
      <x:c r="DE36" s="119" t="str">
        <x:f t="shared" si="25"/>
        <x:v/>
      </x:c>
      <x:c r="DF36" s="119" t="str">
        <x:f t="shared" si="25"/>
        <x:v/>
      </x:c>
      <x:c r="DG36" s="119" t="str">
        <x:f t="shared" si="25"/>
        <x:v/>
      </x:c>
      <x:c r="DH36" s="119" t="str">
        <x:f t="shared" si="26"/>
        <x:v/>
      </x:c>
      <x:c r="DI36" s="118" t="str">
        <x:f t="shared" si="26"/>
        <x:v/>
      </x:c>
      <x:c r="DJ36" s="119" t="str">
        <x:f t="shared" si="26"/>
        <x:v/>
      </x:c>
      <x:c r="DK36" s="119" t="str">
        <x:f t="shared" si="26"/>
        <x:v/>
      </x:c>
      <x:c r="DL36" s="119" t="str">
        <x:f t="shared" si="26"/>
        <x:v/>
      </x:c>
      <x:c r="DM36" s="119" t="str">
        <x:f t="shared" si="26"/>
        <x:v/>
      </x:c>
      <x:c r="DN36" s="119" t="str">
        <x:f t="shared" si="26"/>
        <x:v/>
      </x:c>
      <x:c r="DO36" s="119" t="str">
        <x:f t="shared" si="26"/>
        <x:v/>
      </x:c>
      <x:c r="DP36" s="119" t="str">
        <x:f t="shared" si="26"/>
        <x:v/>
      </x:c>
      <x:c r="DQ36" s="120" t="str">
        <x:f t="shared" si="26"/>
        <x:v/>
      </x:c>
      <x:c r="DR36" s="119" t="str">
        <x:f t="shared" si="26"/>
        <x:v/>
      </x:c>
      <x:c r="DS36" s="119" t="str">
        <x:f t="shared" si="26"/>
        <x:v/>
      </x:c>
      <x:c r="DT36" s="119" t="str">
        <x:f t="shared" si="26"/>
        <x:v/>
      </x:c>
      <x:c r="DU36" s="119" t="str">
        <x:f t="shared" si="26"/>
        <x:v/>
      </x:c>
      <x:c r="DV36" s="119" t="str">
        <x:f t="shared" si="26"/>
        <x:v/>
      </x:c>
      <x:c r="DW36" s="118" t="str">
        <x:f t="shared" si="26"/>
        <x:v/>
      </x:c>
      <x:c r="DX36" s="119" t="str">
        <x:f t="shared" si="27"/>
        <x:v/>
      </x:c>
      <x:c r="DY36" s="119" t="str">
        <x:f t="shared" si="27"/>
        <x:v/>
      </x:c>
      <x:c r="DZ36" s="119" t="str">
        <x:f t="shared" si="27"/>
        <x:v/>
      </x:c>
      <x:c r="EA36" s="119" t="str">
        <x:f t="shared" si="27"/>
        <x:v/>
      </x:c>
      <x:c r="EB36" s="119" t="str">
        <x:f t="shared" si="27"/>
        <x:v/>
      </x:c>
      <x:c r="EC36" s="119" t="str">
        <x:f t="shared" si="27"/>
        <x:v/>
      </x:c>
      <x:c r="ED36" s="119" t="str">
        <x:f t="shared" si="27"/>
        <x:v/>
      </x:c>
      <x:c r="EE36" s="105" t="str">
        <x:f t="shared" si="27"/>
        <x:v/>
      </x:c>
      <x:c r="EF36" s="108" t="str">
        <x:f t="shared" si="27"/>
        <x:v/>
      </x:c>
    </x:row>
    <x:row r="37" spans="2:136" outlineLevel="2">
      <x:c r="B37" s="305"/>
      <x:c r="C37" s="308"/>
      <x:c r="D37" s="4" t="s">
        <x:v>70</x:v>
      </x:c>
      <x:c r="E37" s="42" t="s">
        <x:v>141</x:v>
      </x:c>
      <x:c r="F37" s="42" t="str">
        <x:f>IF(G37=100%,"완료",IF(G37&gt;1%,"진행중","작업대기"))</x:f>
        <x:v>작업대기</x:v>
      </x:c>
      <x:c r="G37" s="56">
        <x:f>PRODUCT(H37,0.1)</x:f>
        <x:v>0</x:v>
      </x:c>
      <x:c r="H37" s="172">
        <x:v>0</x:v>
      </x:c>
      <x:c r="I37" s="172"/>
      <x:c r="J37" s="199">
        <x:f>K36+1</x:f>
        <x:v>45414</x:v>
      </x:c>
      <x:c r="K37" s="199">
        <x:f>J37+3</x:f>
        <x:v>45417</x:v>
      </x:c>
      <x:c r="L37" s="200">
        <x:f>COUNTIF(O37:EF37,"1")</x:f>
        <x:v>4</x:v>
      </x:c>
      <x:c r="M37" s="201">
        <x:f>K37-$E$5</x:f>
        <x:v>-48</x:v>
      </x:c>
      <x:c r="N37" s="167"/>
      <x:c r="O37" s="105" t="str">
        <x:f t="shared" si="18"/>
        <x:v/>
      </x:c>
      <x:c r="P37" s="106" t="str">
        <x:f t="shared" si="18"/>
        <x:v/>
      </x:c>
      <x:c r="Q37" s="106" t="str">
        <x:f t="shared" si="28"/>
        <x:v/>
      </x:c>
      <x:c r="R37" s="106" t="str">
        <x:f t="shared" si="28"/>
        <x:v/>
      </x:c>
      <x:c r="S37" s="106" t="str">
        <x:f t="shared" si="28"/>
        <x:v/>
      </x:c>
      <x:c r="T37" s="106" t="str">
        <x:f t="shared" si="28"/>
        <x:v/>
      </x:c>
      <x:c r="U37" s="107" t="str">
        <x:f t="shared" si="28"/>
        <x:v/>
      </x:c>
      <x:c r="V37" s="105" t="str">
        <x:f t="shared" si="28"/>
        <x:v/>
      </x:c>
      <x:c r="W37" s="106" t="str">
        <x:f t="shared" si="28"/>
        <x:v/>
      </x:c>
      <x:c r="X37" s="106" t="str">
        <x:f t="shared" si="28"/>
        <x:v/>
      </x:c>
      <x:c r="Y37" s="106" t="str">
        <x:f t="shared" si="28"/>
        <x:v/>
      </x:c>
      <x:c r="Z37" s="106" t="str">
        <x:f t="shared" si="28"/>
        <x:v/>
      </x:c>
      <x:c r="AA37" s="106" t="str">
        <x:f t="shared" si="28"/>
        <x:v/>
      </x:c>
      <x:c r="AB37" s="107" t="str">
        <x:f t="shared" si="28"/>
        <x:v/>
      </x:c>
      <x:c r="AC37" s="105" t="str">
        <x:f t="shared" si="28"/>
        <x:v/>
      </x:c>
      <x:c r="AD37" s="106" t="str">
        <x:f t="shared" si="28"/>
        <x:v/>
      </x:c>
      <x:c r="AE37" s="106" t="str">
        <x:f t="shared" si="28"/>
        <x:v/>
      </x:c>
      <x:c r="AF37" s="106" t="str">
        <x:f t="shared" si="21"/>
        <x:v/>
      </x:c>
      <x:c r="AG37" s="106" t="str">
        <x:f t="shared" si="21"/>
        <x:v/>
      </x:c>
      <x:c r="AH37" s="106" t="str">
        <x:f t="shared" si="21"/>
        <x:v/>
      </x:c>
      <x:c r="AI37" s="107" t="str">
        <x:f t="shared" si="21"/>
        <x:v/>
      </x:c>
      <x:c r="AJ37" s="105" t="str">
        <x:f t="shared" si="21"/>
        <x:v/>
      </x:c>
      <x:c r="AK37" s="106" t="str">
        <x:f t="shared" si="21"/>
        <x:v/>
      </x:c>
      <x:c r="AL37" s="106" t="str">
        <x:f t="shared" si="21"/>
        <x:v/>
      </x:c>
      <x:c r="AM37" s="106" t="str">
        <x:f t="shared" si="21"/>
        <x:v/>
      </x:c>
      <x:c r="AN37" s="106" t="str">
        <x:f t="shared" si="21"/>
        <x:v/>
      </x:c>
      <x:c r="AO37" s="106" t="str">
        <x:f t="shared" si="21"/>
        <x:v/>
      </x:c>
      <x:c r="AP37" s="107" t="str">
        <x:f t="shared" si="21"/>
        <x:v/>
      </x:c>
      <x:c r="AQ37" s="106" t="str">
        <x:f t="shared" si="21"/>
        <x:v/>
      </x:c>
      <x:c r="AR37" s="106" t="str">
        <x:f t="shared" si="21"/>
        <x:v/>
      </x:c>
      <x:c r="AS37" s="107" t="str">
        <x:f t="shared" si="21"/>
        <x:v/>
      </x:c>
      <x:c r="AT37" s="105" t="str">
        <x:f t="shared" si="21"/>
        <x:v/>
      </x:c>
      <x:c r="AU37" s="106" t="str">
        <x:f t="shared" si="21"/>
        <x:v/>
      </x:c>
      <x:c r="AV37" s="106" t="str">
        <x:f t="shared" si="22"/>
        <x:v/>
      </x:c>
      <x:c r="AW37" s="106" t="str">
        <x:f t="shared" si="22"/>
        <x:v/>
      </x:c>
      <x:c r="AX37" s="106" t="str">
        <x:f t="shared" si="22"/>
        <x:v/>
      </x:c>
      <x:c r="AY37" s="106" t="str">
        <x:f t="shared" si="22"/>
        <x:v/>
      </x:c>
      <x:c r="AZ37" s="107" t="str">
        <x:f t="shared" si="22"/>
        <x:v/>
      </x:c>
      <x:c r="BA37" s="105" t="str">
        <x:f t="shared" si="22"/>
        <x:v/>
      </x:c>
      <x:c r="BB37" s="106" t="str">
        <x:f t="shared" si="22"/>
        <x:v/>
      </x:c>
      <x:c r="BC37" s="106" t="str">
        <x:f t="shared" si="22"/>
        <x:v/>
      </x:c>
      <x:c r="BD37" s="106" t="str">
        <x:f t="shared" si="22"/>
        <x:v/>
      </x:c>
      <x:c r="BE37" s="106" t="str">
        <x:f t="shared" si="22"/>
        <x:v/>
      </x:c>
      <x:c r="BF37" s="106" t="str">
        <x:f t="shared" si="22"/>
        <x:v/>
      </x:c>
      <x:c r="BG37" s="107" t="str">
        <x:f t="shared" si="22"/>
        <x:v/>
      </x:c>
      <x:c r="BH37" s="106" t="str">
        <x:f t="shared" si="22"/>
        <x:v/>
      </x:c>
      <x:c r="BI37" s="106" t="str">
        <x:f t="shared" si="22"/>
        <x:v/>
      </x:c>
      <x:c r="BJ37" s="106" t="str">
        <x:f t="shared" si="22"/>
        <x:v/>
      </x:c>
      <x:c r="BK37" s="106" t="str">
        <x:f t="shared" si="22"/>
        <x:v/>
      </x:c>
      <x:c r="BL37" s="106" t="str">
        <x:f t="shared" si="23"/>
        <x:v/>
      </x:c>
      <x:c r="BM37" s="106" t="str">
        <x:f t="shared" si="23"/>
        <x:v/>
      </x:c>
      <x:c r="BN37" s="106" t="str">
        <x:f t="shared" si="23"/>
        <x:v/>
      </x:c>
      <x:c r="BO37" s="105" t="str">
        <x:f t="shared" si="23"/>
        <x:v/>
      </x:c>
      <x:c r="BP37" s="106" t="str">
        <x:f t="shared" si="23"/>
        <x:v/>
      </x:c>
      <x:c r="BQ37" s="106" t="str">
        <x:f t="shared" si="23"/>
        <x:v/>
      </x:c>
      <x:c r="BR37" s="106" t="str">
        <x:f t="shared" si="23"/>
        <x:v/>
      </x:c>
      <x:c r="BS37" s="106" t="str">
        <x:f t="shared" si="23"/>
        <x:v/>
      </x:c>
      <x:c r="BT37" s="106" t="str">
        <x:f t="shared" si="23"/>
        <x:v/>
      </x:c>
      <x:c r="BU37" s="106" t="str">
        <x:f t="shared" si="23"/>
        <x:v/>
      </x:c>
      <x:c r="BV37" s="105" t="str">
        <x:f t="shared" si="23"/>
        <x:v/>
      </x:c>
      <x:c r="BW37" s="118" t="str">
        <x:f t="shared" si="23"/>
        <x:v/>
      </x:c>
      <x:c r="BX37" s="119" t="str">
        <x:f t="shared" si="23"/>
        <x:v/>
      </x:c>
      <x:c r="BY37" s="119">
        <x:f t="shared" si="23"/>
        <x:v>1</x:v>
      </x:c>
      <x:c r="BZ37" s="119">
        <x:f t="shared" si="23"/>
        <x:v>1</x:v>
      </x:c>
      <x:c r="CA37" s="119">
        <x:f t="shared" si="23"/>
        <x:v>1</x:v>
      </x:c>
      <x:c r="CB37" s="119">
        <x:f t="shared" si="24"/>
        <x:v>1</x:v>
      </x:c>
      <x:c r="CC37" s="119" t="str">
        <x:f t="shared" si="24"/>
        <x:v/>
      </x:c>
      <x:c r="CD37" s="119" t="str">
        <x:f t="shared" si="24"/>
        <x:v/>
      </x:c>
      <x:c r="CE37" s="120" t="str">
        <x:f t="shared" si="24"/>
        <x:v/>
      </x:c>
      <x:c r="CF37" s="119" t="str">
        <x:f t="shared" si="24"/>
        <x:v/>
      </x:c>
      <x:c r="CG37" s="119" t="str">
        <x:f t="shared" si="24"/>
        <x:v/>
      </x:c>
      <x:c r="CH37" s="119" t="str">
        <x:f t="shared" si="24"/>
        <x:v/>
      </x:c>
      <x:c r="CI37" s="119" t="str">
        <x:f t="shared" si="24"/>
        <x:v/>
      </x:c>
      <x:c r="CJ37" s="119" t="str">
        <x:f t="shared" si="24"/>
        <x:v/>
      </x:c>
      <x:c r="CK37" s="118" t="str">
        <x:f t="shared" si="24"/>
        <x:v/>
      </x:c>
      <x:c r="CL37" s="119" t="str">
        <x:f t="shared" si="24"/>
        <x:v/>
      </x:c>
      <x:c r="CM37" s="119" t="str">
        <x:f t="shared" si="24"/>
        <x:v/>
      </x:c>
      <x:c r="CN37" s="119" t="str">
        <x:f t="shared" si="24"/>
        <x:v/>
      </x:c>
      <x:c r="CO37" s="119" t="str">
        <x:f t="shared" si="24"/>
        <x:v/>
      </x:c>
      <x:c r="CP37" s="119" t="str">
        <x:f t="shared" si="24"/>
        <x:v/>
      </x:c>
      <x:c r="CQ37" s="119" t="str">
        <x:f t="shared" si="24"/>
        <x:v/>
      </x:c>
      <x:c r="CR37" s="106" t="str">
        <x:f t="shared" si="25"/>
        <x:v/>
      </x:c>
      <x:c r="CS37" s="105" t="str">
        <x:f t="shared" si="25"/>
        <x:v/>
      </x:c>
      <x:c r="CT37" s="106" t="str">
        <x:f t="shared" si="25"/>
        <x:v/>
      </x:c>
      <x:c r="CU37" s="106" t="str">
        <x:f t="shared" si="25"/>
        <x:v/>
      </x:c>
      <x:c r="CV37" s="106" t="str">
        <x:f t="shared" si="25"/>
        <x:v/>
      </x:c>
      <x:c r="CW37" s="106" t="str">
        <x:f t="shared" si="25"/>
        <x:v/>
      </x:c>
      <x:c r="CX37" s="106" t="str">
        <x:f t="shared" si="25"/>
        <x:v/>
      </x:c>
      <x:c r="CY37" s="107" t="str">
        <x:f t="shared" si="25"/>
        <x:v/>
      </x:c>
      <x:c r="CZ37" s="106" t="str">
        <x:f t="shared" si="25"/>
        <x:v/>
      </x:c>
      <x:c r="DA37" s="106" t="str">
        <x:f t="shared" si="25"/>
        <x:v/>
      </x:c>
      <x:c r="DB37" s="119" t="str">
        <x:f t="shared" si="25"/>
        <x:v/>
      </x:c>
      <x:c r="DC37" s="120" t="str">
        <x:f t="shared" si="25"/>
        <x:v/>
      </x:c>
      <x:c r="DD37" s="119" t="str">
        <x:f t="shared" si="25"/>
        <x:v/>
      </x:c>
      <x:c r="DE37" s="119" t="str">
        <x:f t="shared" si="25"/>
        <x:v/>
      </x:c>
      <x:c r="DF37" s="119" t="str">
        <x:f t="shared" si="25"/>
        <x:v/>
      </x:c>
      <x:c r="DG37" s="119" t="str">
        <x:f t="shared" si="25"/>
        <x:v/>
      </x:c>
      <x:c r="DH37" s="119" t="str">
        <x:f t="shared" si="26"/>
        <x:v/>
      </x:c>
      <x:c r="DI37" s="118" t="str">
        <x:f t="shared" si="26"/>
        <x:v/>
      </x:c>
      <x:c r="DJ37" s="119" t="str">
        <x:f t="shared" si="26"/>
        <x:v/>
      </x:c>
      <x:c r="DK37" s="119" t="str">
        <x:f t="shared" si="26"/>
        <x:v/>
      </x:c>
      <x:c r="DL37" s="119" t="str">
        <x:f t="shared" si="26"/>
        <x:v/>
      </x:c>
      <x:c r="DM37" s="119" t="str">
        <x:f t="shared" si="26"/>
        <x:v/>
      </x:c>
      <x:c r="DN37" s="119" t="str">
        <x:f t="shared" si="26"/>
        <x:v/>
      </x:c>
      <x:c r="DO37" s="119" t="str">
        <x:f t="shared" si="26"/>
        <x:v/>
      </x:c>
      <x:c r="DP37" s="119" t="str">
        <x:f t="shared" si="26"/>
        <x:v/>
      </x:c>
      <x:c r="DQ37" s="120" t="str">
        <x:f t="shared" si="26"/>
        <x:v/>
      </x:c>
      <x:c r="DR37" s="119" t="str">
        <x:f t="shared" si="26"/>
        <x:v/>
      </x:c>
      <x:c r="DS37" s="119" t="str">
        <x:f t="shared" si="26"/>
        <x:v/>
      </x:c>
      <x:c r="DT37" s="119" t="str">
        <x:f t="shared" si="26"/>
        <x:v/>
      </x:c>
      <x:c r="DU37" s="119" t="str">
        <x:f t="shared" si="26"/>
        <x:v/>
      </x:c>
      <x:c r="DV37" s="119" t="str">
        <x:f t="shared" si="26"/>
        <x:v/>
      </x:c>
      <x:c r="DW37" s="118" t="str">
        <x:f t="shared" si="26"/>
        <x:v/>
      </x:c>
      <x:c r="DX37" s="119" t="str">
        <x:f t="shared" si="27"/>
        <x:v/>
      </x:c>
      <x:c r="DY37" s="119" t="str">
        <x:f t="shared" si="27"/>
        <x:v/>
      </x:c>
      <x:c r="DZ37" s="119" t="str">
        <x:f t="shared" si="27"/>
        <x:v/>
      </x:c>
      <x:c r="EA37" s="119" t="str">
        <x:f t="shared" si="27"/>
        <x:v/>
      </x:c>
      <x:c r="EB37" s="119" t="str">
        <x:f t="shared" si="27"/>
        <x:v/>
      </x:c>
      <x:c r="EC37" s="119" t="str">
        <x:f t="shared" si="27"/>
        <x:v/>
      </x:c>
      <x:c r="ED37" s="119" t="str">
        <x:f t="shared" si="27"/>
        <x:v/>
      </x:c>
      <x:c r="EE37" s="105" t="str">
        <x:f t="shared" si="27"/>
        <x:v/>
      </x:c>
      <x:c r="EF37" s="108" t="str">
        <x:f t="shared" si="27"/>
        <x:v/>
      </x:c>
    </x:row>
    <x:row r="38" spans="2:136" outlineLevel="2">
      <x:c r="B38" s="305"/>
      <x:c r="C38" s="308"/>
      <x:c r="D38" s="4" t="s">
        <x:v>205</x:v>
      </x:c>
      <x:c r="E38" s="42" t="s">
        <x:v>141</x:v>
      </x:c>
      <x:c r="F38" s="42" t="str">
        <x:f>IF(G38=100%,"완료",IF(G38&gt;1%,"진행중","작업대기"))</x:f>
        <x:v>작업대기</x:v>
      </x:c>
      <x:c r="G38" s="56">
        <x:f>PRODUCT(H38,0.1)</x:f>
        <x:v>0</x:v>
      </x:c>
      <x:c r="H38" s="172">
        <x:v>0</x:v>
      </x:c>
      <x:c r="I38" s="172"/>
      <x:c r="J38" s="199">
        <x:f>K33-5</x:f>
        <x:v>45427</x:v>
      </x:c>
      <x:c r="K38" s="199">
        <x:f>J38+1</x:f>
        <x:v>45428</x:v>
      </x:c>
      <x:c r="L38" s="200">
        <x:f>COUNTIF(O38:EF38,"1")</x:f>
        <x:v>2</x:v>
      </x:c>
      <x:c r="M38" s="201">
        <x:f>K38-$E$5</x:f>
        <x:v>-37</x:v>
      </x:c>
      <x:c r="N38" s="167"/>
      <x:c r="O38" s="105" t="str">
        <x:f t="shared" si="18"/>
        <x:v/>
      </x:c>
      <x:c r="P38" s="106" t="str">
        <x:f t="shared" si="18"/>
        <x:v/>
      </x:c>
      <x:c r="Q38" s="106" t="str">
        <x:f t="shared" si="28"/>
        <x:v/>
      </x:c>
      <x:c r="R38" s="106" t="str">
        <x:f t="shared" si="28"/>
        <x:v/>
      </x:c>
      <x:c r="S38" s="106" t="str">
        <x:f t="shared" si="28"/>
        <x:v/>
      </x:c>
      <x:c r="T38" s="106" t="str">
        <x:f t="shared" si="28"/>
        <x:v/>
      </x:c>
      <x:c r="U38" s="107" t="str">
        <x:f t="shared" si="28"/>
        <x:v/>
      </x:c>
      <x:c r="V38" s="105" t="str">
        <x:f t="shared" si="28"/>
        <x:v/>
      </x:c>
      <x:c r="W38" s="106" t="str">
        <x:f t="shared" si="28"/>
        <x:v/>
      </x:c>
      <x:c r="X38" s="106" t="str">
        <x:f t="shared" si="28"/>
        <x:v/>
      </x:c>
      <x:c r="Y38" s="106" t="str">
        <x:f t="shared" si="28"/>
        <x:v/>
      </x:c>
      <x:c r="Z38" s="106" t="str">
        <x:f t="shared" si="28"/>
        <x:v/>
      </x:c>
      <x:c r="AA38" s="106" t="str">
        <x:f t="shared" si="28"/>
        <x:v/>
      </x:c>
      <x:c r="AB38" s="107" t="str">
        <x:f t="shared" si="28"/>
        <x:v/>
      </x:c>
      <x:c r="AC38" s="105" t="str">
        <x:f t="shared" si="28"/>
        <x:v/>
      </x:c>
      <x:c r="AD38" s="106" t="str">
        <x:f t="shared" si="28"/>
        <x:v/>
      </x:c>
      <x:c r="AE38" s="106" t="str">
        <x:f t="shared" si="28"/>
        <x:v/>
      </x:c>
      <x:c r="AF38" s="106" t="str">
        <x:f t="shared" si="21"/>
        <x:v/>
      </x:c>
      <x:c r="AG38" s="106" t="str">
        <x:f t="shared" si="21"/>
        <x:v/>
      </x:c>
      <x:c r="AH38" s="106" t="str">
        <x:f t="shared" si="21"/>
        <x:v/>
      </x:c>
      <x:c r="AI38" s="107" t="str">
        <x:f t="shared" si="21"/>
        <x:v/>
      </x:c>
      <x:c r="AJ38" s="105" t="str">
        <x:f t="shared" si="21"/>
        <x:v/>
      </x:c>
      <x:c r="AK38" s="106" t="str">
        <x:f t="shared" si="21"/>
        <x:v/>
      </x:c>
      <x:c r="AL38" s="106" t="str">
        <x:f t="shared" si="21"/>
        <x:v/>
      </x:c>
      <x:c r="AM38" s="106" t="str">
        <x:f t="shared" si="21"/>
        <x:v/>
      </x:c>
      <x:c r="AN38" s="106" t="str">
        <x:f t="shared" si="21"/>
        <x:v/>
      </x:c>
      <x:c r="AO38" s="106" t="str">
        <x:f t="shared" si="21"/>
        <x:v/>
      </x:c>
      <x:c r="AP38" s="107" t="str">
        <x:f t="shared" si="21"/>
        <x:v/>
      </x:c>
      <x:c r="AQ38" s="106" t="str">
        <x:f t="shared" si="21"/>
        <x:v/>
      </x:c>
      <x:c r="AR38" s="106" t="str">
        <x:f t="shared" si="21"/>
        <x:v/>
      </x:c>
      <x:c r="AS38" s="107" t="str">
        <x:f t="shared" si="21"/>
        <x:v/>
      </x:c>
      <x:c r="AT38" s="105" t="str">
        <x:f t="shared" si="21"/>
        <x:v/>
      </x:c>
      <x:c r="AU38" s="106" t="str">
        <x:f t="shared" si="21"/>
        <x:v/>
      </x:c>
      <x:c r="AV38" s="106" t="str">
        <x:f t="shared" si="22"/>
        <x:v/>
      </x:c>
      <x:c r="AW38" s="106" t="str">
        <x:f t="shared" si="22"/>
        <x:v/>
      </x:c>
      <x:c r="AX38" s="106" t="str">
        <x:f t="shared" si="22"/>
        <x:v/>
      </x:c>
      <x:c r="AY38" s="106" t="str">
        <x:f t="shared" si="22"/>
        <x:v/>
      </x:c>
      <x:c r="AZ38" s="107" t="str">
        <x:f t="shared" si="22"/>
        <x:v/>
      </x:c>
      <x:c r="BA38" s="105" t="str">
        <x:f t="shared" si="22"/>
        <x:v/>
      </x:c>
      <x:c r="BB38" s="106" t="str">
        <x:f t="shared" si="22"/>
        <x:v/>
      </x:c>
      <x:c r="BC38" s="106" t="str">
        <x:f t="shared" si="22"/>
        <x:v/>
      </x:c>
      <x:c r="BD38" s="106" t="str">
        <x:f t="shared" si="22"/>
        <x:v/>
      </x:c>
      <x:c r="BE38" s="106" t="str">
        <x:f t="shared" si="22"/>
        <x:v/>
      </x:c>
      <x:c r="BF38" s="106" t="str">
        <x:f t="shared" si="22"/>
        <x:v/>
      </x:c>
      <x:c r="BG38" s="107" t="str">
        <x:f t="shared" si="22"/>
        <x:v/>
      </x:c>
      <x:c r="BH38" s="106" t="str">
        <x:f t="shared" si="22"/>
        <x:v/>
      </x:c>
      <x:c r="BI38" s="106" t="str">
        <x:f t="shared" si="22"/>
        <x:v/>
      </x:c>
      <x:c r="BJ38" s="106" t="str">
        <x:f t="shared" si="22"/>
        <x:v/>
      </x:c>
      <x:c r="BK38" s="106" t="str">
        <x:f t="shared" si="22"/>
        <x:v/>
      </x:c>
      <x:c r="BL38" s="106" t="str">
        <x:f t="shared" si="23"/>
        <x:v/>
      </x:c>
      <x:c r="BM38" s="106" t="str">
        <x:f t="shared" si="23"/>
        <x:v/>
      </x:c>
      <x:c r="BN38" s="106" t="str">
        <x:f t="shared" si="23"/>
        <x:v/>
      </x:c>
      <x:c r="BO38" s="105" t="str">
        <x:f t="shared" si="23"/>
        <x:v/>
      </x:c>
      <x:c r="BP38" s="106" t="str">
        <x:f t="shared" si="23"/>
        <x:v/>
      </x:c>
      <x:c r="BQ38" s="106" t="str">
        <x:f t="shared" si="23"/>
        <x:v/>
      </x:c>
      <x:c r="BR38" s="106" t="str">
        <x:f t="shared" si="23"/>
        <x:v/>
      </x:c>
      <x:c r="BS38" s="106" t="str">
        <x:f t="shared" si="23"/>
        <x:v/>
      </x:c>
      <x:c r="BT38" s="106" t="str">
        <x:f t="shared" si="23"/>
        <x:v/>
      </x:c>
      <x:c r="BU38" s="106" t="str">
        <x:f t="shared" si="23"/>
        <x:v/>
      </x:c>
      <x:c r="BV38" s="105" t="str">
        <x:f t="shared" si="23"/>
        <x:v/>
      </x:c>
      <x:c r="BW38" s="118" t="str">
        <x:f t="shared" si="23"/>
        <x:v/>
      </x:c>
      <x:c r="BX38" s="119" t="str">
        <x:f t="shared" si="23"/>
        <x:v/>
      </x:c>
      <x:c r="BY38" s="119" t="str">
        <x:f t="shared" si="23"/>
        <x:v/>
      </x:c>
      <x:c r="BZ38" s="119" t="str">
        <x:f t="shared" si="23"/>
        <x:v/>
      </x:c>
      <x:c r="CA38" s="119" t="str">
        <x:f t="shared" si="23"/>
        <x:v/>
      </x:c>
      <x:c r="CB38" s="119" t="str">
        <x:f t="shared" si="24"/>
        <x:v/>
      </x:c>
      <x:c r="CC38" s="119" t="str">
        <x:f t="shared" si="24"/>
        <x:v/>
      </x:c>
      <x:c r="CD38" s="119" t="str">
        <x:f t="shared" si="24"/>
        <x:v/>
      </x:c>
      <x:c r="CE38" s="120" t="str">
        <x:f t="shared" si="24"/>
        <x:v/>
      </x:c>
      <x:c r="CF38" s="119" t="str">
        <x:f t="shared" si="24"/>
        <x:v/>
      </x:c>
      <x:c r="CG38" s="119" t="str">
        <x:f t="shared" si="24"/>
        <x:v/>
      </x:c>
      <x:c r="CH38" s="119" t="str">
        <x:f t="shared" si="24"/>
        <x:v/>
      </x:c>
      <x:c r="CI38" s="119" t="str">
        <x:f t="shared" si="24"/>
        <x:v/>
      </x:c>
      <x:c r="CJ38" s="119" t="str">
        <x:f t="shared" si="24"/>
        <x:v/>
      </x:c>
      <x:c r="CK38" s="118" t="str">
        <x:f t="shared" si="24"/>
        <x:v/>
      </x:c>
      <x:c r="CL38" s="119">
        <x:f t="shared" si="24"/>
        <x:v>1</x:v>
      </x:c>
      <x:c r="CM38" s="119">
        <x:f t="shared" si="24"/>
        <x:v>1</x:v>
      </x:c>
      <x:c r="CN38" s="119" t="str">
        <x:f t="shared" si="24"/>
        <x:v/>
      </x:c>
      <x:c r="CO38" s="119" t="str">
        <x:f t="shared" si="24"/>
        <x:v/>
      </x:c>
      <x:c r="CP38" s="119" t="str">
        <x:f t="shared" si="24"/>
        <x:v/>
      </x:c>
      <x:c r="CQ38" s="119" t="str">
        <x:f t="shared" si="24"/>
        <x:v/>
      </x:c>
      <x:c r="CR38" s="106" t="str">
        <x:f t="shared" si="25"/>
        <x:v/>
      </x:c>
      <x:c r="CS38" s="105" t="str">
        <x:f t="shared" si="25"/>
        <x:v/>
      </x:c>
      <x:c r="CT38" s="106" t="str">
        <x:f t="shared" si="25"/>
        <x:v/>
      </x:c>
      <x:c r="CU38" s="106" t="str">
        <x:f t="shared" si="25"/>
        <x:v/>
      </x:c>
      <x:c r="CV38" s="106" t="str">
        <x:f t="shared" si="25"/>
        <x:v/>
      </x:c>
      <x:c r="CW38" s="106" t="str">
        <x:f t="shared" si="25"/>
        <x:v/>
      </x:c>
      <x:c r="CX38" s="106" t="str">
        <x:f t="shared" si="25"/>
        <x:v/>
      </x:c>
      <x:c r="CY38" s="107" t="str">
        <x:f t="shared" si="25"/>
        <x:v/>
      </x:c>
      <x:c r="CZ38" s="106" t="str">
        <x:f t="shared" si="25"/>
        <x:v/>
      </x:c>
      <x:c r="DA38" s="106" t="str">
        <x:f t="shared" si="25"/>
        <x:v/>
      </x:c>
      <x:c r="DB38" s="119" t="str">
        <x:f t="shared" si="25"/>
        <x:v/>
      </x:c>
      <x:c r="DC38" s="120" t="str">
        <x:f t="shared" si="25"/>
        <x:v/>
      </x:c>
      <x:c r="DD38" s="119" t="str">
        <x:f t="shared" si="25"/>
        <x:v/>
      </x:c>
      <x:c r="DE38" s="119" t="str">
        <x:f t="shared" si="25"/>
        <x:v/>
      </x:c>
      <x:c r="DF38" s="119" t="str">
        <x:f t="shared" si="25"/>
        <x:v/>
      </x:c>
      <x:c r="DG38" s="119" t="str">
        <x:f t="shared" si="25"/>
        <x:v/>
      </x:c>
      <x:c r="DH38" s="119" t="str">
        <x:f t="shared" si="26"/>
        <x:v/>
      </x:c>
      <x:c r="DI38" s="118" t="str">
        <x:f t="shared" si="26"/>
        <x:v/>
      </x:c>
      <x:c r="DJ38" s="119" t="str">
        <x:f t="shared" si="26"/>
        <x:v/>
      </x:c>
      <x:c r="DK38" s="119" t="str">
        <x:f t="shared" si="26"/>
        <x:v/>
      </x:c>
      <x:c r="DL38" s="119" t="str">
        <x:f t="shared" si="26"/>
        <x:v/>
      </x:c>
      <x:c r="DM38" s="119" t="str">
        <x:f t="shared" si="26"/>
        <x:v/>
      </x:c>
      <x:c r="DN38" s="119" t="str">
        <x:f t="shared" si="26"/>
        <x:v/>
      </x:c>
      <x:c r="DO38" s="119" t="str">
        <x:f t="shared" si="26"/>
        <x:v/>
      </x:c>
      <x:c r="DP38" s="119" t="str">
        <x:f t="shared" si="26"/>
        <x:v/>
      </x:c>
      <x:c r="DQ38" s="120" t="str">
        <x:f t="shared" si="26"/>
        <x:v/>
      </x:c>
      <x:c r="DR38" s="119" t="str">
        <x:f t="shared" si="26"/>
        <x:v/>
      </x:c>
      <x:c r="DS38" s="119" t="str">
        <x:f t="shared" si="26"/>
        <x:v/>
      </x:c>
      <x:c r="DT38" s="119" t="str">
        <x:f t="shared" si="26"/>
        <x:v/>
      </x:c>
      <x:c r="DU38" s="119" t="str">
        <x:f t="shared" si="26"/>
        <x:v/>
      </x:c>
      <x:c r="DV38" s="119" t="str">
        <x:f t="shared" si="26"/>
        <x:v/>
      </x:c>
      <x:c r="DW38" s="118" t="str">
        <x:f t="shared" si="26"/>
        <x:v/>
      </x:c>
      <x:c r="DX38" s="119" t="str">
        <x:f t="shared" si="27"/>
        <x:v/>
      </x:c>
      <x:c r="DY38" s="119" t="str">
        <x:f t="shared" si="27"/>
        <x:v/>
      </x:c>
      <x:c r="DZ38" s="119" t="str">
        <x:f t="shared" si="27"/>
        <x:v/>
      </x:c>
      <x:c r="EA38" s="119" t="str">
        <x:f t="shared" si="27"/>
        <x:v/>
      </x:c>
      <x:c r="EB38" s="119" t="str">
        <x:f t="shared" si="27"/>
        <x:v/>
      </x:c>
      <x:c r="EC38" s="119" t="str">
        <x:f t="shared" si="27"/>
        <x:v/>
      </x:c>
      <x:c r="ED38" s="119" t="str">
        <x:f t="shared" si="27"/>
        <x:v/>
      </x:c>
      <x:c r="EE38" s="105" t="str">
        <x:f t="shared" si="27"/>
        <x:v/>
      </x:c>
      <x:c r="EF38" s="108" t="str">
        <x:f t="shared" si="27"/>
        <x:v/>
      </x:c>
    </x:row>
    <x:row r="39" spans="2:136" outlineLevel="2">
      <x:c r="B39" s="305"/>
      <x:c r="C39" s="308"/>
      <x:c r="D39" s="4" t="s">
        <x:v>71</x:v>
      </x:c>
      <x:c r="E39" s="42" t="s">
        <x:v>141</x:v>
      </x:c>
      <x:c r="F39" s="42" t="str">
        <x:f>IF(G39=100%,"완료",IF(G39&gt;1%,"진행중","작업대기"))</x:f>
        <x:v>작업대기</x:v>
      </x:c>
      <x:c r="G39" s="56">
        <x:f>PRODUCT(H39,0.1)</x:f>
        <x:v>0</x:v>
      </x:c>
      <x:c r="H39" s="172">
        <x:v>0</x:v>
      </x:c>
      <x:c r="I39" s="172"/>
      <x:c r="J39" s="199">
        <x:f>K38+1</x:f>
        <x:v>45429</x:v>
      </x:c>
      <x:c r="K39" s="199">
        <x:v>45452</x:v>
      </x:c>
      <x:c r="L39" s="200">
        <x:f>COUNTIF(O39:EF39,"1")</x:f>
        <x:v>24</x:v>
      </x:c>
      <x:c r="M39" s="201">
        <x:f>K39-$E$5</x:f>
        <x:v>-13</x:v>
      </x:c>
      <x:c r="N39" s="167"/>
      <x:c r="O39" s="105" t="str">
        <x:f t="shared" si="18"/>
        <x:v/>
      </x:c>
      <x:c r="P39" s="106" t="str">
        <x:f t="shared" si="18"/>
        <x:v/>
      </x:c>
      <x:c r="Q39" s="106" t="str">
        <x:f t="shared" si="28"/>
        <x:v/>
      </x:c>
      <x:c r="R39" s="106" t="str">
        <x:f t="shared" si="28"/>
        <x:v/>
      </x:c>
      <x:c r="S39" s="106" t="str">
        <x:f t="shared" si="28"/>
        <x:v/>
      </x:c>
      <x:c r="T39" s="106" t="str">
        <x:f t="shared" si="28"/>
        <x:v/>
      </x:c>
      <x:c r="U39" s="107" t="str">
        <x:f t="shared" si="28"/>
        <x:v/>
      </x:c>
      <x:c r="V39" s="105" t="str">
        <x:f t="shared" si="28"/>
        <x:v/>
      </x:c>
      <x:c r="W39" s="106" t="str">
        <x:f t="shared" si="28"/>
        <x:v/>
      </x:c>
      <x:c r="X39" s="106" t="str">
        <x:f t="shared" si="28"/>
        <x:v/>
      </x:c>
      <x:c r="Y39" s="106" t="str">
        <x:f t="shared" si="28"/>
        <x:v/>
      </x:c>
      <x:c r="Z39" s="106" t="str">
        <x:f t="shared" si="28"/>
        <x:v/>
      </x:c>
      <x:c r="AA39" s="106" t="str">
        <x:f t="shared" si="28"/>
        <x:v/>
      </x:c>
      <x:c r="AB39" s="107" t="str">
        <x:f t="shared" si="28"/>
        <x:v/>
      </x:c>
      <x:c r="AC39" s="105" t="str">
        <x:f t="shared" si="28"/>
        <x:v/>
      </x:c>
      <x:c r="AD39" s="106" t="str">
        <x:f t="shared" si="28"/>
        <x:v/>
      </x:c>
      <x:c r="AE39" s="106" t="str">
        <x:f t="shared" si="28"/>
        <x:v/>
      </x:c>
      <x:c r="AF39" s="106" t="str">
        <x:f t="shared" si="21"/>
        <x:v/>
      </x:c>
      <x:c r="AG39" s="106" t="str">
        <x:f t="shared" si="21"/>
        <x:v/>
      </x:c>
      <x:c r="AH39" s="106" t="str">
        <x:f t="shared" si="21"/>
        <x:v/>
      </x:c>
      <x:c r="AI39" s="107" t="str">
        <x:f t="shared" si="21"/>
        <x:v/>
      </x:c>
      <x:c r="AJ39" s="105" t="str">
        <x:f t="shared" si="21"/>
        <x:v/>
      </x:c>
      <x:c r="AK39" s="106" t="str">
        <x:f t="shared" si="21"/>
        <x:v/>
      </x:c>
      <x:c r="AL39" s="106" t="str">
        <x:f t="shared" si="21"/>
        <x:v/>
      </x:c>
      <x:c r="AM39" s="106" t="str">
        <x:f t="shared" si="21"/>
        <x:v/>
      </x:c>
      <x:c r="AN39" s="106" t="str">
        <x:f t="shared" si="21"/>
        <x:v/>
      </x:c>
      <x:c r="AO39" s="106" t="str">
        <x:f t="shared" si="21"/>
        <x:v/>
      </x:c>
      <x:c r="AP39" s="107" t="str">
        <x:f t="shared" si="21"/>
        <x:v/>
      </x:c>
      <x:c r="AQ39" s="106" t="str">
        <x:f t="shared" si="21"/>
        <x:v/>
      </x:c>
      <x:c r="AR39" s="106" t="str">
        <x:f t="shared" si="21"/>
        <x:v/>
      </x:c>
      <x:c r="AS39" s="107" t="str">
        <x:f t="shared" si="21"/>
        <x:v/>
      </x:c>
      <x:c r="AT39" s="105" t="str">
        <x:f t="shared" si="21"/>
        <x:v/>
      </x:c>
      <x:c r="AU39" s="106" t="str">
        <x:f t="shared" si="21"/>
        <x:v/>
      </x:c>
      <x:c r="AV39" s="106" t="str">
        <x:f t="shared" si="22"/>
        <x:v/>
      </x:c>
      <x:c r="AW39" s="106" t="str">
        <x:f t="shared" si="22"/>
        <x:v/>
      </x:c>
      <x:c r="AX39" s="106" t="str">
        <x:f t="shared" si="22"/>
        <x:v/>
      </x:c>
      <x:c r="AY39" s="106" t="str">
        <x:f t="shared" si="22"/>
        <x:v/>
      </x:c>
      <x:c r="AZ39" s="107" t="str">
        <x:f t="shared" si="22"/>
        <x:v/>
      </x:c>
      <x:c r="BA39" s="105" t="str">
        <x:f t="shared" si="22"/>
        <x:v/>
      </x:c>
      <x:c r="BB39" s="106" t="str">
        <x:f t="shared" si="22"/>
        <x:v/>
      </x:c>
      <x:c r="BC39" s="106" t="str">
        <x:f t="shared" si="22"/>
        <x:v/>
      </x:c>
      <x:c r="BD39" s="106" t="str">
        <x:f t="shared" si="22"/>
        <x:v/>
      </x:c>
      <x:c r="BE39" s="106" t="str">
        <x:f t="shared" si="22"/>
        <x:v/>
      </x:c>
      <x:c r="BF39" s="106" t="str">
        <x:f t="shared" si="22"/>
        <x:v/>
      </x:c>
      <x:c r="BG39" s="107" t="str">
        <x:f t="shared" si="22"/>
        <x:v/>
      </x:c>
      <x:c r="BH39" s="106" t="str">
        <x:f t="shared" si="22"/>
        <x:v/>
      </x:c>
      <x:c r="BI39" s="106" t="str">
        <x:f t="shared" si="22"/>
        <x:v/>
      </x:c>
      <x:c r="BJ39" s="106" t="str">
        <x:f t="shared" si="22"/>
        <x:v/>
      </x:c>
      <x:c r="BK39" s="106" t="str">
        <x:f t="shared" si="22"/>
        <x:v/>
      </x:c>
      <x:c r="BL39" s="106" t="str">
        <x:f t="shared" si="23"/>
        <x:v/>
      </x:c>
      <x:c r="BM39" s="106" t="str">
        <x:f t="shared" si="23"/>
        <x:v/>
      </x:c>
      <x:c r="BN39" s="106" t="str">
        <x:f t="shared" si="23"/>
        <x:v/>
      </x:c>
      <x:c r="BO39" s="105" t="str">
        <x:f t="shared" si="23"/>
        <x:v/>
      </x:c>
      <x:c r="BP39" s="106" t="str">
        <x:f t="shared" si="23"/>
        <x:v/>
      </x:c>
      <x:c r="BQ39" s="106" t="str">
        <x:f t="shared" si="23"/>
        <x:v/>
      </x:c>
      <x:c r="BR39" s="106" t="str">
        <x:f t="shared" si="23"/>
        <x:v/>
      </x:c>
      <x:c r="BS39" s="106" t="str">
        <x:f t="shared" si="23"/>
        <x:v/>
      </x:c>
      <x:c r="BT39" s="106" t="str">
        <x:f t="shared" si="23"/>
        <x:v/>
      </x:c>
      <x:c r="BU39" s="106" t="str">
        <x:f t="shared" si="23"/>
        <x:v/>
      </x:c>
      <x:c r="BV39" s="105" t="str">
        <x:f t="shared" si="23"/>
        <x:v/>
      </x:c>
      <x:c r="BW39" s="118" t="str">
        <x:f t="shared" si="23"/>
        <x:v/>
      </x:c>
      <x:c r="BX39" s="119" t="str">
        <x:f t="shared" si="23"/>
        <x:v/>
      </x:c>
      <x:c r="BY39" s="119" t="str">
        <x:f t="shared" si="23"/>
        <x:v/>
      </x:c>
      <x:c r="BZ39" s="119" t="str">
        <x:f t="shared" si="23"/>
        <x:v/>
      </x:c>
      <x:c r="CA39" s="119" t="str">
        <x:f t="shared" si="23"/>
        <x:v/>
      </x:c>
      <x:c r="CB39" s="119" t="str">
        <x:f t="shared" si="24"/>
        <x:v/>
      </x:c>
      <x:c r="CC39" s="119" t="str">
        <x:f t="shared" si="24"/>
        <x:v/>
      </x:c>
      <x:c r="CD39" s="119" t="str">
        <x:f t="shared" si="24"/>
        <x:v/>
      </x:c>
      <x:c r="CE39" s="120" t="str">
        <x:f t="shared" si="24"/>
        <x:v/>
      </x:c>
      <x:c r="CF39" s="119" t="str">
        <x:f t="shared" si="24"/>
        <x:v/>
      </x:c>
      <x:c r="CG39" s="119" t="str">
        <x:f t="shared" si="24"/>
        <x:v/>
      </x:c>
      <x:c r="CH39" s="119" t="str">
        <x:f t="shared" si="24"/>
        <x:v/>
      </x:c>
      <x:c r="CI39" s="119" t="str">
        <x:f t="shared" si="24"/>
        <x:v/>
      </x:c>
      <x:c r="CJ39" s="119" t="str">
        <x:f t="shared" si="24"/>
        <x:v/>
      </x:c>
      <x:c r="CK39" s="118" t="str">
        <x:f t="shared" si="24"/>
        <x:v/>
      </x:c>
      <x:c r="CL39" s="119" t="str">
        <x:f t="shared" si="24"/>
        <x:v/>
      </x:c>
      <x:c r="CM39" s="119" t="str">
        <x:f t="shared" si="24"/>
        <x:v/>
      </x:c>
      <x:c r="CN39" s="119">
        <x:f t="shared" si="24"/>
        <x:v>1</x:v>
      </x:c>
      <x:c r="CO39" s="119">
        <x:f t="shared" si="24"/>
        <x:v>1</x:v>
      </x:c>
      <x:c r="CP39" s="119">
        <x:f t="shared" si="24"/>
        <x:v>1</x:v>
      </x:c>
      <x:c r="CQ39" s="119">
        <x:f t="shared" si="24"/>
        <x:v>1</x:v>
      </x:c>
      <x:c r="CR39" s="106">
        <x:f t="shared" si="25"/>
        <x:v>1</x:v>
      </x:c>
      <x:c r="CS39" s="105">
        <x:f t="shared" si="25"/>
        <x:v>1</x:v>
      </x:c>
      <x:c r="CT39" s="106">
        <x:f t="shared" si="25"/>
        <x:v>1</x:v>
      </x:c>
      <x:c r="CU39" s="106">
        <x:f t="shared" si="25"/>
        <x:v>1</x:v>
      </x:c>
      <x:c r="CV39" s="106">
        <x:f t="shared" si="25"/>
        <x:v>1</x:v>
      </x:c>
      <x:c r="CW39" s="106">
        <x:f t="shared" si="25"/>
        <x:v>1</x:v>
      </x:c>
      <x:c r="CX39" s="106">
        <x:f t="shared" si="25"/>
        <x:v>1</x:v>
      </x:c>
      <x:c r="CY39" s="107">
        <x:f t="shared" si="25"/>
        <x:v>1</x:v>
      </x:c>
      <x:c r="CZ39" s="106">
        <x:f t="shared" si="25"/>
        <x:v>1</x:v>
      </x:c>
      <x:c r="DA39" s="106">
        <x:f t="shared" si="25"/>
        <x:v>1</x:v>
      </x:c>
      <x:c r="DB39" s="119">
        <x:f t="shared" si="25"/>
        <x:v>1</x:v>
      </x:c>
      <x:c r="DC39" s="120">
        <x:f t="shared" si="25"/>
        <x:v>1</x:v>
      </x:c>
      <x:c r="DD39" s="119">
        <x:f t="shared" si="25"/>
        <x:v>1</x:v>
      </x:c>
      <x:c r="DE39" s="119">
        <x:f t="shared" si="25"/>
        <x:v>1</x:v>
      </x:c>
      <x:c r="DF39" s="119">
        <x:f t="shared" si="25"/>
        <x:v>1</x:v>
      </x:c>
      <x:c r="DG39" s="119">
        <x:f t="shared" si="25"/>
        <x:v>1</x:v>
      </x:c>
      <x:c r="DH39" s="119">
        <x:f t="shared" si="26"/>
        <x:v>1</x:v>
      </x:c>
      <x:c r="DI39" s="118">
        <x:f t="shared" si="26"/>
        <x:v>1</x:v>
      </x:c>
      <x:c r="DJ39" s="119">
        <x:f t="shared" si="26"/>
        <x:v>1</x:v>
      </x:c>
      <x:c r="DK39" s="119">
        <x:f t="shared" si="26"/>
        <x:v>1</x:v>
      </x:c>
      <x:c r="DL39" s="119" t="str">
        <x:f t="shared" si="26"/>
        <x:v/>
      </x:c>
      <x:c r="DM39" s="119" t="str">
        <x:f t="shared" si="26"/>
        <x:v/>
      </x:c>
      <x:c r="DN39" s="119" t="str">
        <x:f t="shared" si="26"/>
        <x:v/>
      </x:c>
      <x:c r="DO39" s="119" t="str">
        <x:f t="shared" si="26"/>
        <x:v/>
      </x:c>
      <x:c r="DP39" s="119" t="str">
        <x:f t="shared" si="26"/>
        <x:v/>
      </x:c>
      <x:c r="DQ39" s="120" t="str">
        <x:f t="shared" si="26"/>
        <x:v/>
      </x:c>
      <x:c r="DR39" s="119" t="str">
        <x:f t="shared" si="26"/>
        <x:v/>
      </x:c>
      <x:c r="DS39" s="119" t="str">
        <x:f t="shared" si="26"/>
        <x:v/>
      </x:c>
      <x:c r="DT39" s="119" t="str">
        <x:f t="shared" si="26"/>
        <x:v/>
      </x:c>
      <x:c r="DU39" s="119" t="str">
        <x:f t="shared" si="26"/>
        <x:v/>
      </x:c>
      <x:c r="DV39" s="119" t="str">
        <x:f t="shared" si="26"/>
        <x:v/>
      </x:c>
      <x:c r="DW39" s="118" t="str">
        <x:f t="shared" si="26"/>
        <x:v/>
      </x:c>
      <x:c r="DX39" s="119" t="str">
        <x:f t="shared" si="27"/>
        <x:v/>
      </x:c>
      <x:c r="DY39" s="119" t="str">
        <x:f t="shared" si="27"/>
        <x:v/>
      </x:c>
      <x:c r="DZ39" s="119" t="str">
        <x:f t="shared" si="27"/>
        <x:v/>
      </x:c>
      <x:c r="EA39" s="119" t="str">
        <x:f t="shared" si="27"/>
        <x:v/>
      </x:c>
      <x:c r="EB39" s="119" t="str">
        <x:f t="shared" si="27"/>
        <x:v/>
      </x:c>
      <x:c r="EC39" s="119" t="str">
        <x:f t="shared" si="27"/>
        <x:v/>
      </x:c>
      <x:c r="ED39" s="119" t="str">
        <x:f t="shared" si="27"/>
        <x:v/>
      </x:c>
      <x:c r="EE39" s="105" t="str">
        <x:f t="shared" si="27"/>
        <x:v/>
      </x:c>
      <x:c r="EF39" s="108" t="str">
        <x:f t="shared" si="27"/>
        <x:v/>
      </x:c>
    </x:row>
    <x:row r="40" spans="2:136" outlineLevel="2">
      <x:c r="B40" s="306"/>
      <x:c r="C40" s="309"/>
      <x:c r="D40" s="10" t="s">
        <x:v>2</x:v>
      </x:c>
      <x:c r="E40" s="43" t="s">
        <x:v>141</x:v>
      </x:c>
      <x:c r="F40" s="43" t="str">
        <x:f>IF(G40=100%,"완료",IF(G40&gt;1%,"진행중","작업대기"))</x:f>
        <x:v>작업대기</x:v>
      </x:c>
      <x:c r="G40" s="57">
        <x:f>PRODUCT(H40,0.1)</x:f>
        <x:v>0</x:v>
      </x:c>
      <x:c r="H40" s="173">
        <x:v>0</x:v>
      </x:c>
      <x:c r="I40" s="173"/>
      <x:c r="J40" s="202">
        <x:v>45452</x:v>
      </x:c>
      <x:c r="K40" s="202">
        <x:v>45470</x:v>
      </x:c>
      <x:c r="L40" s="203">
        <x:f>COUNTIF(O40:EF40,"1")</x:f>
        <x:v>19</x:v>
      </x:c>
      <x:c r="M40" s="204">
        <x:f>K40-$E$5</x:f>
        <x:v>5</x:v>
      </x:c>
      <x:c r="N40" s="168"/>
      <x:c r="O40" s="93" t="str">
        <x:f t="shared" si="18"/>
        <x:v/>
      </x:c>
      <x:c r="P40" s="94" t="str">
        <x:f t="shared" si="18"/>
        <x:v/>
      </x:c>
      <x:c r="Q40" s="94" t="str">
        <x:f t="shared" si="28"/>
        <x:v/>
      </x:c>
      <x:c r="R40" s="94" t="str">
        <x:f t="shared" si="28"/>
        <x:v/>
      </x:c>
      <x:c r="S40" s="94" t="str">
        <x:f t="shared" si="28"/>
        <x:v/>
      </x:c>
      <x:c r="T40" s="94" t="str">
        <x:f t="shared" si="28"/>
        <x:v/>
      </x:c>
      <x:c r="U40" s="95" t="str">
        <x:f t="shared" si="28"/>
        <x:v/>
      </x:c>
      <x:c r="V40" s="93" t="str">
        <x:f t="shared" si="28"/>
        <x:v/>
      </x:c>
      <x:c r="W40" s="94" t="str">
        <x:f t="shared" si="28"/>
        <x:v/>
      </x:c>
      <x:c r="X40" s="94" t="str">
        <x:f t="shared" si="28"/>
        <x:v/>
      </x:c>
      <x:c r="Y40" s="94" t="str">
        <x:f t="shared" si="28"/>
        <x:v/>
      </x:c>
      <x:c r="Z40" s="94" t="str">
        <x:f t="shared" si="28"/>
        <x:v/>
      </x:c>
      <x:c r="AA40" s="94" t="str">
        <x:f t="shared" si="28"/>
        <x:v/>
      </x:c>
      <x:c r="AB40" s="95" t="str">
        <x:f t="shared" si="28"/>
        <x:v/>
      </x:c>
      <x:c r="AC40" s="93" t="str">
        <x:f t="shared" si="28"/>
        <x:v/>
      </x:c>
      <x:c r="AD40" s="94" t="str">
        <x:f t="shared" si="28"/>
        <x:v/>
      </x:c>
      <x:c r="AE40" s="94" t="str">
        <x:f t="shared" si="28"/>
        <x:v/>
      </x:c>
      <x:c r="AF40" s="94" t="str">
        <x:f t="shared" si="21"/>
        <x:v/>
      </x:c>
      <x:c r="AG40" s="94" t="str">
        <x:f t="shared" si="21"/>
        <x:v/>
      </x:c>
      <x:c r="AH40" s="94" t="str">
        <x:f t="shared" si="21"/>
        <x:v/>
      </x:c>
      <x:c r="AI40" s="95" t="str">
        <x:f t="shared" si="21"/>
        <x:v/>
      </x:c>
      <x:c r="AJ40" s="93" t="str">
        <x:f t="shared" si="21"/>
        <x:v/>
      </x:c>
      <x:c r="AK40" s="94" t="str">
        <x:f t="shared" si="21"/>
        <x:v/>
      </x:c>
      <x:c r="AL40" s="94" t="str">
        <x:f t="shared" si="21"/>
        <x:v/>
      </x:c>
      <x:c r="AM40" s="94" t="str">
        <x:f t="shared" si="21"/>
        <x:v/>
      </x:c>
      <x:c r="AN40" s="94" t="str">
        <x:f t="shared" si="21"/>
        <x:v/>
      </x:c>
      <x:c r="AO40" s="94" t="str">
        <x:f t="shared" si="21"/>
        <x:v/>
      </x:c>
      <x:c r="AP40" s="95" t="str">
        <x:f t="shared" si="21"/>
        <x:v/>
      </x:c>
      <x:c r="AQ40" s="94" t="str">
        <x:f t="shared" si="21"/>
        <x:v/>
      </x:c>
      <x:c r="AR40" s="94" t="str">
        <x:f t="shared" si="21"/>
        <x:v/>
      </x:c>
      <x:c r="AS40" s="95" t="str">
        <x:f t="shared" si="21"/>
        <x:v/>
      </x:c>
      <x:c r="AT40" s="93" t="str">
        <x:f t="shared" si="21"/>
        <x:v/>
      </x:c>
      <x:c r="AU40" s="94" t="str">
        <x:f t="shared" si="21"/>
        <x:v/>
      </x:c>
      <x:c r="AV40" s="94" t="str">
        <x:f t="shared" si="22"/>
        <x:v/>
      </x:c>
      <x:c r="AW40" s="94" t="str">
        <x:f t="shared" si="22"/>
        <x:v/>
      </x:c>
      <x:c r="AX40" s="94" t="str">
        <x:f t="shared" si="22"/>
        <x:v/>
      </x:c>
      <x:c r="AY40" s="94" t="str">
        <x:f t="shared" si="22"/>
        <x:v/>
      </x:c>
      <x:c r="AZ40" s="95" t="str">
        <x:f t="shared" si="22"/>
        <x:v/>
      </x:c>
      <x:c r="BA40" s="93" t="str">
        <x:f t="shared" si="22"/>
        <x:v/>
      </x:c>
      <x:c r="BB40" s="94" t="str">
        <x:f t="shared" si="22"/>
        <x:v/>
      </x:c>
      <x:c r="BC40" s="94" t="str">
        <x:f t="shared" si="22"/>
        <x:v/>
      </x:c>
      <x:c r="BD40" s="94" t="str">
        <x:f t="shared" si="22"/>
        <x:v/>
      </x:c>
      <x:c r="BE40" s="94" t="str">
        <x:f t="shared" si="22"/>
        <x:v/>
      </x:c>
      <x:c r="BF40" s="94" t="str">
        <x:f t="shared" si="22"/>
        <x:v/>
      </x:c>
      <x:c r="BG40" s="95" t="str">
        <x:f t="shared" si="22"/>
        <x:v/>
      </x:c>
      <x:c r="BH40" s="94" t="str">
        <x:f t="shared" si="22"/>
        <x:v/>
      </x:c>
      <x:c r="BI40" s="94" t="str">
        <x:f t="shared" si="22"/>
        <x:v/>
      </x:c>
      <x:c r="BJ40" s="94" t="str">
        <x:f t="shared" si="22"/>
        <x:v/>
      </x:c>
      <x:c r="BK40" s="94" t="str">
        <x:f t="shared" si="22"/>
        <x:v/>
      </x:c>
      <x:c r="BL40" s="94" t="str">
        <x:f t="shared" si="23"/>
        <x:v/>
      </x:c>
      <x:c r="BM40" s="94" t="str">
        <x:f t="shared" si="23"/>
        <x:v/>
      </x:c>
      <x:c r="BN40" s="94" t="str">
        <x:f t="shared" si="23"/>
        <x:v/>
      </x:c>
      <x:c r="BO40" s="93" t="str">
        <x:f t="shared" si="23"/>
        <x:v/>
      </x:c>
      <x:c r="BP40" s="94" t="str">
        <x:f t="shared" si="23"/>
        <x:v/>
      </x:c>
      <x:c r="BQ40" s="94" t="str">
        <x:f t="shared" si="23"/>
        <x:v/>
      </x:c>
      <x:c r="BR40" s="94" t="str">
        <x:f t="shared" si="23"/>
        <x:v/>
      </x:c>
      <x:c r="BS40" s="94" t="str">
        <x:f t="shared" si="23"/>
        <x:v/>
      </x:c>
      <x:c r="BT40" s="94" t="str">
        <x:f t="shared" si="23"/>
        <x:v/>
      </x:c>
      <x:c r="BU40" s="94" t="str">
        <x:f t="shared" si="23"/>
        <x:v/>
      </x:c>
      <x:c r="BV40" s="93" t="str">
        <x:f t="shared" si="23"/>
        <x:v/>
      </x:c>
      <x:c r="BW40" s="121" t="str">
        <x:f t="shared" si="23"/>
        <x:v/>
      </x:c>
      <x:c r="BX40" s="96" t="str">
        <x:f t="shared" si="23"/>
        <x:v/>
      </x:c>
      <x:c r="BY40" s="96" t="str">
        <x:f t="shared" si="23"/>
        <x:v/>
      </x:c>
      <x:c r="BZ40" s="96" t="str">
        <x:f t="shared" si="23"/>
        <x:v/>
      </x:c>
      <x:c r="CA40" s="96" t="str">
        <x:f t="shared" si="23"/>
        <x:v/>
      </x:c>
      <x:c r="CB40" s="96" t="str">
        <x:f t="shared" si="24"/>
        <x:v/>
      </x:c>
      <x:c r="CC40" s="96" t="str">
        <x:f t="shared" si="24"/>
        <x:v/>
      </x:c>
      <x:c r="CD40" s="96" t="str">
        <x:f t="shared" si="24"/>
        <x:v/>
      </x:c>
      <x:c r="CE40" s="122" t="str">
        <x:f t="shared" si="24"/>
        <x:v/>
      </x:c>
      <x:c r="CF40" s="96" t="str">
        <x:f t="shared" si="24"/>
        <x:v/>
      </x:c>
      <x:c r="CG40" s="96" t="str">
        <x:f t="shared" si="24"/>
        <x:v/>
      </x:c>
      <x:c r="CH40" s="96" t="str">
        <x:f t="shared" si="24"/>
        <x:v/>
      </x:c>
      <x:c r="CI40" s="96" t="str">
        <x:f t="shared" si="24"/>
        <x:v/>
      </x:c>
      <x:c r="CJ40" s="96" t="str">
        <x:f t="shared" si="24"/>
        <x:v/>
      </x:c>
      <x:c r="CK40" s="121" t="str">
        <x:f t="shared" si="24"/>
        <x:v/>
      </x:c>
      <x:c r="CL40" s="96" t="str">
        <x:f t="shared" si="24"/>
        <x:v/>
      </x:c>
      <x:c r="CM40" s="96" t="str">
        <x:f t="shared" si="24"/>
        <x:v/>
      </x:c>
      <x:c r="CN40" s="96" t="str">
        <x:f t="shared" si="24"/>
        <x:v/>
      </x:c>
      <x:c r="CO40" s="96" t="str">
        <x:f t="shared" si="24"/>
        <x:v/>
      </x:c>
      <x:c r="CP40" s="96" t="str">
        <x:f t="shared" si="24"/>
        <x:v/>
      </x:c>
      <x:c r="CQ40" s="96" t="str">
        <x:f t="shared" si="24"/>
        <x:v/>
      </x:c>
      <x:c r="CR40" s="94" t="str">
        <x:f t="shared" si="25"/>
        <x:v/>
      </x:c>
      <x:c r="CS40" s="93" t="str">
        <x:f t="shared" si="25"/>
        <x:v/>
      </x:c>
      <x:c r="CT40" s="94" t="str">
        <x:f t="shared" si="25"/>
        <x:v/>
      </x:c>
      <x:c r="CU40" s="94" t="str">
        <x:f t="shared" si="25"/>
        <x:v/>
      </x:c>
      <x:c r="CV40" s="94" t="str">
        <x:f t="shared" si="25"/>
        <x:v/>
      </x:c>
      <x:c r="CW40" s="94" t="str">
        <x:f t="shared" si="25"/>
        <x:v/>
      </x:c>
      <x:c r="CX40" s="94" t="str">
        <x:f t="shared" si="25"/>
        <x:v/>
      </x:c>
      <x:c r="CY40" s="95" t="str">
        <x:f t="shared" si="25"/>
        <x:v/>
      </x:c>
      <x:c r="CZ40" s="94" t="str">
        <x:f t="shared" si="25"/>
        <x:v/>
      </x:c>
      <x:c r="DA40" s="94" t="str">
        <x:f t="shared" si="25"/>
        <x:v/>
      </x:c>
      <x:c r="DB40" s="96" t="str">
        <x:f t="shared" si="25"/>
        <x:v/>
      </x:c>
      <x:c r="DC40" s="122" t="str">
        <x:f t="shared" si="25"/>
        <x:v/>
      </x:c>
      <x:c r="DD40" s="96" t="str">
        <x:f t="shared" si="25"/>
        <x:v/>
      </x:c>
      <x:c r="DE40" s="96" t="str">
        <x:f t="shared" si="25"/>
        <x:v/>
      </x:c>
      <x:c r="DF40" s="96" t="str">
        <x:f t="shared" si="25"/>
        <x:v/>
      </x:c>
      <x:c r="DG40" s="96" t="str">
        <x:f t="shared" si="25"/>
        <x:v/>
      </x:c>
      <x:c r="DH40" s="96" t="str">
        <x:f t="shared" si="26"/>
        <x:v/>
      </x:c>
      <x:c r="DI40" s="121" t="str">
        <x:f t="shared" si="26"/>
        <x:v/>
      </x:c>
      <x:c r="DJ40" s="96" t="str">
        <x:f t="shared" si="26"/>
        <x:v/>
      </x:c>
      <x:c r="DK40" s="96">
        <x:f t="shared" si="26"/>
        <x:v>1</x:v>
      </x:c>
      <x:c r="DL40" s="96">
        <x:f t="shared" si="26"/>
        <x:v>1</x:v>
      </x:c>
      <x:c r="DM40" s="96">
        <x:f t="shared" si="26"/>
        <x:v>1</x:v>
      </x:c>
      <x:c r="DN40" s="96">
        <x:f t="shared" si="26"/>
        <x:v>1</x:v>
      </x:c>
      <x:c r="DO40" s="96">
        <x:f t="shared" si="26"/>
        <x:v>1</x:v>
      </x:c>
      <x:c r="DP40" s="96">
        <x:f t="shared" si="26"/>
        <x:v>1</x:v>
      </x:c>
      <x:c r="DQ40" s="122">
        <x:f t="shared" si="26"/>
        <x:v>1</x:v>
      </x:c>
      <x:c r="DR40" s="96">
        <x:f t="shared" si="26"/>
        <x:v>1</x:v>
      </x:c>
      <x:c r="DS40" s="96">
        <x:f t="shared" si="26"/>
        <x:v>1</x:v>
      </x:c>
      <x:c r="DT40" s="96">
        <x:f t="shared" si="26"/>
        <x:v>1</x:v>
      </x:c>
      <x:c r="DU40" s="96">
        <x:f t="shared" si="26"/>
        <x:v>1</x:v>
      </x:c>
      <x:c r="DV40" s="96">
        <x:f t="shared" si="26"/>
        <x:v>1</x:v>
      </x:c>
      <x:c r="DW40" s="121">
        <x:f t="shared" si="26"/>
        <x:v>1</x:v>
      </x:c>
      <x:c r="DX40" s="96">
        <x:f t="shared" si="27"/>
        <x:v>1</x:v>
      </x:c>
      <x:c r="DY40" s="96">
        <x:f t="shared" si="27"/>
        <x:v>1</x:v>
      </x:c>
      <x:c r="DZ40" s="96">
        <x:f t="shared" si="27"/>
        <x:v>1</x:v>
      </x:c>
      <x:c r="EA40" s="96">
        <x:f t="shared" si="27"/>
        <x:v>1</x:v>
      </x:c>
      <x:c r="EB40" s="96">
        <x:f t="shared" si="27"/>
        <x:v>1</x:v>
      </x:c>
      <x:c r="EC40" s="96">
        <x:f t="shared" si="27"/>
        <x:v>1</x:v>
      </x:c>
      <x:c r="ED40" s="96" t="str">
        <x:f t="shared" si="27"/>
        <x:v/>
      </x:c>
      <x:c r="EE40" s="93" t="str">
        <x:f t="shared" si="27"/>
        <x:v/>
      </x:c>
      <x:c r="EF40" s="100" t="str">
        <x:f t="shared" si="27"/>
        <x:v/>
      </x:c>
    </x:row>
    <x:row r="41" spans="2:136">
      <x:c r="B41" s="161"/>
      <x:c r="C41" s="307" t="s">
        <x:v>170</x:v>
      </x:c>
      <x:c r="D41" s="42" t="s">
        <x:v>25</x:v>
      </x:c>
      <x:c r="F41" s="42"/>
      <x:c r="G41" s="56"/>
      <x:c r="H41" s="172"/>
      <x:c r="I41" s="172"/>
      <x:c r="J41" s="138">
        <x:v>45390</x:v>
      </x:c>
      <x:c r="K41" s="138">
        <x:v>45390</x:v>
      </x:c>
      <x:c r="L41" s="139"/>
      <x:c r="M41" s="157"/>
      <x:c r="N41" s="167"/>
      <x:c r="O41" s="105"/>
      <x:c r="P41" s="106"/>
      <x:c r="Q41" s="106"/>
      <x:c r="R41" s="106"/>
      <x:c r="S41" s="106"/>
      <x:c r="T41" s="106"/>
      <x:c r="U41" s="107"/>
      <x:c r="V41" s="105"/>
      <x:c r="W41" s="106"/>
      <x:c r="X41" s="106"/>
      <x:c r="Y41" s="106"/>
      <x:c r="Z41" s="106"/>
      <x:c r="AA41" s="106"/>
      <x:c r="AB41" s="107"/>
      <x:c r="AC41" s="105"/>
      <x:c r="AD41" s="106"/>
      <x:c r="AE41" s="106"/>
      <x:c r="AF41" s="106"/>
      <x:c r="AG41" s="106"/>
      <x:c r="AH41" s="106"/>
      <x:c r="AI41" s="107"/>
      <x:c r="AJ41" s="105"/>
      <x:c r="AK41" s="106"/>
      <x:c r="AL41" s="106"/>
      <x:c r="AM41" s="106"/>
      <x:c r="AN41" s="106"/>
      <x:c r="AO41" s="106"/>
      <x:c r="AP41" s="107"/>
      <x:c r="AQ41" s="106"/>
      <x:c r="AR41" s="106"/>
      <x:c r="AS41" s="107"/>
      <x:c r="AT41" s="105"/>
      <x:c r="AU41" s="106"/>
      <x:c r="AV41" s="106"/>
      <x:c r="AW41" s="106"/>
      <x:c r="AX41" s="106"/>
      <x:c r="AY41" s="106"/>
      <x:c r="AZ41" s="107"/>
      <x:c r="BA41" s="105"/>
      <x:c r="BB41" s="106"/>
      <x:c r="BC41" s="106"/>
      <x:c r="BD41" s="106"/>
      <x:c r="BE41" s="106"/>
      <x:c r="BF41" s="106"/>
      <x:c r="BG41" s="107"/>
      <x:c r="BH41" s="106"/>
      <x:c r="BI41" s="106"/>
      <x:c r="BJ41" s="106"/>
      <x:c r="BK41" s="106"/>
      <x:c r="BL41" s="106"/>
      <x:c r="BM41" s="106"/>
      <x:c r="BN41" s="106"/>
      <x:c r="BO41" s="105"/>
      <x:c r="BP41" s="106"/>
      <x:c r="BQ41" s="106"/>
      <x:c r="BR41" s="106"/>
      <x:c r="BS41" s="106"/>
      <x:c r="BT41" s="106"/>
      <x:c r="BU41" s="106"/>
      <x:c r="BV41" s="105"/>
      <x:c r="BW41" s="118"/>
      <x:c r="BX41" s="119"/>
      <x:c r="BY41" s="119"/>
      <x:c r="BZ41" s="119"/>
      <x:c r="CA41" s="119"/>
      <x:c r="CB41" s="119"/>
      <x:c r="CC41" s="119"/>
      <x:c r="CD41" s="119"/>
      <x:c r="CE41" s="120"/>
      <x:c r="CF41" s="119"/>
      <x:c r="CG41" s="119"/>
      <x:c r="CH41" s="119"/>
      <x:c r="CI41" s="119"/>
      <x:c r="CJ41" s="119"/>
      <x:c r="CK41" s="118"/>
      <x:c r="CL41" s="119"/>
      <x:c r="CM41" s="119"/>
      <x:c r="CN41" s="119"/>
      <x:c r="CO41" s="119"/>
      <x:c r="CP41" s="119"/>
      <x:c r="CQ41" s="119"/>
      <x:c r="CR41" s="106"/>
      <x:c r="CS41" s="105"/>
      <x:c r="CT41" s="106"/>
      <x:c r="CU41" s="106"/>
      <x:c r="CV41" s="106"/>
      <x:c r="CW41" s="106"/>
      <x:c r="CX41" s="106"/>
      <x:c r="CY41" s="107"/>
      <x:c r="CZ41" s="106"/>
      <x:c r="DA41" s="106"/>
      <x:c r="DB41" s="119"/>
      <x:c r="DC41" s="120"/>
      <x:c r="DD41" s="119"/>
      <x:c r="DE41" s="119"/>
      <x:c r="DF41" s="119"/>
      <x:c r="DG41" s="119"/>
      <x:c r="DH41" s="119"/>
      <x:c r="DI41" s="118"/>
      <x:c r="DJ41" s="119"/>
      <x:c r="DK41" s="119"/>
      <x:c r="DL41" s="119"/>
      <x:c r="DM41" s="119"/>
      <x:c r="DN41" s="119"/>
      <x:c r="DO41" s="119"/>
      <x:c r="DP41" s="119"/>
      <x:c r="DQ41" s="120"/>
      <x:c r="DR41" s="119"/>
      <x:c r="DS41" s="119"/>
      <x:c r="DT41" s="119"/>
      <x:c r="DU41" s="119"/>
      <x:c r="DV41" s="119"/>
      <x:c r="DW41" s="118"/>
      <x:c r="DX41" s="119"/>
      <x:c r="DY41" s="119"/>
      <x:c r="DZ41" s="119"/>
      <x:c r="EA41" s="119"/>
      <x:c r="EB41" s="119"/>
      <x:c r="EC41" s="119"/>
      <x:c r="ED41" s="119"/>
      <x:c r="EE41" s="105"/>
      <x:c r="EF41" s="108"/>
    </x:row>
    <x:row r="42" spans="2:136">
      <x:c r="B42" s="161"/>
      <x:c r="C42" s="308"/>
      <x:c r="D42" s="42" t="s">
        <x:v>57</x:v>
      </x:c>
      <x:c r="F42" s="42"/>
      <x:c r="G42" s="56"/>
      <x:c r="H42" s="172"/>
      <x:c r="I42" s="172"/>
      <x:c r="J42" s="138">
        <x:v>45411</x:v>
      </x:c>
      <x:c r="K42" s="138">
        <x:v>45411</x:v>
      </x:c>
      <x:c r="L42" s="139"/>
      <x:c r="M42" s="157"/>
      <x:c r="N42" s="167"/>
      <x:c r="O42" s="105"/>
      <x:c r="P42" s="106"/>
      <x:c r="Q42" s="106"/>
      <x:c r="R42" s="106"/>
      <x:c r="S42" s="106"/>
      <x:c r="T42" s="106"/>
      <x:c r="U42" s="107"/>
      <x:c r="V42" s="105"/>
      <x:c r="W42" s="106"/>
      <x:c r="X42" s="106"/>
      <x:c r="Y42" s="106"/>
      <x:c r="Z42" s="106"/>
      <x:c r="AA42" s="106"/>
      <x:c r="AB42" s="107"/>
      <x:c r="AC42" s="105"/>
      <x:c r="AD42" s="106"/>
      <x:c r="AE42" s="106"/>
      <x:c r="AF42" s="106"/>
      <x:c r="AG42" s="106"/>
      <x:c r="AH42" s="106"/>
      <x:c r="AI42" s="107"/>
      <x:c r="AJ42" s="105"/>
      <x:c r="AK42" s="106"/>
      <x:c r="AL42" s="106"/>
      <x:c r="AM42" s="106"/>
      <x:c r="AN42" s="106"/>
      <x:c r="AO42" s="106"/>
      <x:c r="AP42" s="107"/>
      <x:c r="AQ42" s="106"/>
      <x:c r="AR42" s="106"/>
      <x:c r="AS42" s="107"/>
      <x:c r="AT42" s="105"/>
      <x:c r="AU42" s="106"/>
      <x:c r="AV42" s="106"/>
      <x:c r="AW42" s="106"/>
      <x:c r="AX42" s="106"/>
      <x:c r="AY42" s="106"/>
      <x:c r="AZ42" s="107"/>
      <x:c r="BA42" s="105"/>
      <x:c r="BB42" s="106"/>
      <x:c r="BC42" s="106"/>
      <x:c r="BD42" s="106"/>
      <x:c r="BE42" s="106"/>
      <x:c r="BF42" s="106"/>
      <x:c r="BG42" s="107"/>
      <x:c r="BH42" s="106"/>
      <x:c r="BI42" s="106"/>
      <x:c r="BJ42" s="106"/>
      <x:c r="BK42" s="106"/>
      <x:c r="BL42" s="106"/>
      <x:c r="BM42" s="106"/>
      <x:c r="BN42" s="106"/>
      <x:c r="BO42" s="105"/>
      <x:c r="BP42" s="106"/>
      <x:c r="BQ42" s="106"/>
      <x:c r="BR42" s="106"/>
      <x:c r="BS42" s="106"/>
      <x:c r="BT42" s="106"/>
      <x:c r="BU42" s="106"/>
      <x:c r="BV42" s="105"/>
      <x:c r="BW42" s="118"/>
      <x:c r="BX42" s="119"/>
      <x:c r="BY42" s="119"/>
      <x:c r="BZ42" s="119"/>
      <x:c r="CA42" s="119"/>
      <x:c r="CB42" s="119"/>
      <x:c r="CC42" s="119"/>
      <x:c r="CD42" s="119"/>
      <x:c r="CE42" s="120"/>
      <x:c r="CF42" s="119"/>
      <x:c r="CG42" s="119"/>
      <x:c r="CH42" s="119"/>
      <x:c r="CI42" s="119"/>
      <x:c r="CJ42" s="119"/>
      <x:c r="CK42" s="118"/>
      <x:c r="CL42" s="119"/>
      <x:c r="CM42" s="119"/>
      <x:c r="CN42" s="119"/>
      <x:c r="CO42" s="119"/>
      <x:c r="CP42" s="119"/>
      <x:c r="CQ42" s="119"/>
      <x:c r="CR42" s="106"/>
      <x:c r="CS42" s="105"/>
      <x:c r="CT42" s="106"/>
      <x:c r="CU42" s="106"/>
      <x:c r="CV42" s="106"/>
      <x:c r="CW42" s="106"/>
      <x:c r="CX42" s="106"/>
      <x:c r="CY42" s="107"/>
      <x:c r="CZ42" s="106"/>
      <x:c r="DA42" s="106"/>
      <x:c r="DB42" s="119"/>
      <x:c r="DC42" s="120"/>
      <x:c r="DD42" s="119"/>
      <x:c r="DE42" s="119"/>
      <x:c r="DF42" s="119"/>
      <x:c r="DG42" s="119"/>
      <x:c r="DH42" s="119"/>
      <x:c r="DI42" s="118"/>
      <x:c r="DJ42" s="119"/>
      <x:c r="DK42" s="119"/>
      <x:c r="DL42" s="119"/>
      <x:c r="DM42" s="119"/>
      <x:c r="DN42" s="119"/>
      <x:c r="DO42" s="119"/>
      <x:c r="DP42" s="119"/>
      <x:c r="DQ42" s="120"/>
      <x:c r="DR42" s="119"/>
      <x:c r="DS42" s="119"/>
      <x:c r="DT42" s="119"/>
      <x:c r="DU42" s="119"/>
      <x:c r="DV42" s="119"/>
      <x:c r="DW42" s="118"/>
      <x:c r="DX42" s="119"/>
      <x:c r="DY42" s="119"/>
      <x:c r="DZ42" s="119"/>
      <x:c r="EA42" s="119"/>
      <x:c r="EB42" s="119"/>
      <x:c r="EC42" s="119"/>
      <x:c r="ED42" s="119"/>
      <x:c r="EE42" s="105"/>
      <x:c r="EF42" s="108"/>
    </x:row>
    <x:row r="43" spans="2:136">
      <x:c r="B43" s="161"/>
      <x:c r="C43" s="309"/>
      <x:c r="D43" s="42" t="s">
        <x:v>66</x:v>
      </x:c>
      <x:c r="F43" s="42"/>
      <x:c r="G43" s="56"/>
      <x:c r="H43" s="172"/>
      <x:c r="I43" s="172"/>
      <x:c r="J43" s="138">
        <x:v>45460</x:v>
      </x:c>
      <x:c r="K43" s="138">
        <x:v>45460</x:v>
      </x:c>
      <x:c r="L43" s="139"/>
      <x:c r="M43" s="157"/>
      <x:c r="N43" s="167"/>
      <x:c r="O43" s="105"/>
      <x:c r="P43" s="106"/>
      <x:c r="Q43" s="106"/>
      <x:c r="R43" s="106"/>
      <x:c r="S43" s="106"/>
      <x:c r="T43" s="106"/>
      <x:c r="U43" s="107"/>
      <x:c r="V43" s="105"/>
      <x:c r="W43" s="106"/>
      <x:c r="X43" s="106"/>
      <x:c r="Y43" s="106"/>
      <x:c r="Z43" s="106"/>
      <x:c r="AA43" s="106"/>
      <x:c r="AB43" s="107"/>
      <x:c r="AC43" s="105"/>
      <x:c r="AD43" s="106"/>
      <x:c r="AE43" s="106"/>
      <x:c r="AF43" s="106"/>
      <x:c r="AG43" s="106"/>
      <x:c r="AH43" s="106"/>
      <x:c r="AI43" s="107"/>
      <x:c r="AJ43" s="105"/>
      <x:c r="AK43" s="106"/>
      <x:c r="AL43" s="106"/>
      <x:c r="AM43" s="106"/>
      <x:c r="AN43" s="106"/>
      <x:c r="AO43" s="106"/>
      <x:c r="AP43" s="107"/>
      <x:c r="AQ43" s="106"/>
      <x:c r="AR43" s="106"/>
      <x:c r="AS43" s="107"/>
      <x:c r="AT43" s="105"/>
      <x:c r="AU43" s="106"/>
      <x:c r="AV43" s="106"/>
      <x:c r="AW43" s="106"/>
      <x:c r="AX43" s="106"/>
      <x:c r="AY43" s="106"/>
      <x:c r="AZ43" s="107"/>
      <x:c r="BA43" s="105"/>
      <x:c r="BB43" s="106"/>
      <x:c r="BC43" s="106"/>
      <x:c r="BD43" s="106"/>
      <x:c r="BE43" s="106"/>
      <x:c r="BF43" s="106"/>
      <x:c r="BG43" s="107"/>
      <x:c r="BH43" s="106"/>
      <x:c r="BI43" s="106"/>
      <x:c r="BJ43" s="106"/>
      <x:c r="BK43" s="106"/>
      <x:c r="BL43" s="106"/>
      <x:c r="BM43" s="106"/>
      <x:c r="BN43" s="106"/>
      <x:c r="BO43" s="105"/>
      <x:c r="BP43" s="106"/>
      <x:c r="BQ43" s="106"/>
      <x:c r="BR43" s="106"/>
      <x:c r="BS43" s="106"/>
      <x:c r="BT43" s="106"/>
      <x:c r="BU43" s="106"/>
      <x:c r="BV43" s="105"/>
      <x:c r="BW43" s="118"/>
      <x:c r="BX43" s="119"/>
      <x:c r="BY43" s="119"/>
      <x:c r="BZ43" s="119"/>
      <x:c r="CA43" s="119"/>
      <x:c r="CB43" s="119"/>
      <x:c r="CC43" s="119"/>
      <x:c r="CD43" s="119"/>
      <x:c r="CE43" s="120"/>
      <x:c r="CF43" s="119"/>
      <x:c r="CG43" s="119"/>
      <x:c r="CH43" s="119"/>
      <x:c r="CI43" s="119"/>
      <x:c r="CJ43" s="119"/>
      <x:c r="CK43" s="118"/>
      <x:c r="CL43" s="119"/>
      <x:c r="CM43" s="119"/>
      <x:c r="CN43" s="119"/>
      <x:c r="CO43" s="119"/>
      <x:c r="CP43" s="119"/>
      <x:c r="CQ43" s="119"/>
      <x:c r="CR43" s="106"/>
      <x:c r="CS43" s="105"/>
      <x:c r="CT43" s="106"/>
      <x:c r="CU43" s="106"/>
      <x:c r="CV43" s="106"/>
      <x:c r="CW43" s="106"/>
      <x:c r="CX43" s="106"/>
      <x:c r="CY43" s="107"/>
      <x:c r="CZ43" s="106"/>
      <x:c r="DA43" s="106"/>
      <x:c r="DB43" s="119"/>
      <x:c r="DC43" s="120"/>
      <x:c r="DD43" s="119"/>
      <x:c r="DE43" s="119"/>
      <x:c r="DF43" s="119"/>
      <x:c r="DG43" s="119"/>
      <x:c r="DH43" s="119"/>
      <x:c r="DI43" s="118"/>
      <x:c r="DJ43" s="119"/>
      <x:c r="DK43" s="119"/>
      <x:c r="DL43" s="119"/>
      <x:c r="DM43" s="119"/>
      <x:c r="DN43" s="119"/>
      <x:c r="DO43" s="119"/>
      <x:c r="DP43" s="119"/>
      <x:c r="DQ43" s="120"/>
      <x:c r="DR43" s="119"/>
      <x:c r="DS43" s="119"/>
      <x:c r="DT43" s="119"/>
      <x:c r="DU43" s="119"/>
      <x:c r="DV43" s="119"/>
      <x:c r="DW43" s="118"/>
      <x:c r="DX43" s="119"/>
      <x:c r="DY43" s="119"/>
      <x:c r="DZ43" s="119"/>
      <x:c r="EA43" s="119"/>
      <x:c r="EB43" s="119"/>
      <x:c r="EC43" s="119"/>
      <x:c r="ED43" s="119"/>
      <x:c r="EE43" s="105"/>
      <x:c r="EF43" s="108"/>
    </x:row>
    <x:row r="44" spans="2:136">
      <x:c r="B44" s="312" t="s">
        <x:v>37</x:v>
      </x:c>
      <x:c r="C44" s="314" t="s">
        <x:v>51</x:v>
      </x:c>
      <x:c r="D44" s="39"/>
      <x:c r="E44" s="45"/>
      <x:c r="F44" s="40"/>
      <x:c r="G44" s="45"/>
      <x:c r="H44" s="179"/>
      <x:c r="I44" s="179"/>
      <x:c r="J44" s="185"/>
      <x:c r="K44" s="185"/>
      <x:c r="L44" s="186"/>
      <x:c r="M44" s="187"/>
      <x:c r="N44" s="167"/>
      <x:c r="O44" s="105" t="str">
        <x:f t="shared" si="18"/>
        <x:v/>
      </x:c>
      <x:c r="P44" s="106" t="str">
        <x:f t="shared" si="18"/>
        <x:v/>
      </x:c>
      <x:c r="Q44" s="106" t="str">
        <x:f t="shared" si="28"/>
        <x:v/>
      </x:c>
      <x:c r="R44" s="106" t="str">
        <x:f t="shared" si="28"/>
        <x:v/>
      </x:c>
      <x:c r="S44" s="106" t="str">
        <x:f t="shared" si="28"/>
        <x:v/>
      </x:c>
      <x:c r="T44" s="106" t="str">
        <x:f t="shared" si="28"/>
        <x:v/>
      </x:c>
      <x:c r="U44" s="107" t="str">
        <x:f t="shared" si="28"/>
        <x:v/>
      </x:c>
      <x:c r="V44" s="105" t="str">
        <x:f t="shared" si="28"/>
        <x:v/>
      </x:c>
      <x:c r="W44" s="106" t="str">
        <x:f t="shared" si="28"/>
        <x:v/>
      </x:c>
      <x:c r="X44" s="106" t="str">
        <x:f t="shared" si="28"/>
        <x:v/>
      </x:c>
      <x:c r="Y44" s="106" t="str">
        <x:f t="shared" si="28"/>
        <x:v/>
      </x:c>
      <x:c r="Z44" s="106" t="str">
        <x:f t="shared" si="28"/>
        <x:v/>
      </x:c>
      <x:c r="AA44" s="106" t="str">
        <x:f t="shared" si="28"/>
        <x:v/>
      </x:c>
      <x:c r="AB44" s="107" t="str">
        <x:f t="shared" si="28"/>
        <x:v/>
      </x:c>
      <x:c r="AC44" s="105" t="str">
        <x:f t="shared" si="28"/>
        <x:v/>
      </x:c>
      <x:c r="AD44" s="106" t="str">
        <x:f t="shared" si="28"/>
        <x:v/>
      </x:c>
      <x:c r="AE44" s="106" t="str">
        <x:f t="shared" si="28"/>
        <x:v/>
      </x:c>
      <x:c r="AF44" s="106" t="str">
        <x:f t="shared" si="21"/>
        <x:v/>
      </x:c>
      <x:c r="AG44" s="106" t="str">
        <x:f t="shared" si="21"/>
        <x:v/>
      </x:c>
      <x:c r="AH44" s="106" t="str">
        <x:f t="shared" si="21"/>
        <x:v/>
      </x:c>
      <x:c r="AI44" s="107" t="str">
        <x:f t="shared" si="21"/>
        <x:v/>
      </x:c>
      <x:c r="AJ44" s="105" t="str">
        <x:f t="shared" si="21"/>
        <x:v/>
      </x:c>
      <x:c r="AK44" s="106" t="str">
        <x:f t="shared" si="21"/>
        <x:v/>
      </x:c>
      <x:c r="AL44" s="106" t="str">
        <x:f t="shared" si="21"/>
        <x:v/>
      </x:c>
      <x:c r="AM44" s="106" t="str">
        <x:f t="shared" si="21"/>
        <x:v/>
      </x:c>
      <x:c r="AN44" s="106" t="str">
        <x:f t="shared" si="21"/>
        <x:v/>
      </x:c>
      <x:c r="AO44" s="106" t="str">
        <x:f t="shared" si="21"/>
        <x:v/>
      </x:c>
      <x:c r="AP44" s="107" t="str">
        <x:f t="shared" si="21"/>
        <x:v/>
      </x:c>
      <x:c r="AQ44" s="106" t="str">
        <x:f t="shared" si="21"/>
        <x:v/>
      </x:c>
      <x:c r="AR44" s="106" t="str">
        <x:f t="shared" si="21"/>
        <x:v/>
      </x:c>
      <x:c r="AS44" s="107" t="str">
        <x:f t="shared" si="21"/>
        <x:v/>
      </x:c>
      <x:c r="AT44" s="105" t="str">
        <x:f t="shared" si="21"/>
        <x:v/>
      </x:c>
      <x:c r="AU44" s="106" t="str">
        <x:f t="shared" si="21"/>
        <x:v/>
      </x:c>
      <x:c r="AV44" s="106" t="str">
        <x:f t="shared" si="22"/>
        <x:v/>
      </x:c>
      <x:c r="AW44" s="106" t="str">
        <x:f t="shared" si="22"/>
        <x:v/>
      </x:c>
      <x:c r="AX44" s="106" t="str">
        <x:f t="shared" si="22"/>
        <x:v/>
      </x:c>
      <x:c r="AY44" s="106" t="str">
        <x:f t="shared" si="22"/>
        <x:v/>
      </x:c>
      <x:c r="AZ44" s="107" t="str">
        <x:f t="shared" si="22"/>
        <x:v/>
      </x:c>
      <x:c r="BA44" s="105" t="str">
        <x:f t="shared" si="22"/>
        <x:v/>
      </x:c>
      <x:c r="BB44" s="106" t="str">
        <x:f t="shared" si="22"/>
        <x:v/>
      </x:c>
      <x:c r="BC44" s="106" t="str">
        <x:f t="shared" si="22"/>
        <x:v/>
      </x:c>
      <x:c r="BD44" s="106" t="str">
        <x:f t="shared" si="22"/>
        <x:v/>
      </x:c>
      <x:c r="BE44" s="106" t="str">
        <x:f t="shared" si="22"/>
        <x:v/>
      </x:c>
      <x:c r="BF44" s="106" t="str">
        <x:f t="shared" si="22"/>
        <x:v/>
      </x:c>
      <x:c r="BG44" s="107" t="str">
        <x:f t="shared" si="22"/>
        <x:v/>
      </x:c>
      <x:c r="BH44" s="106" t="str">
        <x:f t="shared" si="22"/>
        <x:v/>
      </x:c>
      <x:c r="BI44" s="106" t="str">
        <x:f t="shared" si="22"/>
        <x:v/>
      </x:c>
      <x:c r="BJ44" s="106" t="str">
        <x:f t="shared" si="22"/>
        <x:v/>
      </x:c>
      <x:c r="BK44" s="106" t="str">
        <x:f t="shared" si="22"/>
        <x:v/>
      </x:c>
      <x:c r="BL44" s="106" t="str">
        <x:f t="shared" si="23"/>
        <x:v/>
      </x:c>
      <x:c r="BM44" s="106" t="str">
        <x:f t="shared" si="23"/>
        <x:v/>
      </x:c>
      <x:c r="BN44" s="106" t="str">
        <x:f t="shared" si="23"/>
        <x:v/>
      </x:c>
      <x:c r="BO44" s="105" t="str">
        <x:f t="shared" si="23"/>
        <x:v/>
      </x:c>
      <x:c r="BP44" s="106" t="str">
        <x:f t="shared" si="23"/>
        <x:v/>
      </x:c>
      <x:c r="BQ44" s="106" t="str">
        <x:f t="shared" si="23"/>
        <x:v/>
      </x:c>
      <x:c r="BR44" s="106" t="str">
        <x:f t="shared" si="23"/>
        <x:v/>
      </x:c>
      <x:c r="BS44" s="106" t="str">
        <x:f t="shared" si="23"/>
        <x:v/>
      </x:c>
      <x:c r="BT44" s="106" t="str">
        <x:f t="shared" si="23"/>
        <x:v/>
      </x:c>
      <x:c r="BU44" s="106" t="str">
        <x:f t="shared" si="23"/>
        <x:v/>
      </x:c>
      <x:c r="BV44" s="105" t="str">
        <x:f t="shared" si="23"/>
        <x:v/>
      </x:c>
      <x:c r="BW44" s="107" t="str">
        <x:f t="shared" si="23"/>
        <x:v/>
      </x:c>
      <x:c r="BX44" s="106" t="str">
        <x:f t="shared" si="23"/>
        <x:v/>
      </x:c>
      <x:c r="BY44" s="106" t="str">
        <x:f t="shared" si="23"/>
        <x:v/>
      </x:c>
      <x:c r="BZ44" s="106" t="str">
        <x:f t="shared" si="23"/>
        <x:v/>
      </x:c>
      <x:c r="CA44" s="106" t="str">
        <x:f t="shared" si="23"/>
        <x:v/>
      </x:c>
      <x:c r="CB44" s="106" t="str">
        <x:f t="shared" si="24"/>
        <x:v/>
      </x:c>
      <x:c r="CC44" s="106" t="str">
        <x:f t="shared" si="24"/>
        <x:v/>
      </x:c>
      <x:c r="CD44" s="106" t="str">
        <x:f t="shared" si="24"/>
        <x:v/>
      </x:c>
      <x:c r="CE44" s="105" t="str">
        <x:f t="shared" si="24"/>
        <x:v/>
      </x:c>
      <x:c r="CF44" s="106" t="str">
        <x:f t="shared" si="24"/>
        <x:v/>
      </x:c>
      <x:c r="CG44" s="106" t="str">
        <x:f t="shared" si="24"/>
        <x:v/>
      </x:c>
      <x:c r="CH44" s="106" t="str">
        <x:f t="shared" si="24"/>
        <x:v/>
      </x:c>
      <x:c r="CI44" s="106" t="str">
        <x:f t="shared" si="24"/>
        <x:v/>
      </x:c>
      <x:c r="CJ44" s="106" t="str">
        <x:f t="shared" si="24"/>
        <x:v/>
      </x:c>
      <x:c r="CK44" s="107" t="str">
        <x:f t="shared" si="24"/>
        <x:v/>
      </x:c>
      <x:c r="CL44" s="106" t="str">
        <x:f t="shared" si="24"/>
        <x:v/>
      </x:c>
      <x:c r="CM44" s="106" t="str">
        <x:f t="shared" si="24"/>
        <x:v/>
      </x:c>
      <x:c r="CN44" s="106" t="str">
        <x:f t="shared" si="24"/>
        <x:v/>
      </x:c>
      <x:c r="CO44" s="106" t="str">
        <x:f t="shared" si="24"/>
        <x:v/>
      </x:c>
      <x:c r="CP44" s="106" t="str">
        <x:f t="shared" si="24"/>
        <x:v/>
      </x:c>
      <x:c r="CQ44" s="106" t="str">
        <x:f t="shared" si="24"/>
        <x:v/>
      </x:c>
      <x:c r="CR44" s="106" t="str">
        <x:f t="shared" si="25"/>
        <x:v/>
      </x:c>
      <x:c r="CS44" s="105" t="str">
        <x:f t="shared" si="25"/>
        <x:v/>
      </x:c>
      <x:c r="CT44" s="106" t="str">
        <x:f t="shared" si="25"/>
        <x:v/>
      </x:c>
      <x:c r="CU44" s="106" t="str">
        <x:f t="shared" si="25"/>
        <x:v/>
      </x:c>
      <x:c r="CV44" s="106" t="str">
        <x:f t="shared" si="25"/>
        <x:v/>
      </x:c>
      <x:c r="CW44" s="106" t="str">
        <x:f t="shared" si="25"/>
        <x:v/>
      </x:c>
      <x:c r="CX44" s="106" t="str">
        <x:f t="shared" si="25"/>
        <x:v/>
      </x:c>
      <x:c r="CY44" s="107" t="str">
        <x:f t="shared" si="25"/>
        <x:v/>
      </x:c>
      <x:c r="CZ44" s="106" t="str">
        <x:f t="shared" si="25"/>
        <x:v/>
      </x:c>
      <x:c r="DA44" s="106" t="str">
        <x:f t="shared" si="25"/>
        <x:v/>
      </x:c>
      <x:c r="DB44" s="106" t="str">
        <x:f t="shared" si="25"/>
        <x:v/>
      </x:c>
      <x:c r="DC44" s="105" t="str">
        <x:f t="shared" si="25"/>
        <x:v/>
      </x:c>
      <x:c r="DD44" s="106" t="str">
        <x:f t="shared" si="25"/>
        <x:v/>
      </x:c>
      <x:c r="DE44" s="106" t="str">
        <x:f t="shared" si="25"/>
        <x:v/>
      </x:c>
      <x:c r="DF44" s="106" t="str">
        <x:f t="shared" si="25"/>
        <x:v/>
      </x:c>
      <x:c r="DG44" s="106" t="str">
        <x:f t="shared" si="25"/>
        <x:v/>
      </x:c>
      <x:c r="DH44" s="106" t="str">
        <x:f t="shared" si="26"/>
        <x:v/>
      </x:c>
      <x:c r="DI44" s="107" t="str">
        <x:f t="shared" si="26"/>
        <x:v/>
      </x:c>
      <x:c r="DJ44" s="106" t="str">
        <x:f t="shared" si="26"/>
        <x:v/>
      </x:c>
      <x:c r="DK44" s="106" t="str">
        <x:f t="shared" si="26"/>
        <x:v/>
      </x:c>
      <x:c r="DL44" s="106" t="str">
        <x:f t="shared" si="26"/>
        <x:v/>
      </x:c>
      <x:c r="DM44" s="106" t="str">
        <x:f t="shared" si="26"/>
        <x:v/>
      </x:c>
      <x:c r="DN44" s="106" t="str">
        <x:f t="shared" si="26"/>
        <x:v/>
      </x:c>
      <x:c r="DO44" s="106" t="str">
        <x:f t="shared" si="26"/>
        <x:v/>
      </x:c>
      <x:c r="DP44" s="106" t="str">
        <x:f t="shared" si="26"/>
        <x:v/>
      </x:c>
      <x:c r="DQ44" s="105" t="str">
        <x:f t="shared" si="26"/>
        <x:v/>
      </x:c>
      <x:c r="DR44" s="106" t="str">
        <x:f t="shared" si="26"/>
        <x:v/>
      </x:c>
      <x:c r="DS44" s="106" t="str">
        <x:f t="shared" si="26"/>
        <x:v/>
      </x:c>
      <x:c r="DT44" s="106" t="str">
        <x:f t="shared" si="26"/>
        <x:v/>
      </x:c>
      <x:c r="DU44" s="106" t="str">
        <x:f t="shared" si="26"/>
        <x:v/>
      </x:c>
      <x:c r="DV44" s="106" t="str">
        <x:f t="shared" si="26"/>
        <x:v/>
      </x:c>
      <x:c r="DW44" s="107" t="str">
        <x:f t="shared" si="26"/>
        <x:v/>
      </x:c>
      <x:c r="DX44" s="106" t="str">
        <x:f t="shared" si="27"/>
        <x:v/>
      </x:c>
      <x:c r="DY44" s="106" t="str">
        <x:f t="shared" si="27"/>
        <x:v/>
      </x:c>
      <x:c r="DZ44" s="106" t="str">
        <x:f t="shared" si="27"/>
        <x:v/>
      </x:c>
      <x:c r="EA44" s="106" t="str">
        <x:f t="shared" si="27"/>
        <x:v/>
      </x:c>
      <x:c r="EB44" s="106" t="str">
        <x:f t="shared" si="27"/>
        <x:v/>
      </x:c>
      <x:c r="EC44" s="106" t="str">
        <x:f t="shared" si="27"/>
        <x:v/>
      </x:c>
      <x:c r="ED44" s="106" t="str">
        <x:f t="shared" si="27"/>
        <x:v/>
      </x:c>
      <x:c r="EE44" s="105" t="str">
        <x:f t="shared" si="27"/>
        <x:v/>
      </x:c>
      <x:c r="EF44" s="108" t="str">
        <x:f t="shared" si="27"/>
        <x:v/>
      </x:c>
    </x:row>
    <x:row r="45" spans="2:136" ht="12.34999999999999964473">
      <x:c r="B45" s="313"/>
      <x:c r="C45" s="315"/>
      <x:c r="D45" s="162" t="s">
        <x:v>99</x:v>
      </x:c>
      <x:c r="E45" s="163"/>
      <x:c r="F45" s="164" t="str">
        <x:f>IF(G45=100%,"완료",IF(G45&gt;1%,"진행중","작업대기"))</x:f>
        <x:v>작업대기</x:v>
      </x:c>
      <x:c r="G45" s="165">
        <x:f>PRODUCT(H45,0.1)</x:f>
        <x:v>0</x:v>
      </x:c>
      <x:c r="H45" s="180">
        <x:v>0</x:v>
      </x:c>
      <x:c r="I45" s="180"/>
      <x:c r="J45" s="188">
        <x:v>45471</x:v>
      </x:c>
      <x:c r="K45" s="188">
        <x:v>45471</x:v>
      </x:c>
      <x:c r="L45" s="189">
        <x:f>COUNTIF(O45:EF45,"1")</x:f>
        <x:v>1</x:v>
      </x:c>
      <x:c r="M45" s="190">
        <x:f>K45-$E$5</x:f>
        <x:v>6</x:v>
      </x:c>
      <x:c r="N45" s="170"/>
      <x:c r="O45" s="123" t="str">
        <x:f t="shared" si="18"/>
        <x:v/>
      </x:c>
      <x:c r="P45" s="124" t="str">
        <x:f t="shared" si="18"/>
        <x:v/>
      </x:c>
      <x:c r="Q45" s="124" t="str">
        <x:f t="shared" si="28"/>
        <x:v/>
      </x:c>
      <x:c r="R45" s="124" t="str">
        <x:f t="shared" si="28"/>
        <x:v/>
      </x:c>
      <x:c r="S45" s="124" t="str">
        <x:f t="shared" si="28"/>
        <x:v/>
      </x:c>
      <x:c r="T45" s="124" t="str">
        <x:f t="shared" si="28"/>
        <x:v/>
      </x:c>
      <x:c r="U45" s="125" t="str">
        <x:f t="shared" si="28"/>
        <x:v/>
      </x:c>
      <x:c r="V45" s="123" t="str">
        <x:f t="shared" si="28"/>
        <x:v/>
      </x:c>
      <x:c r="W45" s="124" t="str">
        <x:f t="shared" si="28"/>
        <x:v/>
      </x:c>
      <x:c r="X45" s="124" t="str">
        <x:f t="shared" si="28"/>
        <x:v/>
      </x:c>
      <x:c r="Y45" s="124" t="str">
        <x:f t="shared" si="28"/>
        <x:v/>
      </x:c>
      <x:c r="Z45" s="124" t="str">
        <x:f t="shared" si="28"/>
        <x:v/>
      </x:c>
      <x:c r="AA45" s="124" t="str">
        <x:f t="shared" si="28"/>
        <x:v/>
      </x:c>
      <x:c r="AB45" s="125" t="str">
        <x:f t="shared" si="28"/>
        <x:v/>
      </x:c>
      <x:c r="AC45" s="123" t="str">
        <x:f t="shared" si="28"/>
        <x:v/>
      </x:c>
      <x:c r="AD45" s="124" t="str">
        <x:f t="shared" si="28"/>
        <x:v/>
      </x:c>
      <x:c r="AE45" s="124" t="str">
        <x:f t="shared" si="28"/>
        <x:v/>
      </x:c>
      <x:c r="AF45" s="124" t="str">
        <x:f t="shared" si="21"/>
        <x:v/>
      </x:c>
      <x:c r="AG45" s="124" t="str">
        <x:f t="shared" si="21"/>
        <x:v/>
      </x:c>
      <x:c r="AH45" s="124" t="str">
        <x:f t="shared" si="21"/>
        <x:v/>
      </x:c>
      <x:c r="AI45" s="125" t="str">
        <x:f t="shared" si="21"/>
        <x:v/>
      </x:c>
      <x:c r="AJ45" s="123" t="str">
        <x:f t="shared" si="21"/>
        <x:v/>
      </x:c>
      <x:c r="AK45" s="124" t="str">
        <x:f t="shared" si="21"/>
        <x:v/>
      </x:c>
      <x:c r="AL45" s="124" t="str">
        <x:f t="shared" si="21"/>
        <x:v/>
      </x:c>
      <x:c r="AM45" s="124" t="str">
        <x:f t="shared" si="21"/>
        <x:v/>
      </x:c>
      <x:c r="AN45" s="124" t="str">
        <x:f t="shared" si="21"/>
        <x:v/>
      </x:c>
      <x:c r="AO45" s="124" t="str">
        <x:f t="shared" si="21"/>
        <x:v/>
      </x:c>
      <x:c r="AP45" s="125" t="str">
        <x:f t="shared" si="21"/>
        <x:v/>
      </x:c>
      <x:c r="AQ45" s="124" t="str">
        <x:f t="shared" si="21"/>
        <x:v/>
      </x:c>
      <x:c r="AR45" s="124" t="str">
        <x:f t="shared" si="21"/>
        <x:v/>
      </x:c>
      <x:c r="AS45" s="125" t="str">
        <x:f t="shared" si="21"/>
        <x:v/>
      </x:c>
      <x:c r="AT45" s="123" t="str">
        <x:f t="shared" si="21"/>
        <x:v/>
      </x:c>
      <x:c r="AU45" s="124" t="str">
        <x:f t="shared" si="21"/>
        <x:v/>
      </x:c>
      <x:c r="AV45" s="124" t="str">
        <x:f t="shared" si="22"/>
        <x:v/>
      </x:c>
      <x:c r="AW45" s="124" t="str">
        <x:f t="shared" si="22"/>
        <x:v/>
      </x:c>
      <x:c r="AX45" s="124" t="str">
        <x:f t="shared" si="22"/>
        <x:v/>
      </x:c>
      <x:c r="AY45" s="124" t="str">
        <x:f t="shared" si="22"/>
        <x:v/>
      </x:c>
      <x:c r="AZ45" s="125" t="str">
        <x:f t="shared" si="22"/>
        <x:v/>
      </x:c>
      <x:c r="BA45" s="123" t="str">
        <x:f t="shared" si="22"/>
        <x:v/>
      </x:c>
      <x:c r="BB45" s="124" t="str">
        <x:f t="shared" si="22"/>
        <x:v/>
      </x:c>
      <x:c r="BC45" s="124" t="str">
        <x:f t="shared" si="22"/>
        <x:v/>
      </x:c>
      <x:c r="BD45" s="124" t="str">
        <x:f t="shared" si="22"/>
        <x:v/>
      </x:c>
      <x:c r="BE45" s="124" t="str">
        <x:f t="shared" si="22"/>
        <x:v/>
      </x:c>
      <x:c r="BF45" s="124" t="str">
        <x:f t="shared" si="22"/>
        <x:v/>
      </x:c>
      <x:c r="BG45" s="125" t="str">
        <x:f t="shared" si="22"/>
        <x:v/>
      </x:c>
      <x:c r="BH45" s="124" t="str">
        <x:f t="shared" si="22"/>
        <x:v/>
      </x:c>
      <x:c r="BI45" s="124" t="str">
        <x:f t="shared" si="22"/>
        <x:v/>
      </x:c>
      <x:c r="BJ45" s="124" t="str">
        <x:f t="shared" si="22"/>
        <x:v/>
      </x:c>
      <x:c r="BK45" s="124" t="str">
        <x:f t="shared" si="22"/>
        <x:v/>
      </x:c>
      <x:c r="BL45" s="124" t="str">
        <x:f t="shared" si="23"/>
        <x:v/>
      </x:c>
      <x:c r="BM45" s="124" t="str">
        <x:f t="shared" si="23"/>
        <x:v/>
      </x:c>
      <x:c r="BN45" s="124" t="str">
        <x:f t="shared" si="23"/>
        <x:v/>
      </x:c>
      <x:c r="BO45" s="123" t="str">
        <x:f t="shared" si="23"/>
        <x:v/>
      </x:c>
      <x:c r="BP45" s="124" t="str">
        <x:f t="shared" si="23"/>
        <x:v/>
      </x:c>
      <x:c r="BQ45" s="124" t="str">
        <x:f t="shared" si="23"/>
        <x:v/>
      </x:c>
      <x:c r="BR45" s="124" t="str">
        <x:f t="shared" si="23"/>
        <x:v/>
      </x:c>
      <x:c r="BS45" s="124" t="str">
        <x:f t="shared" si="23"/>
        <x:v/>
      </x:c>
      <x:c r="BT45" s="124" t="str">
        <x:f t="shared" si="23"/>
        <x:v/>
      </x:c>
      <x:c r="BU45" s="124" t="str">
        <x:f t="shared" si="23"/>
        <x:v/>
      </x:c>
      <x:c r="BV45" s="123" t="str">
        <x:f t="shared" si="23"/>
        <x:v/>
      </x:c>
      <x:c r="BW45" s="125" t="str">
        <x:f t="shared" si="23"/>
        <x:v/>
      </x:c>
      <x:c r="BX45" s="124" t="str">
        <x:f t="shared" si="23"/>
        <x:v/>
      </x:c>
      <x:c r="BY45" s="124" t="str">
        <x:f t="shared" si="23"/>
        <x:v/>
      </x:c>
      <x:c r="BZ45" s="124" t="str">
        <x:f t="shared" si="23"/>
        <x:v/>
      </x:c>
      <x:c r="CA45" s="124" t="str">
        <x:f t="shared" si="23"/>
        <x:v/>
      </x:c>
      <x:c r="CB45" s="124" t="str">
        <x:f t="shared" si="24"/>
        <x:v/>
      </x:c>
      <x:c r="CC45" s="124" t="str">
        <x:f t="shared" si="24"/>
        <x:v/>
      </x:c>
      <x:c r="CD45" s="124" t="str">
        <x:f t="shared" si="24"/>
        <x:v/>
      </x:c>
      <x:c r="CE45" s="123" t="str">
        <x:f t="shared" si="24"/>
        <x:v/>
      </x:c>
      <x:c r="CF45" s="124" t="str">
        <x:f t="shared" si="24"/>
        <x:v/>
      </x:c>
      <x:c r="CG45" s="124" t="str">
        <x:f t="shared" si="24"/>
        <x:v/>
      </x:c>
      <x:c r="CH45" s="124" t="str">
        <x:f t="shared" si="24"/>
        <x:v/>
      </x:c>
      <x:c r="CI45" s="124" t="str">
        <x:f t="shared" si="24"/>
        <x:v/>
      </x:c>
      <x:c r="CJ45" s="124" t="str">
        <x:f t="shared" si="24"/>
        <x:v/>
      </x:c>
      <x:c r="CK45" s="125" t="str">
        <x:f t="shared" si="24"/>
        <x:v/>
      </x:c>
      <x:c r="CL45" s="124" t="str">
        <x:f t="shared" si="24"/>
        <x:v/>
      </x:c>
      <x:c r="CM45" s="124" t="str">
        <x:f t="shared" si="24"/>
        <x:v/>
      </x:c>
      <x:c r="CN45" s="124" t="str">
        <x:f t="shared" si="24"/>
        <x:v/>
      </x:c>
      <x:c r="CO45" s="124" t="str">
        <x:f t="shared" si="24"/>
        <x:v/>
      </x:c>
      <x:c r="CP45" s="124" t="str">
        <x:f t="shared" si="24"/>
        <x:v/>
      </x:c>
      <x:c r="CQ45" s="124" t="str">
        <x:f t="shared" si="24"/>
        <x:v/>
      </x:c>
      <x:c r="CR45" s="124" t="str">
        <x:f t="shared" si="25"/>
        <x:v/>
      </x:c>
      <x:c r="CS45" s="123" t="str">
        <x:f t="shared" si="25"/>
        <x:v/>
      </x:c>
      <x:c r="CT45" s="124" t="str">
        <x:f t="shared" si="25"/>
        <x:v/>
      </x:c>
      <x:c r="CU45" s="124" t="str">
        <x:f t="shared" si="25"/>
        <x:v/>
      </x:c>
      <x:c r="CV45" s="124" t="str">
        <x:f t="shared" si="25"/>
        <x:v/>
      </x:c>
      <x:c r="CW45" s="124" t="str">
        <x:f t="shared" si="25"/>
        <x:v/>
      </x:c>
      <x:c r="CX45" s="124" t="str">
        <x:f t="shared" si="25"/>
        <x:v/>
      </x:c>
      <x:c r="CY45" s="125" t="str">
        <x:f t="shared" si="25"/>
        <x:v/>
      </x:c>
      <x:c r="CZ45" s="124" t="str">
        <x:f t="shared" si="25"/>
        <x:v/>
      </x:c>
      <x:c r="DA45" s="124" t="str">
        <x:f t="shared" si="25"/>
        <x:v/>
      </x:c>
      <x:c r="DB45" s="124" t="str">
        <x:f t="shared" si="25"/>
        <x:v/>
      </x:c>
      <x:c r="DC45" s="123" t="str">
        <x:f t="shared" si="25"/>
        <x:v/>
      </x:c>
      <x:c r="DD45" s="124" t="str">
        <x:f t="shared" si="25"/>
        <x:v/>
      </x:c>
      <x:c r="DE45" s="124" t="str">
        <x:f t="shared" si="25"/>
        <x:v/>
      </x:c>
      <x:c r="DF45" s="124" t="str">
        <x:f t="shared" si="25"/>
        <x:v/>
      </x:c>
      <x:c r="DG45" s="124" t="str">
        <x:f t="shared" si="25"/>
        <x:v/>
      </x:c>
      <x:c r="DH45" s="124" t="str">
        <x:f t="shared" si="26"/>
        <x:v/>
      </x:c>
      <x:c r="DI45" s="125" t="str">
        <x:f t="shared" si="26"/>
        <x:v/>
      </x:c>
      <x:c r="DJ45" s="124" t="str">
        <x:f t="shared" si="26"/>
        <x:v/>
      </x:c>
      <x:c r="DK45" s="124" t="str">
        <x:f t="shared" si="26"/>
        <x:v/>
      </x:c>
      <x:c r="DL45" s="124" t="str">
        <x:f t="shared" si="26"/>
        <x:v/>
      </x:c>
      <x:c r="DM45" s="124" t="str">
        <x:f t="shared" si="26"/>
        <x:v/>
      </x:c>
      <x:c r="DN45" s="124" t="str">
        <x:f t="shared" si="26"/>
        <x:v/>
      </x:c>
      <x:c r="DO45" s="124" t="str">
        <x:f t="shared" si="26"/>
        <x:v/>
      </x:c>
      <x:c r="DP45" s="124" t="str">
        <x:f t="shared" si="26"/>
        <x:v/>
      </x:c>
      <x:c r="DQ45" s="123" t="str">
        <x:f t="shared" si="26"/>
        <x:v/>
      </x:c>
      <x:c r="DR45" s="124" t="str">
        <x:f t="shared" si="26"/>
        <x:v/>
      </x:c>
      <x:c r="DS45" s="124" t="str">
        <x:f t="shared" si="26"/>
        <x:v/>
      </x:c>
      <x:c r="DT45" s="124" t="str">
        <x:f t="shared" si="26"/>
        <x:v/>
      </x:c>
      <x:c r="DU45" s="124" t="str">
        <x:f t="shared" si="26"/>
        <x:v/>
      </x:c>
      <x:c r="DV45" s="124" t="str">
        <x:f t="shared" si="26"/>
        <x:v/>
      </x:c>
      <x:c r="DW45" s="125" t="str">
        <x:f t="shared" si="26"/>
        <x:v/>
      </x:c>
      <x:c r="DX45" s="124" t="str">
        <x:f t="shared" si="27"/>
        <x:v/>
      </x:c>
      <x:c r="DY45" s="124" t="str">
        <x:f t="shared" si="27"/>
        <x:v/>
      </x:c>
      <x:c r="DZ45" s="124" t="str">
        <x:f t="shared" si="27"/>
        <x:v/>
      </x:c>
      <x:c r="EA45" s="124" t="str">
        <x:f t="shared" si="27"/>
        <x:v/>
      </x:c>
      <x:c r="EB45" s="124" t="str">
        <x:f t="shared" si="27"/>
        <x:v/>
      </x:c>
      <x:c r="EC45" s="124" t="str">
        <x:f t="shared" si="27"/>
        <x:v/>
      </x:c>
      <x:c r="ED45" s="126">
        <x:f t="shared" si="27"/>
        <x:v>1</x:v>
      </x:c>
      <x:c r="EE45" s="123" t="str">
        <x:f t="shared" si="27"/>
        <x:v/>
      </x:c>
      <x:c r="EF45" s="127" t="str">
        <x:f t="shared" si="27"/>
        <x:v/>
      </x:c>
    </x:row>
  </x:sheetData>
  <x:mergeCells count="59">
    <x:mergeCell ref="L2:M3"/>
    <x:mergeCell ref="E4:F4"/>
    <x:mergeCell ref="D6:D7"/>
    <x:mergeCell ref="E6:F7"/>
    <x:mergeCell ref="C10:C12"/>
    <x:mergeCell ref="D10:D12"/>
    <x:mergeCell ref="E10:E12"/>
    <x:mergeCell ref="F10:F12"/>
    <x:mergeCell ref="E5:F5"/>
    <x:mergeCell ref="B2:C3"/>
    <x:mergeCell ref="D2:D3"/>
    <x:mergeCell ref="E2:F3"/>
    <x:mergeCell ref="DC10:EF10"/>
    <x:mergeCell ref="O11:U11"/>
    <x:mergeCell ref="V11:AB11"/>
    <x:mergeCell ref="AC11:AI11"/>
    <x:mergeCell ref="AJ11:AP11"/>
    <x:mergeCell ref="AQ11:AS11"/>
    <x:mergeCell ref="AT11:AZ11"/>
    <x:mergeCell ref="BA11:BG11"/>
    <x:mergeCell ref="O10:AS10"/>
    <x:mergeCell ref="DJ11:DP11"/>
    <x:mergeCell ref="DQ11:DW11"/>
    <x:mergeCell ref="DX11:ED11"/>
    <x:mergeCell ref="BH11:BN11"/>
    <x:mergeCell ref="BO11:BU11"/>
    <x:mergeCell ref="CE11:CK11"/>
    <x:mergeCell ref="CL11:CR11"/>
    <x:mergeCell ref="BX11:CD11"/>
    <x:mergeCell ref="B35:B40"/>
    <x:mergeCell ref="C35:C40"/>
    <x:mergeCell ref="AT10:BW10"/>
    <x:mergeCell ref="BX10:DB10"/>
    <x:mergeCell ref="G10:G12"/>
    <x:mergeCell ref="J10:J12"/>
    <x:mergeCell ref="K10:K12"/>
    <x:mergeCell ref="L10:L12"/>
    <x:mergeCell ref="M10:M12"/>
    <x:mergeCell ref="H10:H12"/>
    <x:mergeCell ref="B13:B17"/>
    <x:mergeCell ref="C13:C17"/>
    <x:mergeCell ref="I10:I12"/>
    <x:mergeCell ref="B10:B12"/>
    <x:mergeCell ref="C41:C43"/>
    <x:mergeCell ref="B44:B45"/>
    <x:mergeCell ref="C44:C45"/>
    <x:mergeCell ref="EE11:EF11"/>
    <x:mergeCell ref="B18:B20"/>
    <x:mergeCell ref="C18:C20"/>
    <x:mergeCell ref="B21:B23"/>
    <x:mergeCell ref="C21:C23"/>
    <x:mergeCell ref="B24:B34"/>
    <x:mergeCell ref="C24:C27"/>
    <x:mergeCell ref="C28:C30"/>
    <x:mergeCell ref="C31:C34"/>
    <x:mergeCell ref="CS11:CY11"/>
    <x:mergeCell ref="CZ11:DB11"/>
    <x:mergeCell ref="DC11:DI11"/>
    <x:mergeCell ref="BV11:BW11"/>
  </x:mergeCells>
  <x:conditionalFormatting sqref="O13:EF17">
    <x:cfRule type="expression" dxfId="26" priority="5">
      <x:formula>O13="UIdesign"</x:formula>
    </x:cfRule>
    <x:cfRule type="expression" dxfId="27" priority="4">
      <x:formula>O13="Analysis"</x:formula>
    </x:cfRule>
    <x:cfRule type="expression" dxfId="28" priority="3">
      <x:formula>O13="Coding"</x:formula>
    </x:cfRule>
    <x:cfRule type="expression" dxfId="29" priority="2">
      <x:formula>O13="Test"</x:formula>
    </x:cfRule>
    <x:cfRule type="expression" dxfId="30" priority="1">
      <x:formula>O13="Fix"</x:formula>
    </x:cfRule>
  </x:conditionalFormatting>
  <x:conditionalFormatting sqref="O19:EF20">
    <x:cfRule type="expression" dxfId="25" priority="17">
      <x:formula>O19=1</x:formula>
    </x:cfRule>
  </x:conditionalFormatting>
  <x:conditionalFormatting sqref="O22:EF23">
    <x:cfRule type="expression" dxfId="24" priority="16">
      <x:formula>O22=1</x:formula>
    </x:cfRule>
  </x:conditionalFormatting>
  <x:conditionalFormatting sqref="O25:EF27">
    <x:cfRule type="expression" dxfId="23" priority="7">
      <x:formula>O25=1</x:formula>
    </x:cfRule>
  </x:conditionalFormatting>
  <x:conditionalFormatting sqref="O29:EF30">
    <x:cfRule type="expression" dxfId="22" priority="14">
      <x:formula>O29=1</x:formula>
    </x:cfRule>
  </x:conditionalFormatting>
  <x:conditionalFormatting sqref="O32:EF34">
    <x:cfRule type="expression" dxfId="21" priority="13">
      <x:formula>O32=1</x:formula>
    </x:cfRule>
  </x:conditionalFormatting>
  <x:conditionalFormatting sqref="O36:EF43">
    <x:cfRule type="expression" dxfId="20" priority="9">
      <x:formula>O36=1</x:formula>
    </x:cfRule>
  </x:conditionalFormatting>
  <x:conditionalFormatting sqref="O45:EF45">
    <x:cfRule type="expression" dxfId="19" priority="11">
      <x:formula>O45=1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7" id="{8FF9F9A0-BD6B-40F5-AB4C-71107C46528F}">
            <x14:iconSet iconSet="4TrafficLights" custom="1">
              <x14:cfvo type="percent">
                <xm:f>0</xm:f>
              </x14:cfvo>
              <x14:cfvo type="num">
                <xm:f>1</xm:f>
              </x14:cfvo>
              <x14:cfvo type="num">
                <xm:f>7</xm:f>
              </x14:cfvo>
              <x14:cfvo type="num">
                <xm:f>15</xm:f>
              </x14:cfvo>
              <x14:cfIcon iconSet="NoIcons" iconId="0"/>
              <x14:cfIcon iconSet="3Symbols" iconId="0"/>
              <x14:cfIcon iconSet="3Symbols" iconId="1"/>
              <x14:cfIcon iconSet="3Symbols" iconId="2"/>
            </x14:iconSet>
          </x14:cfRule>
          <xm:sqref>M18:M45</xm:sqref>
        </x14:conditionalFormatting>
      </x14:conditionalFormattings>
    </x:ext>
  </x:extLst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EF40"/>
  <x:sheetViews>
    <x:sheetView showGridLines="0" tabSelected="1" topLeftCell="A1" zoomScale="85" zoomScaleNormal="85" zoomScaleSheetLayoutView="85" workbookViewId="0">
      <x:pane xSplit="14" ySplit="0" topLeftCell="Y1" activePane="topRight" state="frozen"/>
      <x:selection pane="topRight" activeCell="AF8" activeCellId="0" sqref="AF8:AF8"/>
    </x:sheetView>
  </x:sheetViews>
  <x:sheetFormatPr defaultColWidth="9" defaultRowHeight="11.94999999999999928946"/>
  <x:cols>
    <x:col min="1" max="1" width="0.875" style="4" customWidth="1"/>
    <x:col min="2" max="2" width="11.625" style="4" customWidth="1"/>
    <x:col min="3" max="3" width="20.625" style="4" customWidth="1"/>
    <x:col min="4" max="4" width="25.625" style="4" customWidth="1"/>
    <x:col min="5" max="5" width="15" style="42" customWidth="1"/>
    <x:col min="6" max="6" width="16.875" style="4" bestFit="1" customWidth="1"/>
    <x:col min="7" max="8" width="9" style="4" customWidth="1"/>
    <x:col min="9" max="9" width="8.625" style="4" customWidth="1"/>
    <x:col min="10" max="11" width="9.625" style="4" customWidth="1"/>
    <x:col min="12" max="12" width="7.5" style="4" customWidth="1"/>
    <x:col min="13" max="13" width="9.5" style="4" hidden="1" customWidth="1"/>
    <x:col min="14" max="14" width="3.125" style="4" bestFit="1" customWidth="1"/>
    <x:col min="15" max="24" width="4.375" style="4" hidden="1" customWidth="1"/>
    <x:col min="25" max="127" width="4.375" style="4" bestFit="1" customWidth="1"/>
    <x:col min="128" max="136" width="4.375" style="4" hidden="1" customWidth="1"/>
    <x:col min="137" max="16384" width="9" style="4"/>
  </x:cols>
  <x:sheetData>
    <x:row r="1" ht="3" customHeight="1"/>
    <x:row r="2" spans="2:12">
      <x:c r="B2" s="377" t="s">
        <x:v>192</x:v>
      </x:c>
      <x:c r="C2" s="378"/>
      <x:c r="D2" s="365" t="s">
        <x:v>64</x:v>
      </x:c>
      <x:c r="E2" s="380" t="s">
        <x:v>218</x:v>
      </x:c>
      <x:c r="F2" s="381"/>
      <x:c r="K2" s="350" t="s">
        <x:v>86</x:v>
      </x:c>
      <x:c r="L2" s="351"/>
    </x:row>
    <x:row r="3" spans="2:12">
      <x:c r="B3" s="379"/>
      <x:c r="C3" s="277"/>
      <x:c r="D3" s="366"/>
      <x:c r="E3" s="277"/>
      <x:c r="F3" s="382"/>
      <x:c r="K3" s="352"/>
      <x:c r="L3" s="353"/>
    </x:row>
    <x:row r="4" spans="2:12">
      <x:c r="B4" s="47" t="s">
        <x:v>194</x:v>
      </x:c>
      <x:c r="C4" s="26" t="s">
        <x:v>167</x:v>
      </x:c>
      <x:c r="D4" s="38" t="s">
        <x:v>184</x:v>
      </x:c>
      <x:c r="E4" s="285">
        <x:f>C6</x:f>
        <x:v>45362</x:v>
      </x:c>
      <x:c r="F4" s="354"/>
      <x:c r="K4" s="52" t="s">
        <x:v>155</x:v>
      </x:c>
      <x:c r="L4" s="53" t="s">
        <x:v>166</x:v>
      </x:c>
    </x:row>
    <x:row r="5" spans="2:12">
      <x:c r="B5" s="47" t="s">
        <x:v>46</x:v>
      </x:c>
      <x:c r="C5" s="26" t="s">
        <x:v>166</x:v>
      </x:c>
      <x:c r="D5" s="46" t="s">
        <x:v>44</x:v>
      </x:c>
      <x:c r="E5" s="289">
        <x:f ca="1">TODAY()</x:f>
        <x:v>45465</x:v>
      </x:c>
      <x:c r="F5" s="376"/>
      <x:c r="K5" s="52" t="s">
        <x:v>143</x:v>
      </x:c>
      <x:c r="L5" s="53" t="s">
        <x:v>154</x:v>
      </x:c>
    </x:row>
    <x:row r="6" spans="2:12">
      <x:c r="B6" s="47" t="s">
        <x:v>196</x:v>
      </x:c>
      <x:c r="C6" s="28">
        <x:v>45362</x:v>
      </x:c>
      <x:c r="D6" s="355" t="s">
        <x:v>187</x:v>
      </x:c>
      <x:c r="E6" s="357" t="s">
        <x:v>220</x:v>
      </x:c>
      <x:c r="F6" s="358"/>
      <x:c r="K6" s="52" t="s">
        <x:v>143</x:v>
      </x:c>
      <x:c r="L6" s="53" t="s">
        <x:v>129</x:v>
      </x:c>
    </x:row>
    <x:row r="7" spans="2:12" ht="12.34999999999999964473">
      <x:c r="B7" s="48" t="s">
        <x:v>181</x:v>
      </x:c>
      <x:c r="C7" s="63">
        <x:f>K15</x:f>
        <x:v>45467</x:v>
      </x:c>
      <x:c r="D7" s="356"/>
      <x:c r="E7" s="359"/>
      <x:c r="F7" s="360"/>
      <x:c r="K7" s="54" t="s">
        <x:v>143</x:v>
      </x:c>
      <x:c r="L7" s="55" t="s">
        <x:v>167</x:v>
      </x:c>
    </x:row>
    <x:row r="8" ht="6.75" customHeight="1"/>
    <x:row r="9" ht="6.75" customHeight="1"/>
    <x:row r="10" spans="2:136" ht="16.5" customHeight="1">
      <x:c r="B10" s="361" t="s">
        <x:v>59</x:v>
      </x:c>
      <x:c r="C10" s="363" t="s">
        <x:v>35</x:v>
      </x:c>
      <x:c r="D10" s="365" t="s">
        <x:v>36</x:v>
      </x:c>
      <x:c r="E10" s="365" t="s">
        <x:v>152</x:v>
      </x:c>
      <x:c r="F10" s="367" t="s">
        <x:v>160</x:v>
      </x:c>
      <x:c r="G10" s="339" t="s">
        <x:v>201</x:v>
      </x:c>
      <x:c r="H10" s="340"/>
      <x:c r="I10" s="340"/>
      <x:c r="J10" s="340"/>
      <x:c r="K10" s="340"/>
      <x:c r="L10" s="340"/>
      <x:c r="M10" s="341"/>
      <x:c r="N10" s="130" t="s">
        <x:v>127</x:v>
      </x:c>
      <x:c r="O10" s="345">
        <x:v>3</x:v>
      </x:c>
      <x:c r="P10" s="345"/>
      <x:c r="Q10" s="345"/>
      <x:c r="R10" s="345"/>
      <x:c r="S10" s="345"/>
      <x:c r="T10" s="345"/>
      <x:c r="U10" s="345"/>
      <x:c r="V10" s="345"/>
      <x:c r="W10" s="345"/>
      <x:c r="X10" s="345"/>
      <x:c r="Y10" s="345"/>
      <x:c r="Z10" s="345"/>
      <x:c r="AA10" s="345"/>
      <x:c r="AB10" s="345"/>
      <x:c r="AC10" s="345"/>
      <x:c r="AD10" s="345"/>
      <x:c r="AE10" s="345"/>
      <x:c r="AF10" s="345"/>
      <x:c r="AG10" s="345"/>
      <x:c r="AH10" s="345"/>
      <x:c r="AI10" s="345"/>
      <x:c r="AJ10" s="345"/>
      <x:c r="AK10" s="345"/>
      <x:c r="AL10" s="345"/>
      <x:c r="AM10" s="345"/>
      <x:c r="AN10" s="345"/>
      <x:c r="AO10" s="345"/>
      <x:c r="AP10" s="345"/>
      <x:c r="AQ10" s="345"/>
      <x:c r="AR10" s="345"/>
      <x:c r="AS10" s="345"/>
      <x:c r="AT10" s="346">
        <x:v>4</x:v>
      </x:c>
      <x:c r="AU10" s="345"/>
      <x:c r="AV10" s="345"/>
      <x:c r="AW10" s="345"/>
      <x:c r="AX10" s="345"/>
      <x:c r="AY10" s="345"/>
      <x:c r="AZ10" s="345"/>
      <x:c r="BA10" s="345"/>
      <x:c r="BB10" s="345"/>
      <x:c r="BC10" s="345"/>
      <x:c r="BD10" s="345"/>
      <x:c r="BE10" s="345"/>
      <x:c r="BF10" s="345"/>
      <x:c r="BG10" s="345"/>
      <x:c r="BH10" s="345"/>
      <x:c r="BI10" s="345"/>
      <x:c r="BJ10" s="345"/>
      <x:c r="BK10" s="345"/>
      <x:c r="BL10" s="345"/>
      <x:c r="BM10" s="345"/>
      <x:c r="BN10" s="345"/>
      <x:c r="BO10" s="345"/>
      <x:c r="BP10" s="345"/>
      <x:c r="BQ10" s="345"/>
      <x:c r="BR10" s="345"/>
      <x:c r="BS10" s="345"/>
      <x:c r="BT10" s="345"/>
      <x:c r="BU10" s="345"/>
      <x:c r="BV10" s="345"/>
      <x:c r="BW10" s="347"/>
      <x:c r="BX10" s="345">
        <x:v>5</x:v>
      </x:c>
      <x:c r="BY10" s="345"/>
      <x:c r="BZ10" s="345"/>
      <x:c r="CA10" s="345"/>
      <x:c r="CB10" s="345"/>
      <x:c r="CC10" s="345"/>
      <x:c r="CD10" s="345"/>
      <x:c r="CE10" s="345"/>
      <x:c r="CF10" s="345"/>
      <x:c r="CG10" s="345"/>
      <x:c r="CH10" s="345"/>
      <x:c r="CI10" s="345"/>
      <x:c r="CJ10" s="345"/>
      <x:c r="CK10" s="345"/>
      <x:c r="CL10" s="345"/>
      <x:c r="CM10" s="345"/>
      <x:c r="CN10" s="345"/>
      <x:c r="CO10" s="345"/>
      <x:c r="CP10" s="345"/>
      <x:c r="CQ10" s="345"/>
      <x:c r="CR10" s="345"/>
      <x:c r="CS10" s="345"/>
      <x:c r="CT10" s="345"/>
      <x:c r="CU10" s="345"/>
      <x:c r="CV10" s="345"/>
      <x:c r="CW10" s="345"/>
      <x:c r="CX10" s="345"/>
      <x:c r="CY10" s="345"/>
      <x:c r="CZ10" s="345"/>
      <x:c r="DA10" s="345"/>
      <x:c r="DB10" s="345"/>
      <x:c r="DC10" s="345">
        <x:v>6</x:v>
      </x:c>
      <x:c r="DD10" s="345"/>
      <x:c r="DE10" s="345"/>
      <x:c r="DF10" s="345"/>
      <x:c r="DG10" s="345"/>
      <x:c r="DH10" s="345"/>
      <x:c r="DI10" s="345"/>
      <x:c r="DJ10" s="345"/>
      <x:c r="DK10" s="345"/>
      <x:c r="DL10" s="345"/>
      <x:c r="DM10" s="345"/>
      <x:c r="DN10" s="345"/>
      <x:c r="DO10" s="345"/>
      <x:c r="DP10" s="345"/>
      <x:c r="DQ10" s="345"/>
      <x:c r="DR10" s="345"/>
      <x:c r="DS10" s="345"/>
      <x:c r="DT10" s="345"/>
      <x:c r="DU10" s="345"/>
      <x:c r="DV10" s="345"/>
      <x:c r="DW10" s="345"/>
      <x:c r="DX10" s="345"/>
      <x:c r="DY10" s="345"/>
      <x:c r="DZ10" s="345"/>
      <x:c r="EA10" s="345"/>
      <x:c r="EB10" s="345"/>
      <x:c r="EC10" s="345"/>
      <x:c r="ED10" s="345"/>
      <x:c r="EE10" s="345"/>
      <x:c r="EF10" s="348"/>
    </x:row>
    <x:row r="11" spans="2:136">
      <x:c r="B11" s="362"/>
      <x:c r="C11" s="364"/>
      <x:c r="D11" s="366"/>
      <x:c r="E11" s="366"/>
      <x:c r="F11" s="368"/>
      <x:c r="G11" s="342"/>
      <x:c r="H11" s="343"/>
      <x:c r="I11" s="343"/>
      <x:c r="J11" s="343"/>
      <x:c r="K11" s="343"/>
      <x:c r="L11" s="343"/>
      <x:c r="M11" s="344"/>
      <x:c r="N11" s="131" t="s">
        <x:v>118</x:v>
      </x:c>
      <x:c r="O11" s="336">
        <x:v>1</x:v>
      </x:c>
      <x:c r="P11" s="336"/>
      <x:c r="Q11" s="336"/>
      <x:c r="R11" s="336"/>
      <x:c r="S11" s="336"/>
      <x:c r="T11" s="336"/>
      <x:c r="U11" s="336"/>
      <x:c r="V11" s="336">
        <x:v>2</x:v>
      </x:c>
      <x:c r="W11" s="336"/>
      <x:c r="X11" s="336"/>
      <x:c r="Y11" s="336"/>
      <x:c r="Z11" s="336"/>
      <x:c r="AA11" s="336"/>
      <x:c r="AB11" s="336"/>
      <x:c r="AC11" s="336">
        <x:v>3</x:v>
      </x:c>
      <x:c r="AD11" s="336"/>
      <x:c r="AE11" s="336"/>
      <x:c r="AF11" s="336"/>
      <x:c r="AG11" s="336"/>
      <x:c r="AH11" s="336"/>
      <x:c r="AI11" s="336"/>
      <x:c r="AJ11" s="336">
        <x:v>4</x:v>
      </x:c>
      <x:c r="AK11" s="336"/>
      <x:c r="AL11" s="336"/>
      <x:c r="AM11" s="336"/>
      <x:c r="AN11" s="336"/>
      <x:c r="AO11" s="336"/>
      <x:c r="AP11" s="336"/>
      <x:c r="AQ11" s="337">
        <x:v>5</x:v>
      </x:c>
      <x:c r="AR11" s="336"/>
      <x:c r="AS11" s="336"/>
      <x:c r="AT11" s="336">
        <x:v>1</x:v>
      </x:c>
      <x:c r="AU11" s="336"/>
      <x:c r="AV11" s="336"/>
      <x:c r="AW11" s="336"/>
      <x:c r="AX11" s="336"/>
      <x:c r="AY11" s="336"/>
      <x:c r="AZ11" s="336"/>
      <x:c r="BA11" s="336">
        <x:v>2</x:v>
      </x:c>
      <x:c r="BB11" s="336"/>
      <x:c r="BC11" s="336"/>
      <x:c r="BD11" s="336"/>
      <x:c r="BE11" s="336"/>
      <x:c r="BF11" s="336"/>
      <x:c r="BG11" s="336"/>
      <x:c r="BH11" s="337">
        <x:v>3</x:v>
      </x:c>
      <x:c r="BI11" s="336"/>
      <x:c r="BJ11" s="336"/>
      <x:c r="BK11" s="336"/>
      <x:c r="BL11" s="336"/>
      <x:c r="BM11" s="336"/>
      <x:c r="BN11" s="338"/>
      <x:c r="BO11" s="336">
        <x:v>4</x:v>
      </x:c>
      <x:c r="BP11" s="336"/>
      <x:c r="BQ11" s="336"/>
      <x:c r="BR11" s="336"/>
      <x:c r="BS11" s="336"/>
      <x:c r="BT11" s="336"/>
      <x:c r="BU11" s="338"/>
      <x:c r="BV11" s="336">
        <x:v>5</x:v>
      </x:c>
      <x:c r="BW11" s="336"/>
      <x:c r="BX11" s="337">
        <x:v>1</x:v>
      </x:c>
      <x:c r="BY11" s="336"/>
      <x:c r="BZ11" s="336"/>
      <x:c r="CA11" s="336"/>
      <x:c r="CB11" s="336"/>
      <x:c r="CC11" s="336"/>
      <x:c r="CD11" s="338"/>
      <x:c r="CE11" s="336">
        <x:v>2</x:v>
      </x:c>
      <x:c r="CF11" s="336"/>
      <x:c r="CG11" s="336"/>
      <x:c r="CH11" s="336"/>
      <x:c r="CI11" s="336"/>
      <x:c r="CJ11" s="336"/>
      <x:c r="CK11" s="336"/>
      <x:c r="CL11" s="337">
        <x:v>3</x:v>
      </x:c>
      <x:c r="CM11" s="336"/>
      <x:c r="CN11" s="336"/>
      <x:c r="CO11" s="336"/>
      <x:c r="CP11" s="336"/>
      <x:c r="CQ11" s="336"/>
      <x:c r="CR11" s="338"/>
      <x:c r="CS11" s="336">
        <x:v>4</x:v>
      </x:c>
      <x:c r="CT11" s="336"/>
      <x:c r="CU11" s="336"/>
      <x:c r="CV11" s="336"/>
      <x:c r="CW11" s="336"/>
      <x:c r="CX11" s="336"/>
      <x:c r="CY11" s="336"/>
      <x:c r="CZ11" s="337">
        <x:v>5</x:v>
      </x:c>
      <x:c r="DA11" s="336"/>
      <x:c r="DB11" s="338"/>
      <x:c r="DC11" s="336">
        <x:v>1</x:v>
      </x:c>
      <x:c r="DD11" s="336"/>
      <x:c r="DE11" s="336"/>
      <x:c r="DF11" s="336"/>
      <x:c r="DG11" s="336"/>
      <x:c r="DH11" s="336"/>
      <x:c r="DI11" s="336"/>
      <x:c r="DJ11" s="337">
        <x:v>2</x:v>
      </x:c>
      <x:c r="DK11" s="336"/>
      <x:c r="DL11" s="336"/>
      <x:c r="DM11" s="336"/>
      <x:c r="DN11" s="336"/>
      <x:c r="DO11" s="336"/>
      <x:c r="DP11" s="338"/>
      <x:c r="DQ11" s="336">
        <x:v>3</x:v>
      </x:c>
      <x:c r="DR11" s="336"/>
      <x:c r="DS11" s="336"/>
      <x:c r="DT11" s="336"/>
      <x:c r="DU11" s="336"/>
      <x:c r="DV11" s="336"/>
      <x:c r="DW11" s="336"/>
      <x:c r="DX11" s="337">
        <x:v>4</x:v>
      </x:c>
      <x:c r="DY11" s="336"/>
      <x:c r="DZ11" s="336"/>
      <x:c r="EA11" s="336"/>
      <x:c r="EB11" s="336"/>
      <x:c r="EC11" s="336"/>
      <x:c r="ED11" s="338"/>
      <x:c r="EE11" s="336">
        <x:v>5</x:v>
      </x:c>
      <x:c r="EF11" s="349"/>
    </x:row>
    <x:row r="12" spans="2:136">
      <x:c r="B12" s="362"/>
      <x:c r="C12" s="364"/>
      <x:c r="D12" s="366"/>
      <x:c r="E12" s="366"/>
      <x:c r="F12" s="369"/>
      <x:c r="G12" s="232" t="s">
        <x:v>180</x:v>
      </x:c>
      <x:c r="H12" s="232" t="s">
        <x:v>39</x:v>
      </x:c>
      <x:c r="I12" s="232" t="s">
        <x:v>52</x:v>
      </x:c>
      <x:c r="J12" s="232" t="s">
        <x:v>196</x:v>
      </x:c>
      <x:c r="K12" s="232" t="s">
        <x:v>181</x:v>
      </x:c>
      <x:c r="L12" s="232" t="s">
        <x:v>24</x:v>
      </x:c>
      <x:c r="M12" s="233" t="s">
        <x:v>43</x:v>
      </x:c>
      <x:c r="N12" s="132" t="s">
        <x:v>162</x:v>
      </x:c>
      <x:c r="O12" s="66">
        <x:v>45352</x:v>
      </x:c>
      <x:c r="P12" s="67">
        <x:v>45353</x:v>
      </x:c>
      <x:c r="Q12" s="66">
        <x:v>45354</x:v>
      </x:c>
      <x:c r="R12" s="68">
        <x:v>45355</x:v>
      </x:c>
      <x:c r="S12" s="68">
        <x:v>45356</x:v>
      </x:c>
      <x:c r="T12" s="68">
        <x:v>45357</x:v>
      </x:c>
      <x:c r="U12" s="68">
        <x:v>45358</x:v>
      </x:c>
      <x:c r="V12" s="68">
        <x:v>45359</x:v>
      </x:c>
      <x:c r="W12" s="67">
        <x:v>45360</x:v>
      </x:c>
      <x:c r="X12" s="66">
        <x:v>45361</x:v>
      </x:c>
      <x:c r="Y12" s="68">
        <x:v>45362</x:v>
      </x:c>
      <x:c r="Z12" s="68">
        <x:v>45363</x:v>
      </x:c>
      <x:c r="AA12" s="68">
        <x:v>45364</x:v>
      </x:c>
      <x:c r="AB12" s="68">
        <x:v>45365</x:v>
      </x:c>
      <x:c r="AC12" s="68">
        <x:v>45366</x:v>
      </x:c>
      <x:c r="AD12" s="67">
        <x:v>45367</x:v>
      </x:c>
      <x:c r="AE12" s="66">
        <x:v>45368</x:v>
      </x:c>
      <x:c r="AF12" s="68">
        <x:v>45369</x:v>
      </x:c>
      <x:c r="AG12" s="68">
        <x:v>45370</x:v>
      </x:c>
      <x:c r="AH12" s="68">
        <x:v>45371</x:v>
      </x:c>
      <x:c r="AI12" s="68">
        <x:v>45372</x:v>
      </x:c>
      <x:c r="AJ12" s="68">
        <x:v>45373</x:v>
      </x:c>
      <x:c r="AK12" s="67">
        <x:v>45374</x:v>
      </x:c>
      <x:c r="AL12" s="66">
        <x:v>45375</x:v>
      </x:c>
      <x:c r="AM12" s="68">
        <x:v>45376</x:v>
      </x:c>
      <x:c r="AN12" s="68">
        <x:v>45377</x:v>
      </x:c>
      <x:c r="AO12" s="68">
        <x:v>45378</x:v>
      </x:c>
      <x:c r="AP12" s="68">
        <x:v>45379</x:v>
      </x:c>
      <x:c r="AQ12" s="68">
        <x:v>45380</x:v>
      </x:c>
      <x:c r="AR12" s="67">
        <x:v>45381</x:v>
      </x:c>
      <x:c r="AS12" s="66">
        <x:v>45382</x:v>
      </x:c>
      <x:c r="AT12" s="68">
        <x:v>45383</x:v>
      </x:c>
      <x:c r="AU12" s="68">
        <x:v>45384</x:v>
      </x:c>
      <x:c r="AV12" s="68">
        <x:v>45385</x:v>
      </x:c>
      <x:c r="AW12" s="68">
        <x:v>45386</x:v>
      </x:c>
      <x:c r="AX12" s="68">
        <x:v>45387</x:v>
      </x:c>
      <x:c r="AY12" s="67">
        <x:v>45388</x:v>
      </x:c>
      <x:c r="AZ12" s="66">
        <x:v>45389</x:v>
      </x:c>
      <x:c r="BA12" s="68">
        <x:v>45390</x:v>
      </x:c>
      <x:c r="BB12" s="68">
        <x:v>45391</x:v>
      </x:c>
      <x:c r="BC12" s="66">
        <x:v>45392</x:v>
      </x:c>
      <x:c r="BD12" s="68">
        <x:v>45393</x:v>
      </x:c>
      <x:c r="BE12" s="68">
        <x:v>45394</x:v>
      </x:c>
      <x:c r="BF12" s="67">
        <x:v>45395</x:v>
      </x:c>
      <x:c r="BG12" s="66">
        <x:v>45396</x:v>
      </x:c>
      <x:c r="BH12" s="68">
        <x:v>45397</x:v>
      </x:c>
      <x:c r="BI12" s="68">
        <x:v>45398</x:v>
      </x:c>
      <x:c r="BJ12" s="68">
        <x:v>45399</x:v>
      </x:c>
      <x:c r="BK12" s="68">
        <x:v>45400</x:v>
      </x:c>
      <x:c r="BL12" s="68">
        <x:v>45401</x:v>
      </x:c>
      <x:c r="BM12" s="67">
        <x:v>45402</x:v>
      </x:c>
      <x:c r="BN12" s="66">
        <x:v>45403</x:v>
      </x:c>
      <x:c r="BO12" s="68">
        <x:v>45404</x:v>
      </x:c>
      <x:c r="BP12" s="68">
        <x:v>45405</x:v>
      </x:c>
      <x:c r="BQ12" s="68">
        <x:v>45406</x:v>
      </x:c>
      <x:c r="BR12" s="68">
        <x:v>45407</x:v>
      </x:c>
      <x:c r="BS12" s="68">
        <x:v>45408</x:v>
      </x:c>
      <x:c r="BT12" s="67">
        <x:v>45409</x:v>
      </x:c>
      <x:c r="BU12" s="66">
        <x:v>45410</x:v>
      </x:c>
      <x:c r="BV12" s="68">
        <x:v>45411</x:v>
      </x:c>
      <x:c r="BW12" s="68">
        <x:v>45412</x:v>
      </x:c>
      <x:c r="BX12" s="66">
        <x:v>45413</x:v>
      </x:c>
      <x:c r="BY12" s="68">
        <x:v>45414</x:v>
      </x:c>
      <x:c r="BZ12" s="68">
        <x:v>45415</x:v>
      </x:c>
      <x:c r="CA12" s="67">
        <x:v>45416</x:v>
      </x:c>
      <x:c r="CB12" s="66">
        <x:v>45417</x:v>
      </x:c>
      <x:c r="CC12" s="66">
        <x:v>45418</x:v>
      </x:c>
      <x:c r="CD12" s="68">
        <x:v>45419</x:v>
      </x:c>
      <x:c r="CE12" s="68">
        <x:v>45420</x:v>
      </x:c>
      <x:c r="CF12" s="68">
        <x:v>45421</x:v>
      </x:c>
      <x:c r="CG12" s="68">
        <x:v>45422</x:v>
      </x:c>
      <x:c r="CH12" s="67">
        <x:v>45423</x:v>
      </x:c>
      <x:c r="CI12" s="66">
        <x:v>45424</x:v>
      </x:c>
      <x:c r="CJ12" s="68">
        <x:v>45425</x:v>
      </x:c>
      <x:c r="CK12" s="68">
        <x:v>45426</x:v>
      </x:c>
      <x:c r="CL12" s="66">
        <x:v>45427</x:v>
      </x:c>
      <x:c r="CM12" s="68">
        <x:v>45428</x:v>
      </x:c>
      <x:c r="CN12" s="68">
        <x:v>45429</x:v>
      </x:c>
      <x:c r="CO12" s="67">
        <x:v>45430</x:v>
      </x:c>
      <x:c r="CP12" s="66">
        <x:v>45431</x:v>
      </x:c>
      <x:c r="CQ12" s="68">
        <x:v>45432</x:v>
      </x:c>
      <x:c r="CR12" s="68">
        <x:v>45433</x:v>
      </x:c>
      <x:c r="CS12" s="68">
        <x:v>45434</x:v>
      </x:c>
      <x:c r="CT12" s="68">
        <x:v>45435</x:v>
      </x:c>
      <x:c r="CU12" s="68">
        <x:v>45436</x:v>
      </x:c>
      <x:c r="CV12" s="67">
        <x:v>45437</x:v>
      </x:c>
      <x:c r="CW12" s="66">
        <x:v>45438</x:v>
      </x:c>
      <x:c r="CX12" s="68">
        <x:v>45439</x:v>
      </x:c>
      <x:c r="CY12" s="68">
        <x:v>45440</x:v>
      </x:c>
      <x:c r="CZ12" s="68">
        <x:v>45441</x:v>
      </x:c>
      <x:c r="DA12" s="68">
        <x:v>45442</x:v>
      </x:c>
      <x:c r="DB12" s="68">
        <x:v>45443</x:v>
      </x:c>
      <x:c r="DC12" s="67">
        <x:v>45444</x:v>
      </x:c>
      <x:c r="DD12" s="66">
        <x:v>45445</x:v>
      </x:c>
      <x:c r="DE12" s="68">
        <x:v>45446</x:v>
      </x:c>
      <x:c r="DF12" s="68">
        <x:v>45447</x:v>
      </x:c>
      <x:c r="DG12" s="68">
        <x:v>45448</x:v>
      </x:c>
      <x:c r="DH12" s="66">
        <x:v>45449</x:v>
      </x:c>
      <x:c r="DI12" s="68">
        <x:v>45450</x:v>
      </x:c>
      <x:c r="DJ12" s="67">
        <x:v>45451</x:v>
      </x:c>
      <x:c r="DK12" s="66">
        <x:v>45452</x:v>
      </x:c>
      <x:c r="DL12" s="68">
        <x:v>45453</x:v>
      </x:c>
      <x:c r="DM12" s="68">
        <x:v>45454</x:v>
      </x:c>
      <x:c r="DN12" s="68">
        <x:v>45455</x:v>
      </x:c>
      <x:c r="DO12" s="68">
        <x:v>45456</x:v>
      </x:c>
      <x:c r="DP12" s="68">
        <x:v>45457</x:v>
      </x:c>
      <x:c r="DQ12" s="67">
        <x:v>45458</x:v>
      </x:c>
      <x:c r="DR12" s="66">
        <x:v>45459</x:v>
      </x:c>
      <x:c r="DS12" s="68">
        <x:v>45460</x:v>
      </x:c>
      <x:c r="DT12" s="68">
        <x:v>45461</x:v>
      </x:c>
      <x:c r="DU12" s="68">
        <x:v>45462</x:v>
      </x:c>
      <x:c r="DV12" s="68">
        <x:v>45463</x:v>
      </x:c>
      <x:c r="DW12" s="68">
        <x:v>45464</x:v>
      </x:c>
      <x:c r="DX12" s="67">
        <x:v>45465</x:v>
      </x:c>
      <x:c r="DY12" s="66">
        <x:v>45466</x:v>
      </x:c>
      <x:c r="DZ12" s="68">
        <x:v>45467</x:v>
      </x:c>
      <x:c r="EA12" s="68">
        <x:v>45468</x:v>
      </x:c>
      <x:c r="EB12" s="68">
        <x:v>45469</x:v>
      </x:c>
      <x:c r="EC12" s="68">
        <x:v>45470</x:v>
      </x:c>
      <x:c r="ED12" s="68">
        <x:v>45471</x:v>
      </x:c>
      <x:c r="EE12" s="67">
        <x:v>45472</x:v>
      </x:c>
      <x:c r="EF12" s="71">
        <x:v>45473</x:v>
      </x:c>
    </x:row>
    <x:row r="13" spans="2:136">
      <x:c r="B13" s="373" t="s">
        <x:v>8</x:v>
      </x:c>
      <x:c r="C13" s="370" t="s">
        <x:v>170</x:v>
      </x:c>
      <x:c r="D13" s="234" t="s">
        <x:v>25</x:v>
      </x:c>
      <x:c r="E13" s="234" t="s">
        <x:v>141</x:v>
      </x:c>
      <x:c r="F13" s="235" t="s">
        <x:v>63</x:v>
      </x:c>
      <x:c r="G13" s="236"/>
      <x:c r="H13" s="237"/>
      <x:c r="I13" s="235"/>
      <x:c r="J13" s="238">
        <x:v>45390</x:v>
      </x:c>
      <x:c r="K13" s="238">
        <x:v>45390</x:v>
      </x:c>
      <x:c r="L13" s="228"/>
      <x:c r="M13" s="157"/>
      <x:c r="N13" s="167"/>
      <x:c r="O13" s="105"/>
      <x:c r="P13" s="106"/>
      <x:c r="Q13" s="106"/>
      <x:c r="R13" s="106"/>
      <x:c r="S13" s="106"/>
      <x:c r="T13" s="106"/>
      <x:c r="U13" s="107"/>
      <x:c r="V13" s="105"/>
      <x:c r="W13" s="106"/>
      <x:c r="X13" s="106"/>
      <x:c r="Y13" s="106"/>
      <x:c r="Z13" s="106"/>
      <x:c r="AA13" s="106"/>
      <x:c r="AB13" s="107"/>
      <x:c r="AC13" s="105"/>
      <x:c r="AD13" s="106"/>
      <x:c r="AE13" s="106"/>
      <x:c r="AF13" s="106"/>
      <x:c r="AG13" s="106"/>
      <x:c r="AH13" s="106"/>
      <x:c r="AI13" s="107"/>
      <x:c r="AJ13" s="105"/>
      <x:c r="AK13" s="106"/>
      <x:c r="AL13" s="106"/>
      <x:c r="AM13" s="106"/>
      <x:c r="AN13" s="106"/>
      <x:c r="AO13" s="106"/>
      <x:c r="AP13" s="107"/>
      <x:c r="AQ13" s="106"/>
      <x:c r="AR13" s="106"/>
      <x:c r="AS13" s="107"/>
      <x:c r="AT13" s="105"/>
      <x:c r="AU13" s="106"/>
      <x:c r="AV13" s="106"/>
      <x:c r="AW13" s="106"/>
      <x:c r="AX13" s="106"/>
      <x:c r="AY13" s="106"/>
      <x:c r="AZ13" s="107"/>
      <x:c r="BA13" s="222"/>
      <x:c r="BB13" s="106"/>
      <x:c r="BC13" s="106"/>
      <x:c r="BD13" s="106"/>
      <x:c r="BE13" s="106"/>
      <x:c r="BF13" s="106"/>
      <x:c r="BG13" s="107"/>
      <x:c r="BH13" s="106"/>
      <x:c r="BI13" s="106"/>
      <x:c r="BJ13" s="106"/>
      <x:c r="BK13" s="106"/>
      <x:c r="BL13" s="106"/>
      <x:c r="BM13" s="106"/>
      <x:c r="BN13" s="106"/>
      <x:c r="BO13" s="105"/>
      <x:c r="BP13" s="106"/>
      <x:c r="BQ13" s="106"/>
      <x:c r="BR13" s="106"/>
      <x:c r="BS13" s="106"/>
      <x:c r="BT13" s="106"/>
      <x:c r="BU13" s="106"/>
      <x:c r="BV13" s="222"/>
      <x:c r="BW13" s="118"/>
      <x:c r="BX13" s="119"/>
      <x:c r="BY13" s="119"/>
      <x:c r="BZ13" s="119"/>
      <x:c r="CA13" s="119"/>
      <x:c r="CB13" s="119"/>
      <x:c r="CC13" s="119"/>
      <x:c r="CD13" s="119"/>
      <x:c r="CE13" s="120"/>
      <x:c r="CF13" s="119"/>
      <x:c r="CG13" s="119"/>
      <x:c r="CH13" s="119"/>
      <x:c r="CI13" s="119"/>
      <x:c r="CJ13" s="119"/>
      <x:c r="CK13" s="118"/>
      <x:c r="CL13" s="119"/>
      <x:c r="CM13" s="119"/>
      <x:c r="CN13" s="119"/>
      <x:c r="CO13" s="119"/>
      <x:c r="CP13" s="119"/>
      <x:c r="CQ13" s="119"/>
      <x:c r="CR13" s="106"/>
      <x:c r="CS13" s="105"/>
      <x:c r="CT13" s="106"/>
      <x:c r="CU13" s="106"/>
      <x:c r="CV13" s="106"/>
      <x:c r="CW13" s="106"/>
      <x:c r="CX13" s="106"/>
      <x:c r="CY13" s="107"/>
      <x:c r="CZ13" s="106"/>
      <x:c r="DA13" s="106"/>
      <x:c r="DB13" s="119"/>
      <x:c r="DC13" s="120"/>
      <x:c r="DD13" s="119"/>
      <x:c r="DE13" s="119"/>
      <x:c r="DF13" s="119"/>
      <x:c r="DG13" s="119"/>
      <x:c r="DH13" s="119"/>
      <x:c r="DI13" s="118"/>
      <x:c r="DJ13" s="119"/>
      <x:c r="DK13" s="119"/>
      <x:c r="DL13" s="119"/>
      <x:c r="DM13" s="119"/>
      <x:c r="DN13" s="119"/>
      <x:c r="DO13" s="119"/>
      <x:c r="DP13" s="119"/>
      <x:c r="DQ13" s="120"/>
      <x:c r="DR13" s="119"/>
      <x:c r="DS13" s="239"/>
      <x:c r="DT13" s="119"/>
      <x:c r="DU13" s="119"/>
      <x:c r="DV13" s="119"/>
      <x:c r="DW13" s="118"/>
      <x:c r="DX13" s="240"/>
      <x:c r="DY13" s="241"/>
      <x:c r="DZ13" s="241"/>
      <x:c r="EA13" s="241"/>
      <x:c r="EB13" s="241"/>
      <x:c r="EC13" s="241"/>
      <x:c r="ED13" s="242"/>
      <x:c r="EE13" s="105"/>
      <x:c r="EF13" s="108"/>
    </x:row>
    <x:row r="14" spans="2:136">
      <x:c r="B14" s="374"/>
      <x:c r="C14" s="371"/>
      <x:c r="D14" s="42" t="s">
        <x:v>57</x:v>
      </x:c>
      <x:c r="E14" s="42" t="s">
        <x:v>141</x:v>
      </x:c>
      <x:c r="F14" s="172" t="s">
        <x:v>109</x:v>
      </x:c>
      <x:c r="G14" s="213"/>
      <x:c r="H14" s="56"/>
      <x:c r="I14" s="172"/>
      <x:c r="J14" s="138">
        <x:v>45411</x:v>
      </x:c>
      <x:c r="K14" s="138">
        <x:v>45411</x:v>
      </x:c>
      <x:c r="L14" s="229"/>
      <x:c r="M14" s="157"/>
      <x:c r="N14" s="167"/>
      <x:c r="O14" s="105"/>
      <x:c r="P14" s="106"/>
      <x:c r="Q14" s="106"/>
      <x:c r="R14" s="106"/>
      <x:c r="S14" s="106"/>
      <x:c r="T14" s="106"/>
      <x:c r="U14" s="107"/>
      <x:c r="V14" s="105"/>
      <x:c r="W14" s="106"/>
      <x:c r="X14" s="106"/>
      <x:c r="Y14" s="106"/>
      <x:c r="Z14" s="106"/>
      <x:c r="AA14" s="106"/>
      <x:c r="AB14" s="107"/>
      <x:c r="AC14" s="105"/>
      <x:c r="AD14" s="106"/>
      <x:c r="AE14" s="106"/>
      <x:c r="AF14" s="106"/>
      <x:c r="AG14" s="106"/>
      <x:c r="AH14" s="106"/>
      <x:c r="AI14" s="107"/>
      <x:c r="AJ14" s="105"/>
      <x:c r="AK14" s="106"/>
      <x:c r="AL14" s="106"/>
      <x:c r="AM14" s="106"/>
      <x:c r="AN14" s="106"/>
      <x:c r="AO14" s="106"/>
      <x:c r="AP14" s="107"/>
      <x:c r="AQ14" s="106"/>
      <x:c r="AR14" s="106"/>
      <x:c r="AS14" s="107"/>
      <x:c r="AT14" s="105"/>
      <x:c r="AU14" s="106"/>
      <x:c r="AV14" s="106"/>
      <x:c r="AW14" s="106"/>
      <x:c r="AX14" s="106"/>
      <x:c r="AY14" s="106"/>
      <x:c r="AZ14" s="107"/>
      <x:c r="BA14" s="222"/>
      <x:c r="BB14" s="106"/>
      <x:c r="BC14" s="106"/>
      <x:c r="BD14" s="106"/>
      <x:c r="BE14" s="106"/>
      <x:c r="BF14" s="106"/>
      <x:c r="BG14" s="107"/>
      <x:c r="BH14" s="106"/>
      <x:c r="BI14" s="106"/>
      <x:c r="BJ14" s="106"/>
      <x:c r="BK14" s="106"/>
      <x:c r="BL14" s="106"/>
      <x:c r="BM14" s="106"/>
      <x:c r="BN14" s="106"/>
      <x:c r="BO14" s="105"/>
      <x:c r="BP14" s="106"/>
      <x:c r="BQ14" s="106"/>
      <x:c r="BR14" s="106"/>
      <x:c r="BS14" s="106"/>
      <x:c r="BT14" s="106"/>
      <x:c r="BU14" s="106"/>
      <x:c r="BV14" s="222"/>
      <x:c r="BW14" s="118"/>
      <x:c r="BX14" s="119"/>
      <x:c r="BY14" s="119"/>
      <x:c r="BZ14" s="119"/>
      <x:c r="CA14" s="119"/>
      <x:c r="CB14" s="119"/>
      <x:c r="CC14" s="119"/>
      <x:c r="CD14" s="119"/>
      <x:c r="CE14" s="120"/>
      <x:c r="CF14" s="119"/>
      <x:c r="CG14" s="119"/>
      <x:c r="CH14" s="119"/>
      <x:c r="CI14" s="119"/>
      <x:c r="CJ14" s="119"/>
      <x:c r="CK14" s="118"/>
      <x:c r="CL14" s="119"/>
      <x:c r="CM14" s="119"/>
      <x:c r="CN14" s="119"/>
      <x:c r="CO14" s="119"/>
      <x:c r="CP14" s="119"/>
      <x:c r="CQ14" s="119"/>
      <x:c r="CR14" s="106"/>
      <x:c r="CS14" s="105"/>
      <x:c r="CT14" s="106"/>
      <x:c r="CU14" s="106"/>
      <x:c r="CV14" s="106"/>
      <x:c r="CW14" s="106"/>
      <x:c r="CX14" s="106"/>
      <x:c r="CY14" s="107"/>
      <x:c r="CZ14" s="106"/>
      <x:c r="DA14" s="106"/>
      <x:c r="DB14" s="119"/>
      <x:c r="DC14" s="120"/>
      <x:c r="DD14" s="119"/>
      <x:c r="DE14" s="119"/>
      <x:c r="DF14" s="119"/>
      <x:c r="DG14" s="119"/>
      <x:c r="DH14" s="119"/>
      <x:c r="DI14" s="118"/>
      <x:c r="DJ14" s="119"/>
      <x:c r="DK14" s="119"/>
      <x:c r="DL14" s="119"/>
      <x:c r="DM14" s="119"/>
      <x:c r="DN14" s="119"/>
      <x:c r="DO14" s="119"/>
      <x:c r="DP14" s="119"/>
      <x:c r="DQ14" s="120"/>
      <x:c r="DR14" s="119"/>
      <x:c r="DS14" s="239"/>
      <x:c r="DT14" s="119"/>
      <x:c r="DU14" s="119"/>
      <x:c r="DV14" s="119"/>
      <x:c r="DW14" s="118"/>
      <x:c r="DX14" s="120"/>
      <x:c r="DY14" s="119"/>
      <x:c r="DZ14" s="119"/>
      <x:c r="EA14" s="119"/>
      <x:c r="EB14" s="119"/>
      <x:c r="EC14" s="119"/>
      <x:c r="ED14" s="118"/>
      <x:c r="EE14" s="105"/>
      <x:c r="EF14" s="108"/>
    </x:row>
    <x:row r="15" spans="2:136">
      <x:c r="B15" s="375"/>
      <x:c r="C15" s="372"/>
      <x:c r="D15" s="43" t="s">
        <x:v>66</x:v>
      </x:c>
      <x:c r="E15" s="43" t="s">
        <x:v>141</x:v>
      </x:c>
      <x:c r="F15" s="173" t="s">
        <x:v>23</x:v>
      </x:c>
      <x:c r="G15" s="214"/>
      <x:c r="H15" s="57"/>
      <x:c r="I15" s="173"/>
      <x:c r="J15" s="64">
        <x:v>45467</x:v>
      </x:c>
      <x:c r="K15" s="64">
        <x:v>45467</x:v>
      </x:c>
      <x:c r="L15" s="243"/>
      <x:c r="M15" s="157"/>
      <x:c r="N15" s="167"/>
      <x:c r="O15" s="105"/>
      <x:c r="P15" s="106"/>
      <x:c r="Q15" s="106"/>
      <x:c r="R15" s="106"/>
      <x:c r="S15" s="106"/>
      <x:c r="T15" s="106"/>
      <x:c r="U15" s="107"/>
      <x:c r="V15" s="105"/>
      <x:c r="W15" s="106"/>
      <x:c r="X15" s="106"/>
      <x:c r="Y15" s="106"/>
      <x:c r="Z15" s="106"/>
      <x:c r="AA15" s="106"/>
      <x:c r="AB15" s="107"/>
      <x:c r="AC15" s="105"/>
      <x:c r="AD15" s="106"/>
      <x:c r="AE15" s="106"/>
      <x:c r="AF15" s="106"/>
      <x:c r="AG15" s="106"/>
      <x:c r="AH15" s="106"/>
      <x:c r="AI15" s="107"/>
      <x:c r="AJ15" s="105"/>
      <x:c r="AK15" s="106"/>
      <x:c r="AL15" s="106"/>
      <x:c r="AM15" s="106"/>
      <x:c r="AN15" s="106"/>
      <x:c r="AO15" s="106"/>
      <x:c r="AP15" s="107"/>
      <x:c r="AQ15" s="106"/>
      <x:c r="AR15" s="106"/>
      <x:c r="AS15" s="107"/>
      <x:c r="AT15" s="105"/>
      <x:c r="AU15" s="106"/>
      <x:c r="AV15" s="106"/>
      <x:c r="AW15" s="106"/>
      <x:c r="AX15" s="106"/>
      <x:c r="AY15" s="106"/>
      <x:c r="AZ15" s="107"/>
      <x:c r="BA15" s="222"/>
      <x:c r="BB15" s="106"/>
      <x:c r="BC15" s="106"/>
      <x:c r="BD15" s="106"/>
      <x:c r="BE15" s="106"/>
      <x:c r="BF15" s="106"/>
      <x:c r="BG15" s="107"/>
      <x:c r="BH15" s="106"/>
      <x:c r="BI15" s="106"/>
      <x:c r="BJ15" s="106"/>
      <x:c r="BK15" s="106"/>
      <x:c r="BL15" s="106"/>
      <x:c r="BM15" s="106"/>
      <x:c r="BN15" s="106"/>
      <x:c r="BO15" s="105"/>
      <x:c r="BP15" s="106"/>
      <x:c r="BQ15" s="106"/>
      <x:c r="BR15" s="106"/>
      <x:c r="BS15" s="106"/>
      <x:c r="BT15" s="106"/>
      <x:c r="BU15" s="106"/>
      <x:c r="BV15" s="222"/>
      <x:c r="BW15" s="118"/>
      <x:c r="BX15" s="119"/>
      <x:c r="BY15" s="119"/>
      <x:c r="BZ15" s="119"/>
      <x:c r="CA15" s="119"/>
      <x:c r="CB15" s="119"/>
      <x:c r="CC15" s="119"/>
      <x:c r="CD15" s="119"/>
      <x:c r="CE15" s="120"/>
      <x:c r="CF15" s="119"/>
      <x:c r="CG15" s="119"/>
      <x:c r="CH15" s="119"/>
      <x:c r="CI15" s="119"/>
      <x:c r="CJ15" s="119"/>
      <x:c r="CK15" s="118"/>
      <x:c r="CL15" s="119"/>
      <x:c r="CM15" s="119"/>
      <x:c r="CN15" s="119"/>
      <x:c r="CO15" s="119"/>
      <x:c r="CP15" s="119"/>
      <x:c r="CQ15" s="119"/>
      <x:c r="CR15" s="106"/>
      <x:c r="CS15" s="105"/>
      <x:c r="CT15" s="106"/>
      <x:c r="CU15" s="106"/>
      <x:c r="CV15" s="106"/>
      <x:c r="CW15" s="106"/>
      <x:c r="CX15" s="106"/>
      <x:c r="CY15" s="107"/>
      <x:c r="CZ15" s="106"/>
      <x:c r="DA15" s="106"/>
      <x:c r="DB15" s="119"/>
      <x:c r="DC15" s="120"/>
      <x:c r="DD15" s="119"/>
      <x:c r="DE15" s="119"/>
      <x:c r="DF15" s="119"/>
      <x:c r="DG15" s="119"/>
      <x:c r="DH15" s="119"/>
      <x:c r="DI15" s="118"/>
      <x:c r="DJ15" s="119"/>
      <x:c r="DK15" s="119"/>
      <x:c r="DL15" s="119"/>
      <x:c r="DM15" s="119"/>
      <x:c r="DN15" s="119"/>
      <x:c r="DO15" s="119"/>
      <x:c r="DP15" s="119"/>
      <x:c r="DQ15" s="120"/>
      <x:c r="DR15" s="119"/>
      <x:c r="DS15" s="239"/>
      <x:c r="DT15" s="119"/>
      <x:c r="DU15" s="119"/>
      <x:c r="DV15" s="119"/>
      <x:c r="DW15" s="118"/>
      <x:c r="DX15" s="120"/>
      <x:c r="DY15" s="119"/>
      <x:c r="DZ15" s="119"/>
      <x:c r="EA15" s="119"/>
      <x:c r="EB15" s="119"/>
      <x:c r="EC15" s="119"/>
      <x:c r="ED15" s="118"/>
      <x:c r="EE15" s="105"/>
      <x:c r="EF15" s="108"/>
    </x:row>
    <x:row r="16" spans="2:136">
      <x:c r="B16" s="330" t="s">
        <x:v>47</x:v>
      </x:c>
      <x:c r="C16" s="333" t="s">
        <x:v>26</x:v>
      </x:c>
      <x:c r="D16" s="7"/>
      <x:c r="E16" s="191"/>
      <x:c r="F16" s="211"/>
      <x:c r="G16" s="212"/>
      <x:c r="H16" s="7"/>
      <x:c r="I16" s="192"/>
      <x:c r="J16" s="7"/>
      <x:c r="K16" s="8"/>
      <x:c r="L16" s="193"/>
      <x:c r="M16" s="193"/>
      <x:c r="N16" s="69"/>
      <x:c r="O16" s="72"/>
      <x:c r="P16" s="73"/>
      <x:c r="Q16" s="73"/>
      <x:c r="R16" s="73"/>
      <x:c r="S16" s="73"/>
      <x:c r="T16" s="73"/>
      <x:c r="U16" s="74"/>
      <x:c r="V16" s="72"/>
      <x:c r="W16" s="73"/>
      <x:c r="X16" s="73"/>
      <x:c r="Y16" s="73"/>
      <x:c r="Z16" s="73"/>
      <x:c r="AA16" s="73"/>
      <x:c r="AB16" s="74"/>
      <x:c r="AC16" s="72"/>
      <x:c r="AD16" s="73"/>
      <x:c r="AE16" s="73"/>
      <x:c r="AF16" s="73"/>
      <x:c r="AG16" s="73"/>
      <x:c r="AH16" s="73"/>
      <x:c r="AI16" s="74"/>
      <x:c r="AJ16" s="72"/>
      <x:c r="AK16" s="73"/>
      <x:c r="AL16" s="73"/>
      <x:c r="AM16" s="73"/>
      <x:c r="AN16" s="73"/>
      <x:c r="AO16" s="73"/>
      <x:c r="AP16" s="74"/>
      <x:c r="AQ16" s="73"/>
      <x:c r="AR16" s="73"/>
      <x:c r="AS16" s="74"/>
      <x:c r="AT16" s="72"/>
      <x:c r="AU16" s="73"/>
      <x:c r="AV16" s="73"/>
      <x:c r="AW16" s="73"/>
      <x:c r="AX16" s="73"/>
      <x:c r="AY16" s="73"/>
      <x:c r="AZ16" s="74"/>
      <x:c r="BA16" s="221"/>
      <x:c r="BB16" s="73"/>
      <x:c r="BC16" s="73"/>
      <x:c r="BD16" s="73"/>
      <x:c r="BE16" s="73"/>
      <x:c r="BF16" s="73"/>
      <x:c r="BG16" s="74"/>
      <x:c r="BH16" s="73"/>
      <x:c r="BI16" s="73"/>
      <x:c r="BJ16" s="73"/>
      <x:c r="BK16" s="73"/>
      <x:c r="BL16" s="73"/>
      <x:c r="BM16" s="73"/>
      <x:c r="BN16" s="73"/>
      <x:c r="BO16" s="72"/>
      <x:c r="BP16" s="73"/>
      <x:c r="BQ16" s="73"/>
      <x:c r="BR16" s="73"/>
      <x:c r="BS16" s="73"/>
      <x:c r="BT16" s="73"/>
      <x:c r="BU16" s="73"/>
      <x:c r="BV16" s="221"/>
      <x:c r="BW16" s="74"/>
      <x:c r="BX16" s="73"/>
      <x:c r="BY16" s="73"/>
      <x:c r="BZ16" s="73"/>
      <x:c r="CA16" s="73"/>
      <x:c r="CB16" s="73"/>
      <x:c r="CC16" s="73"/>
      <x:c r="CD16" s="73"/>
      <x:c r="CE16" s="72"/>
      <x:c r="CF16" s="73"/>
      <x:c r="CG16" s="73"/>
      <x:c r="CH16" s="73"/>
      <x:c r="CI16" s="73"/>
      <x:c r="CJ16" s="73"/>
      <x:c r="CK16" s="74"/>
      <x:c r="CL16" s="73"/>
      <x:c r="CM16" s="73"/>
      <x:c r="CN16" s="73"/>
      <x:c r="CO16" s="73"/>
      <x:c r="CP16" s="73"/>
      <x:c r="CQ16" s="73"/>
      <x:c r="CR16" s="73"/>
      <x:c r="CS16" s="72"/>
      <x:c r="CT16" s="73"/>
      <x:c r="CU16" s="73"/>
      <x:c r="CV16" s="73"/>
      <x:c r="CW16" s="73"/>
      <x:c r="CX16" s="73"/>
      <x:c r="CY16" s="74"/>
      <x:c r="CZ16" s="73"/>
      <x:c r="DA16" s="73"/>
      <x:c r="DB16" s="73"/>
      <x:c r="DC16" s="72"/>
      <x:c r="DD16" s="73"/>
      <x:c r="DE16" s="73"/>
      <x:c r="DF16" s="73"/>
      <x:c r="DG16" s="73"/>
      <x:c r="DH16" s="73"/>
      <x:c r="DI16" s="74"/>
      <x:c r="DJ16" s="73"/>
      <x:c r="DK16" s="73"/>
      <x:c r="DL16" s="73"/>
      <x:c r="DM16" s="73"/>
      <x:c r="DN16" s="73"/>
      <x:c r="DO16" s="73"/>
      <x:c r="DP16" s="73"/>
      <x:c r="DQ16" s="72"/>
      <x:c r="DR16" s="73"/>
      <x:c r="DS16" s="244"/>
      <x:c r="DT16" s="73"/>
      <x:c r="DU16" s="73"/>
      <x:c r="DV16" s="73"/>
      <x:c r="DW16" s="245"/>
      <x:c r="DX16" s="72"/>
      <x:c r="DY16" s="73"/>
      <x:c r="DZ16" s="73"/>
      <x:c r="EA16" s="73"/>
      <x:c r="EB16" s="73"/>
      <x:c r="EC16" s="73"/>
      <x:c r="ED16" s="74"/>
      <x:c r="EE16" s="72"/>
      <x:c r="EF16" s="75"/>
    </x:row>
    <x:row r="17" spans="2:136" outlineLevel="1">
      <x:c r="B17" s="331"/>
      <x:c r="C17" s="334"/>
      <x:c r="D17" s="4" t="s">
        <x:v>12</x:v>
      </x:c>
      <x:c r="E17" s="42" t="s">
        <x:v>141</x:v>
      </x:c>
      <x:c r="F17" s="172" t="s">
        <x:v>29</x:v>
      </x:c>
      <x:c r="G17" s="213" t="str">
        <x:f>IF(H17=100%,"완료",IF(H17&gt;1%,"진행중","작업대기"))</x:f>
        <x:v>완료</x:v>
      </x:c>
      <x:c r="H17" s="56">
        <x:f>PRODUCT(I17,0.1)</x:f>
        <x:v>1</x:v>
      </x:c>
      <x:c r="I17" s="172">
        <x:v>10</x:v>
      </x:c>
      <x:c r="J17" s="9">
        <x:f>C6</x:f>
        <x:v>45362</x:v>
      </x:c>
      <x:c r="K17" s="9">
        <x:v>45365</x:v>
      </x:c>
      <x:c r="L17" s="154">
        <x:f>COUNTIF(O17:EF17,"1")</x:f>
        <x:v>4</x:v>
      </x:c>
      <x:c r="M17" s="154">
        <x:f>IF(K17-$E$5&lt;0,0,"n/a")</x:f>
        <x:v>0</x:v>
      </x:c>
      <x:c r="N17" s="167"/>
      <x:c r="O17" s="76" t="str">
        <x:f t="shared" ref="O17:AD32" si="0">IF(AND($J17&lt;=O$12,O$12&lt;=$K17),1,"")</x:f>
        <x:v/>
      </x:c>
      <x:c r="P17" s="77" t="str">
        <x:f t="shared" si="0"/>
        <x:v/>
      </x:c>
      <x:c r="Q17" s="77" t="str">
        <x:f t="shared" si="0"/>
        <x:v/>
      </x:c>
      <x:c r="R17" s="77" t="str">
        <x:f t="shared" si="0"/>
        <x:v/>
      </x:c>
      <x:c r="S17" s="77" t="str">
        <x:f t="shared" si="0"/>
        <x:v/>
      </x:c>
      <x:c r="T17" s="77" t="str">
        <x:f t="shared" si="0"/>
        <x:v/>
      </x:c>
      <x:c r="U17" s="78" t="str">
        <x:f t="shared" si="0"/>
        <x:v/>
      </x:c>
      <x:c r="V17" s="76" t="str">
        <x:f t="shared" si="0"/>
        <x:v/>
      </x:c>
      <x:c r="W17" s="77" t="str">
        <x:f t="shared" si="0"/>
        <x:v/>
      </x:c>
      <x:c r="X17" s="77" t="str">
        <x:f t="shared" si="0"/>
        <x:v/>
      </x:c>
      <x:c r="Y17" s="106">
        <x:f t="shared" si="0"/>
        <x:v>1</x:v>
      </x:c>
      <x:c r="Z17" s="106">
        <x:f t="shared" si="0"/>
        <x:v>1</x:v>
      </x:c>
      <x:c r="AA17" s="106">
        <x:f t="shared" si="0"/>
        <x:v>1</x:v>
      </x:c>
      <x:c r="AB17" s="107">
        <x:f t="shared" si="0"/>
        <x:v>1</x:v>
      </x:c>
      <x:c r="AC17" s="105" t="str">
        <x:f t="shared" si="0"/>
        <x:v/>
      </x:c>
      <x:c r="AD17" s="106" t="str">
        <x:f t="shared" si="0"/>
        <x:v/>
      </x:c>
      <x:c r="AE17" s="106" t="str">
        <x:f t="shared" ref="AE17:AT32" si="1">IF(AND($J17&lt;=AE$12,AE$12&lt;=$K17),1,"")</x:f>
        <x:v/>
      </x:c>
      <x:c r="AF17" s="106" t="str">
        <x:f t="shared" si="1"/>
        <x:v/>
      </x:c>
      <x:c r="AG17" s="106" t="str">
        <x:f t="shared" si="1"/>
        <x:v/>
      </x:c>
      <x:c r="AH17" s="106" t="str">
        <x:f t="shared" si="1"/>
        <x:v/>
      </x:c>
      <x:c r="AI17" s="107" t="str">
        <x:f t="shared" si="1"/>
        <x:v/>
      </x:c>
      <x:c r="AJ17" s="105" t="str">
        <x:f t="shared" si="1"/>
        <x:v/>
      </x:c>
      <x:c r="AK17" s="106" t="str">
        <x:f t="shared" si="1"/>
        <x:v/>
      </x:c>
      <x:c r="AL17" s="106" t="str">
        <x:f t="shared" si="1"/>
        <x:v/>
      </x:c>
      <x:c r="AM17" s="106" t="str">
        <x:f t="shared" si="1"/>
        <x:v/>
      </x:c>
      <x:c r="AN17" s="106" t="str">
        <x:f t="shared" si="1"/>
        <x:v/>
      </x:c>
      <x:c r="AO17" s="106" t="str">
        <x:f t="shared" si="1"/>
        <x:v/>
      </x:c>
      <x:c r="AP17" s="107" t="str">
        <x:f t="shared" si="1"/>
        <x:v/>
      </x:c>
      <x:c r="AQ17" s="106" t="str">
        <x:f t="shared" si="1"/>
        <x:v/>
      </x:c>
      <x:c r="AR17" s="106" t="str">
        <x:f t="shared" si="1"/>
        <x:v/>
      </x:c>
      <x:c r="AS17" s="107" t="str">
        <x:f t="shared" si="1"/>
        <x:v/>
      </x:c>
      <x:c r="AT17" s="105" t="str">
        <x:f t="shared" si="1"/>
        <x:v/>
      </x:c>
      <x:c r="AU17" s="106" t="str">
        <x:f t="shared" ref="AU17:BJ32" si="2">IF(AND($J17&lt;=AU$12,AU$12&lt;=$K17),1,"")</x:f>
        <x:v/>
      </x:c>
      <x:c r="AV17" s="106" t="str">
        <x:f t="shared" si="2"/>
        <x:v/>
      </x:c>
      <x:c r="AW17" s="106" t="str">
        <x:f t="shared" si="2"/>
        <x:v/>
      </x:c>
      <x:c r="AX17" s="106" t="str">
        <x:f t="shared" si="2"/>
        <x:v/>
      </x:c>
      <x:c r="AY17" s="106" t="str">
        <x:f t="shared" si="2"/>
        <x:v/>
      </x:c>
      <x:c r="AZ17" s="107" t="str">
        <x:f t="shared" si="2"/>
        <x:v/>
      </x:c>
      <x:c r="BA17" s="222" t="str">
        <x:f t="shared" si="2"/>
        <x:v/>
      </x:c>
      <x:c r="BB17" s="106" t="str">
        <x:f t="shared" si="2"/>
        <x:v/>
      </x:c>
      <x:c r="BC17" s="106" t="str">
        <x:f t="shared" si="2"/>
        <x:v/>
      </x:c>
      <x:c r="BD17" s="106" t="str">
        <x:f t="shared" si="2"/>
        <x:v/>
      </x:c>
      <x:c r="BE17" s="106" t="str">
        <x:f t="shared" si="2"/>
        <x:v/>
      </x:c>
      <x:c r="BF17" s="106" t="str">
        <x:f t="shared" si="2"/>
        <x:v/>
      </x:c>
      <x:c r="BG17" s="107" t="str">
        <x:f t="shared" si="2"/>
        <x:v/>
      </x:c>
      <x:c r="BH17" s="106" t="str">
        <x:f t="shared" si="2"/>
        <x:v/>
      </x:c>
      <x:c r="BI17" s="106" t="str">
        <x:f t="shared" si="2"/>
        <x:v/>
      </x:c>
      <x:c r="BJ17" s="106" t="str">
        <x:f t="shared" si="2"/>
        <x:v/>
      </x:c>
      <x:c r="BK17" s="106" t="str">
        <x:f t="shared" ref="BK17:BZ32" si="3">IF(AND($J17&lt;=BK$12,BK$12&lt;=$K17),1,"")</x:f>
        <x:v/>
      </x:c>
      <x:c r="BL17" s="106" t="str">
        <x:f t="shared" si="3"/>
        <x:v/>
      </x:c>
      <x:c r="BM17" s="106" t="str">
        <x:f t="shared" si="3"/>
        <x:v/>
      </x:c>
      <x:c r="BN17" s="106" t="str">
        <x:f t="shared" si="3"/>
        <x:v/>
      </x:c>
      <x:c r="BO17" s="105" t="str">
        <x:f t="shared" si="3"/>
        <x:v/>
      </x:c>
      <x:c r="BP17" s="106" t="str">
        <x:f t="shared" si="3"/>
        <x:v/>
      </x:c>
      <x:c r="BQ17" s="106" t="str">
        <x:f t="shared" si="3"/>
        <x:v/>
      </x:c>
      <x:c r="BR17" s="106" t="str">
        <x:f t="shared" si="3"/>
        <x:v/>
      </x:c>
      <x:c r="BS17" s="106" t="str">
        <x:f t="shared" si="3"/>
        <x:v/>
      </x:c>
      <x:c r="BT17" s="106" t="str">
        <x:f t="shared" si="3"/>
        <x:v/>
      </x:c>
      <x:c r="BU17" s="106" t="str">
        <x:f t="shared" si="3"/>
        <x:v/>
      </x:c>
      <x:c r="BV17" s="222" t="str">
        <x:f t="shared" si="3"/>
        <x:v/>
      </x:c>
      <x:c r="BW17" s="107" t="str">
        <x:f t="shared" si="3"/>
        <x:v/>
      </x:c>
      <x:c r="BX17" s="106" t="str">
        <x:f t="shared" si="3"/>
        <x:v/>
      </x:c>
      <x:c r="BY17" s="106" t="str">
        <x:f t="shared" si="3"/>
        <x:v/>
      </x:c>
      <x:c r="BZ17" s="106" t="str">
        <x:f t="shared" si="3"/>
        <x:v/>
      </x:c>
      <x:c r="CA17" s="106" t="str">
        <x:f t="shared" ref="CA17:CP32" si="4">IF(AND($J17&lt;=CA$12,CA$12&lt;=$K17),1,"")</x:f>
        <x:v/>
      </x:c>
      <x:c r="CB17" s="106" t="str">
        <x:f t="shared" si="4"/>
        <x:v/>
      </x:c>
      <x:c r="CC17" s="106" t="str">
        <x:f t="shared" si="4"/>
        <x:v/>
      </x:c>
      <x:c r="CD17" s="106" t="str">
        <x:f t="shared" si="4"/>
        <x:v/>
      </x:c>
      <x:c r="CE17" s="105" t="str">
        <x:f t="shared" si="4"/>
        <x:v/>
      </x:c>
      <x:c r="CF17" s="106" t="str">
        <x:f t="shared" si="4"/>
        <x:v/>
      </x:c>
      <x:c r="CG17" s="106" t="str">
        <x:f t="shared" si="4"/>
        <x:v/>
      </x:c>
      <x:c r="CH17" s="106" t="str">
        <x:f t="shared" si="4"/>
        <x:v/>
      </x:c>
      <x:c r="CI17" s="106" t="str">
        <x:f t="shared" si="4"/>
        <x:v/>
      </x:c>
      <x:c r="CJ17" s="106" t="str">
        <x:f t="shared" si="4"/>
        <x:v/>
      </x:c>
      <x:c r="CK17" s="107" t="str">
        <x:f t="shared" si="4"/>
        <x:v/>
      </x:c>
      <x:c r="CL17" s="106" t="str">
        <x:f t="shared" si="4"/>
        <x:v/>
      </x:c>
      <x:c r="CM17" s="106" t="str">
        <x:f t="shared" si="4"/>
        <x:v/>
      </x:c>
      <x:c r="CN17" s="106" t="str">
        <x:f t="shared" si="4"/>
        <x:v/>
      </x:c>
      <x:c r="CO17" s="106" t="str">
        <x:f t="shared" si="4"/>
        <x:v/>
      </x:c>
      <x:c r="CP17" s="106" t="str">
        <x:f t="shared" si="4"/>
        <x:v/>
      </x:c>
      <x:c r="CQ17" s="106" t="str">
        <x:f t="shared" ref="CQ17:DF32" si="5">IF(AND($J17&lt;=CQ$12,CQ$12&lt;=$K17),1,"")</x:f>
        <x:v/>
      </x:c>
      <x:c r="CR17" s="106" t="str">
        <x:f t="shared" si="5"/>
        <x:v/>
      </x:c>
      <x:c r="CS17" s="105" t="str">
        <x:f t="shared" si="5"/>
        <x:v/>
      </x:c>
      <x:c r="CT17" s="106" t="str">
        <x:f t="shared" si="5"/>
        <x:v/>
      </x:c>
      <x:c r="CU17" s="106" t="str">
        <x:f t="shared" si="5"/>
        <x:v/>
      </x:c>
      <x:c r="CV17" s="106" t="str">
        <x:f t="shared" si="5"/>
        <x:v/>
      </x:c>
      <x:c r="CW17" s="106" t="str">
        <x:f t="shared" si="5"/>
        <x:v/>
      </x:c>
      <x:c r="CX17" s="106" t="str">
        <x:f t="shared" si="5"/>
        <x:v/>
      </x:c>
      <x:c r="CY17" s="107" t="str">
        <x:f t="shared" si="5"/>
        <x:v/>
      </x:c>
      <x:c r="CZ17" s="106" t="str">
        <x:f t="shared" si="5"/>
        <x:v/>
      </x:c>
      <x:c r="DA17" s="106" t="str">
        <x:f t="shared" si="5"/>
        <x:v/>
      </x:c>
      <x:c r="DB17" s="106" t="str">
        <x:f t="shared" si="5"/>
        <x:v/>
      </x:c>
      <x:c r="DC17" s="105" t="str">
        <x:f t="shared" si="5"/>
        <x:v/>
      </x:c>
      <x:c r="DD17" s="106" t="str">
        <x:f t="shared" si="5"/>
        <x:v/>
      </x:c>
      <x:c r="DE17" s="106" t="str">
        <x:f t="shared" si="5"/>
        <x:v/>
      </x:c>
      <x:c r="DF17" s="106" t="str">
        <x:f t="shared" si="5"/>
        <x:v/>
      </x:c>
      <x:c r="DG17" s="106" t="str">
        <x:f t="shared" ref="DG17:DV32" si="6">IF(AND($J17&lt;=DG$12,DG$12&lt;=$K17),1,"")</x:f>
        <x:v/>
      </x:c>
      <x:c r="DH17" s="106" t="str">
        <x:f t="shared" si="6"/>
        <x:v/>
      </x:c>
      <x:c r="DI17" s="107" t="str">
        <x:f t="shared" si="6"/>
        <x:v/>
      </x:c>
      <x:c r="DJ17" s="106" t="str">
        <x:f t="shared" si="6"/>
        <x:v/>
      </x:c>
      <x:c r="DK17" s="106" t="str">
        <x:f t="shared" si="6"/>
        <x:v/>
      </x:c>
      <x:c r="DL17" s="106" t="str">
        <x:f t="shared" si="6"/>
        <x:v/>
      </x:c>
      <x:c r="DM17" s="106" t="str">
        <x:f t="shared" si="6"/>
        <x:v/>
      </x:c>
      <x:c r="DN17" s="106" t="str">
        <x:f t="shared" si="6"/>
        <x:v/>
      </x:c>
      <x:c r="DO17" s="106" t="str">
        <x:f t="shared" si="6"/>
        <x:v/>
      </x:c>
      <x:c r="DP17" s="106" t="str">
        <x:f t="shared" si="6"/>
        <x:v/>
      </x:c>
      <x:c r="DQ17" s="105" t="str">
        <x:f t="shared" si="6"/>
        <x:v/>
      </x:c>
      <x:c r="DR17" s="106" t="str">
        <x:f t="shared" si="6"/>
        <x:v/>
      </x:c>
      <x:c r="DS17" s="239" t="str">
        <x:f t="shared" si="6"/>
        <x:v/>
      </x:c>
      <x:c r="DT17" s="106" t="str">
        <x:f t="shared" si="6"/>
        <x:v/>
      </x:c>
      <x:c r="DU17" s="106" t="str">
        <x:f t="shared" si="6"/>
        <x:v/>
      </x:c>
      <x:c r="DV17" s="106" t="str">
        <x:f t="shared" si="6"/>
        <x:v/>
      </x:c>
      <x:c r="DW17" s="118" t="str">
        <x:f t="shared" ref="DU17:EF32" si="7">IF(AND($J17&lt;=DW$12,DW$12&lt;=$K17),1,"")</x:f>
        <x:v/>
      </x:c>
      <x:c r="DX17" s="105" t="str">
        <x:f t="shared" si="7"/>
        <x:v/>
      </x:c>
      <x:c r="DY17" s="106" t="str">
        <x:f t="shared" si="7"/>
        <x:v/>
      </x:c>
      <x:c r="DZ17" s="106" t="str">
        <x:f t="shared" si="7"/>
        <x:v/>
      </x:c>
      <x:c r="EA17" s="106" t="str">
        <x:f t="shared" si="7"/>
        <x:v/>
      </x:c>
      <x:c r="EB17" s="106" t="str">
        <x:f t="shared" si="7"/>
        <x:v/>
      </x:c>
      <x:c r="EC17" s="106" t="str">
        <x:f t="shared" si="7"/>
        <x:v/>
      </x:c>
      <x:c r="ED17" s="107" t="str">
        <x:f t="shared" si="7"/>
        <x:v/>
      </x:c>
      <x:c r="EE17" s="105" t="str">
        <x:f t="shared" si="7"/>
        <x:v/>
      </x:c>
      <x:c r="EF17" s="108" t="str">
        <x:f t="shared" si="7"/>
        <x:v/>
      </x:c>
    </x:row>
    <x:row r="18" spans="2:136" outlineLevel="1">
      <x:c r="B18" s="332"/>
      <x:c r="C18" s="335"/>
      <x:c r="D18" s="10" t="s">
        <x:v>75</x:v>
      </x:c>
      <x:c r="E18" s="43" t="s">
        <x:v>141</x:v>
      </x:c>
      <x:c r="F18" s="173" t="s">
        <x:v>192</x:v>
      </x:c>
      <x:c r="G18" s="214" t="str">
        <x:f>IF(H18=100%,"완료",IF(H18&gt;1%,"진행중","작업대기"))</x:f>
        <x:v>완료</x:v>
      </x:c>
      <x:c r="H18" s="57">
        <x:f>PRODUCT(I18,0.1)</x:f>
        <x:v>1</x:v>
      </x:c>
      <x:c r="I18" s="173">
        <x:v>10</x:v>
      </x:c>
      <x:c r="J18" s="11">
        <x:v>45366</x:v>
      </x:c>
      <x:c r="K18" s="11">
        <x:v>45370</x:v>
      </x:c>
      <x:c r="L18" s="155">
        <x:f>COUNTIF(O18:EF18,"1")</x:f>
        <x:v>5</x:v>
      </x:c>
      <x:c r="M18" s="155">
        <x:f>IF(K18-$E$5&lt;=0,0,"n/a")</x:f>
        <x:v>0</x:v>
      </x:c>
      <x:c r="N18" s="168"/>
      <x:c r="O18" s="80" t="str">
        <x:f t="shared" si="0"/>
        <x:v/>
      </x:c>
      <x:c r="P18" s="81" t="str">
        <x:f t="shared" si="0"/>
        <x:v/>
      </x:c>
      <x:c r="Q18" s="81" t="str">
        <x:f t="shared" si="0"/>
        <x:v/>
      </x:c>
      <x:c r="R18" s="81" t="str">
        <x:f t="shared" si="0"/>
        <x:v/>
      </x:c>
      <x:c r="S18" s="81" t="str">
        <x:f t="shared" si="0"/>
        <x:v/>
      </x:c>
      <x:c r="T18" s="81" t="str">
        <x:f t="shared" si="0"/>
        <x:v/>
      </x:c>
      <x:c r="U18" s="82" t="str">
        <x:f t="shared" si="0"/>
        <x:v/>
      </x:c>
      <x:c r="V18" s="80" t="str">
        <x:f t="shared" si="0"/>
        <x:v/>
      </x:c>
      <x:c r="W18" s="81" t="str">
        <x:f t="shared" si="0"/>
        <x:v/>
      </x:c>
      <x:c r="X18" s="81" t="str">
        <x:f t="shared" si="0"/>
        <x:v/>
      </x:c>
      <x:c r="Y18" s="94" t="str">
        <x:f t="shared" si="0"/>
        <x:v/>
      </x:c>
      <x:c r="Z18" s="94" t="str">
        <x:f t="shared" si="0"/>
        <x:v/>
      </x:c>
      <x:c r="AA18" s="94" t="str">
        <x:f t="shared" si="0"/>
        <x:v/>
      </x:c>
      <x:c r="AB18" s="95" t="str">
        <x:f t="shared" si="0"/>
        <x:v/>
      </x:c>
      <x:c r="AC18" s="122">
        <x:f t="shared" si="0"/>
        <x:v>1</x:v>
      </x:c>
      <x:c r="AD18" s="96">
        <x:f t="shared" si="0"/>
        <x:v>1</x:v>
      </x:c>
      <x:c r="AE18" s="96">
        <x:f t="shared" si="1"/>
        <x:v>1</x:v>
      </x:c>
      <x:c r="AF18" s="96">
        <x:f t="shared" si="1"/>
        <x:v>1</x:v>
      </x:c>
      <x:c r="AG18" s="96">
        <x:f t="shared" si="1"/>
        <x:v>1</x:v>
      </x:c>
      <x:c r="AH18" s="94" t="str">
        <x:f t="shared" si="1"/>
        <x:v/>
      </x:c>
      <x:c r="AI18" s="95" t="str">
        <x:f t="shared" si="1"/>
        <x:v/>
      </x:c>
      <x:c r="AJ18" s="93" t="str">
        <x:f t="shared" si="1"/>
        <x:v/>
      </x:c>
      <x:c r="AK18" s="94" t="str">
        <x:f t="shared" si="1"/>
        <x:v/>
      </x:c>
      <x:c r="AL18" s="94" t="str">
        <x:f t="shared" si="1"/>
        <x:v/>
      </x:c>
      <x:c r="AM18" s="94" t="str">
        <x:f t="shared" si="1"/>
        <x:v/>
      </x:c>
      <x:c r="AN18" s="94" t="str">
        <x:f t="shared" si="1"/>
        <x:v/>
      </x:c>
      <x:c r="AO18" s="94" t="str">
        <x:f t="shared" si="1"/>
        <x:v/>
      </x:c>
      <x:c r="AP18" s="95" t="str">
        <x:f t="shared" si="1"/>
        <x:v/>
      </x:c>
      <x:c r="AQ18" s="94" t="str">
        <x:f t="shared" si="1"/>
        <x:v/>
      </x:c>
      <x:c r="AR18" s="94" t="str">
        <x:f t="shared" si="1"/>
        <x:v/>
      </x:c>
      <x:c r="AS18" s="95" t="str">
        <x:f t="shared" si="1"/>
        <x:v/>
      </x:c>
      <x:c r="AT18" s="93" t="str">
        <x:f t="shared" si="1"/>
        <x:v/>
      </x:c>
      <x:c r="AU18" s="94" t="str">
        <x:f t="shared" si="2"/>
        <x:v/>
      </x:c>
      <x:c r="AV18" s="94" t="str">
        <x:f t="shared" si="2"/>
        <x:v/>
      </x:c>
      <x:c r="AW18" s="94" t="str">
        <x:f t="shared" si="2"/>
        <x:v/>
      </x:c>
      <x:c r="AX18" s="94" t="str">
        <x:f t="shared" si="2"/>
        <x:v/>
      </x:c>
      <x:c r="AY18" s="94" t="str">
        <x:f t="shared" si="2"/>
        <x:v/>
      </x:c>
      <x:c r="AZ18" s="95" t="str">
        <x:f t="shared" si="2"/>
        <x:v/>
      </x:c>
      <x:c r="BA18" s="223" t="str">
        <x:f t="shared" si="2"/>
        <x:v/>
      </x:c>
      <x:c r="BB18" s="94" t="str">
        <x:f t="shared" si="2"/>
        <x:v/>
      </x:c>
      <x:c r="BC18" s="94" t="str">
        <x:f t="shared" si="2"/>
        <x:v/>
      </x:c>
      <x:c r="BD18" s="94" t="str">
        <x:f t="shared" si="2"/>
        <x:v/>
      </x:c>
      <x:c r="BE18" s="94" t="str">
        <x:f t="shared" si="2"/>
        <x:v/>
      </x:c>
      <x:c r="BF18" s="94" t="str">
        <x:f t="shared" si="2"/>
        <x:v/>
      </x:c>
      <x:c r="BG18" s="95" t="str">
        <x:f t="shared" si="2"/>
        <x:v/>
      </x:c>
      <x:c r="BH18" s="94" t="str">
        <x:f t="shared" si="2"/>
        <x:v/>
      </x:c>
      <x:c r="BI18" s="94" t="str">
        <x:f t="shared" si="2"/>
        <x:v/>
      </x:c>
      <x:c r="BJ18" s="94" t="str">
        <x:f t="shared" si="2"/>
        <x:v/>
      </x:c>
      <x:c r="BK18" s="94" t="str">
        <x:f t="shared" si="3"/>
        <x:v/>
      </x:c>
      <x:c r="BL18" s="94" t="str">
        <x:f t="shared" si="3"/>
        <x:v/>
      </x:c>
      <x:c r="BM18" s="94" t="str">
        <x:f t="shared" si="3"/>
        <x:v/>
      </x:c>
      <x:c r="BN18" s="94" t="str">
        <x:f t="shared" si="3"/>
        <x:v/>
      </x:c>
      <x:c r="BO18" s="93" t="str">
        <x:f t="shared" si="3"/>
        <x:v/>
      </x:c>
      <x:c r="BP18" s="94" t="str">
        <x:f t="shared" si="3"/>
        <x:v/>
      </x:c>
      <x:c r="BQ18" s="94" t="str">
        <x:f t="shared" si="3"/>
        <x:v/>
      </x:c>
      <x:c r="BR18" s="94" t="str">
        <x:f t="shared" si="3"/>
        <x:v/>
      </x:c>
      <x:c r="BS18" s="94" t="str">
        <x:f t="shared" si="3"/>
        <x:v/>
      </x:c>
      <x:c r="BT18" s="94" t="str">
        <x:f t="shared" si="3"/>
        <x:v/>
      </x:c>
      <x:c r="BU18" s="94" t="str">
        <x:f t="shared" si="3"/>
        <x:v/>
      </x:c>
      <x:c r="BV18" s="223" t="str">
        <x:f t="shared" si="3"/>
        <x:v/>
      </x:c>
      <x:c r="BW18" s="95" t="str">
        <x:f t="shared" si="3"/>
        <x:v/>
      </x:c>
      <x:c r="BX18" s="94" t="str">
        <x:f t="shared" si="3"/>
        <x:v/>
      </x:c>
      <x:c r="BY18" s="94" t="str">
        <x:f t="shared" si="3"/>
        <x:v/>
      </x:c>
      <x:c r="BZ18" s="94" t="str">
        <x:f t="shared" si="3"/>
        <x:v/>
      </x:c>
      <x:c r="CA18" s="94" t="str">
        <x:f t="shared" si="4"/>
        <x:v/>
      </x:c>
      <x:c r="CB18" s="94" t="str">
        <x:f t="shared" si="4"/>
        <x:v/>
      </x:c>
      <x:c r="CC18" s="94" t="str">
        <x:f t="shared" si="4"/>
        <x:v/>
      </x:c>
      <x:c r="CD18" s="94" t="str">
        <x:f t="shared" si="4"/>
        <x:v/>
      </x:c>
      <x:c r="CE18" s="93" t="str">
        <x:f t="shared" si="4"/>
        <x:v/>
      </x:c>
      <x:c r="CF18" s="94" t="str">
        <x:f t="shared" si="4"/>
        <x:v/>
      </x:c>
      <x:c r="CG18" s="94" t="str">
        <x:f t="shared" si="4"/>
        <x:v/>
      </x:c>
      <x:c r="CH18" s="94" t="str">
        <x:f t="shared" si="4"/>
        <x:v/>
      </x:c>
      <x:c r="CI18" s="94" t="str">
        <x:f t="shared" si="4"/>
        <x:v/>
      </x:c>
      <x:c r="CJ18" s="94" t="str">
        <x:f t="shared" si="4"/>
        <x:v/>
      </x:c>
      <x:c r="CK18" s="95" t="str">
        <x:f t="shared" si="4"/>
        <x:v/>
      </x:c>
      <x:c r="CL18" s="94" t="str">
        <x:f t="shared" si="4"/>
        <x:v/>
      </x:c>
      <x:c r="CM18" s="94" t="str">
        <x:f t="shared" si="4"/>
        <x:v/>
      </x:c>
      <x:c r="CN18" s="94" t="str">
        <x:f t="shared" si="4"/>
        <x:v/>
      </x:c>
      <x:c r="CO18" s="94" t="str">
        <x:f t="shared" si="4"/>
        <x:v/>
      </x:c>
      <x:c r="CP18" s="94" t="str">
        <x:f t="shared" si="4"/>
        <x:v/>
      </x:c>
      <x:c r="CQ18" s="94" t="str">
        <x:f t="shared" si="5"/>
        <x:v/>
      </x:c>
      <x:c r="CR18" s="94" t="str">
        <x:f t="shared" si="5"/>
        <x:v/>
      </x:c>
      <x:c r="CS18" s="93" t="str">
        <x:f t="shared" si="5"/>
        <x:v/>
      </x:c>
      <x:c r="CT18" s="94" t="str">
        <x:f t="shared" si="5"/>
        <x:v/>
      </x:c>
      <x:c r="CU18" s="94" t="str">
        <x:f t="shared" si="5"/>
        <x:v/>
      </x:c>
      <x:c r="CV18" s="94" t="str">
        <x:f t="shared" si="5"/>
        <x:v/>
      </x:c>
      <x:c r="CW18" s="94" t="str">
        <x:f t="shared" si="5"/>
        <x:v/>
      </x:c>
      <x:c r="CX18" s="94" t="str">
        <x:f t="shared" si="5"/>
        <x:v/>
      </x:c>
      <x:c r="CY18" s="95" t="str">
        <x:f t="shared" si="5"/>
        <x:v/>
      </x:c>
      <x:c r="CZ18" s="94" t="str">
        <x:f t="shared" si="5"/>
        <x:v/>
      </x:c>
      <x:c r="DA18" s="94" t="str">
        <x:f t="shared" si="5"/>
        <x:v/>
      </x:c>
      <x:c r="DB18" s="94" t="str">
        <x:f t="shared" si="5"/>
        <x:v/>
      </x:c>
      <x:c r="DC18" s="93" t="str">
        <x:f t="shared" si="5"/>
        <x:v/>
      </x:c>
      <x:c r="DD18" s="94" t="str">
        <x:f t="shared" si="5"/>
        <x:v/>
      </x:c>
      <x:c r="DE18" s="94" t="str">
        <x:f t="shared" si="5"/>
        <x:v/>
      </x:c>
      <x:c r="DF18" s="94" t="str">
        <x:f t="shared" si="5"/>
        <x:v/>
      </x:c>
      <x:c r="DG18" s="94" t="str">
        <x:f t="shared" si="6"/>
        <x:v/>
      </x:c>
      <x:c r="DH18" s="94" t="str">
        <x:f t="shared" si="6"/>
        <x:v/>
      </x:c>
      <x:c r="DI18" s="95" t="str">
        <x:f t="shared" si="6"/>
        <x:v/>
      </x:c>
      <x:c r="DJ18" s="94" t="str">
        <x:f t="shared" si="6"/>
        <x:v/>
      </x:c>
      <x:c r="DK18" s="94" t="str">
        <x:f t="shared" si="6"/>
        <x:v/>
      </x:c>
      <x:c r="DL18" s="94" t="str">
        <x:f t="shared" si="6"/>
        <x:v/>
      </x:c>
      <x:c r="DM18" s="94" t="str">
        <x:f t="shared" si="6"/>
        <x:v/>
      </x:c>
      <x:c r="DN18" s="94" t="str">
        <x:f t="shared" si="6"/>
        <x:v/>
      </x:c>
      <x:c r="DO18" s="94" t="str">
        <x:f t="shared" si="6"/>
        <x:v/>
      </x:c>
      <x:c r="DP18" s="94" t="str">
        <x:f t="shared" si="6"/>
        <x:v/>
      </x:c>
      <x:c r="DQ18" s="93" t="str">
        <x:f t="shared" si="6"/>
        <x:v/>
      </x:c>
      <x:c r="DR18" s="94" t="str">
        <x:f t="shared" si="6"/>
        <x:v/>
      </x:c>
      <x:c r="DS18" s="246" t="str">
        <x:f t="shared" si="6"/>
        <x:v/>
      </x:c>
      <x:c r="DT18" s="94" t="str">
        <x:f t="shared" si="6"/>
        <x:v/>
      </x:c>
      <x:c r="DU18" s="94" t="str">
        <x:f t="shared" si="7"/>
        <x:v/>
      </x:c>
      <x:c r="DV18" s="94" t="str">
        <x:f t="shared" si="7"/>
        <x:v/>
      </x:c>
      <x:c r="DW18" s="121" t="str">
        <x:f t="shared" si="7"/>
        <x:v/>
      </x:c>
      <x:c r="DX18" s="93" t="str">
        <x:f t="shared" si="7"/>
        <x:v/>
      </x:c>
      <x:c r="DY18" s="94" t="str">
        <x:f t="shared" si="7"/>
        <x:v/>
      </x:c>
      <x:c r="DZ18" s="94" t="str">
        <x:f t="shared" si="7"/>
        <x:v/>
      </x:c>
      <x:c r="EA18" s="94" t="str">
        <x:f t="shared" si="7"/>
        <x:v/>
      </x:c>
      <x:c r="EB18" s="94" t="str">
        <x:f t="shared" si="7"/>
        <x:v/>
      </x:c>
      <x:c r="EC18" s="94" t="str">
        <x:f t="shared" si="7"/>
        <x:v/>
      </x:c>
      <x:c r="ED18" s="95" t="str">
        <x:f t="shared" si="7"/>
        <x:v/>
      </x:c>
      <x:c r="EE18" s="93" t="str">
        <x:f t="shared" si="7"/>
        <x:v/>
      </x:c>
      <x:c r="EF18" s="100" t="str">
        <x:f t="shared" si="7"/>
        <x:v/>
      </x:c>
    </x:row>
    <x:row r="19" spans="2:136">
      <x:c r="B19" s="316" t="s">
        <x:v>27</x:v>
      </x:c>
      <x:c r="C19" s="319" t="s">
        <x:v>41</x:v>
      </x:c>
      <x:c r="D19" s="247"/>
      <x:c r="E19" s="248"/>
      <x:c r="F19" s="249"/>
      <x:c r="G19" s="250"/>
      <x:c r="H19" s="251"/>
      <x:c r="I19" s="249"/>
      <x:c r="J19" s="252"/>
      <x:c r="K19" s="252"/>
      <x:c r="L19" s="227"/>
      <x:c r="M19" s="156"/>
      <x:c r="N19" s="169"/>
      <x:c r="O19" s="86" t="str">
        <x:f t="shared" si="0"/>
        <x:v/>
      </x:c>
      <x:c r="P19" s="87" t="str">
        <x:f t="shared" si="0"/>
        <x:v/>
      </x:c>
      <x:c r="Q19" s="87" t="str">
        <x:f t="shared" si="0"/>
        <x:v/>
      </x:c>
      <x:c r="R19" s="87" t="str">
        <x:f t="shared" si="0"/>
        <x:v/>
      </x:c>
      <x:c r="S19" s="87" t="str">
        <x:f t="shared" si="0"/>
        <x:v/>
      </x:c>
      <x:c r="T19" s="87" t="str">
        <x:f t="shared" si="0"/>
        <x:v/>
      </x:c>
      <x:c r="U19" s="88" t="str">
        <x:f t="shared" si="0"/>
        <x:v/>
      </x:c>
      <x:c r="V19" s="86" t="str">
        <x:f t="shared" si="0"/>
        <x:v/>
      </x:c>
      <x:c r="W19" s="87" t="str">
        <x:f t="shared" si="0"/>
        <x:v/>
      </x:c>
      <x:c r="X19" s="87" t="str">
        <x:f t="shared" si="0"/>
        <x:v/>
      </x:c>
      <x:c r="Y19" s="102" t="str">
        <x:f t="shared" si="0"/>
        <x:v/>
      </x:c>
      <x:c r="Z19" s="102" t="str">
        <x:f t="shared" si="0"/>
        <x:v/>
      </x:c>
      <x:c r="AA19" s="102" t="str">
        <x:f t="shared" si="0"/>
        <x:v/>
      </x:c>
      <x:c r="AB19" s="103" t="str">
        <x:f t="shared" si="0"/>
        <x:v/>
      </x:c>
      <x:c r="AC19" s="101" t="str">
        <x:f t="shared" si="0"/>
        <x:v/>
      </x:c>
      <x:c r="AD19" s="102" t="str">
        <x:f t="shared" si="0"/>
        <x:v/>
      </x:c>
      <x:c r="AE19" s="102" t="str">
        <x:f t="shared" si="1"/>
        <x:v/>
      </x:c>
      <x:c r="AF19" s="102" t="str">
        <x:f t="shared" si="1"/>
        <x:v/>
      </x:c>
      <x:c r="AG19" s="102" t="str">
        <x:f t="shared" si="1"/>
        <x:v/>
      </x:c>
      <x:c r="AH19" s="102" t="str">
        <x:f t="shared" si="1"/>
        <x:v/>
      </x:c>
      <x:c r="AI19" s="103" t="str">
        <x:f t="shared" si="1"/>
        <x:v/>
      </x:c>
      <x:c r="AJ19" s="101" t="str">
        <x:f t="shared" si="1"/>
        <x:v/>
      </x:c>
      <x:c r="AK19" s="102" t="str">
        <x:f t="shared" si="1"/>
        <x:v/>
      </x:c>
      <x:c r="AL19" s="102" t="str">
        <x:f t="shared" si="1"/>
        <x:v/>
      </x:c>
      <x:c r="AM19" s="102" t="str">
        <x:f t="shared" si="1"/>
        <x:v/>
      </x:c>
      <x:c r="AN19" s="102" t="str">
        <x:f t="shared" si="1"/>
        <x:v/>
      </x:c>
      <x:c r="AO19" s="102" t="str">
        <x:f t="shared" si="1"/>
        <x:v/>
      </x:c>
      <x:c r="AP19" s="103" t="str">
        <x:f t="shared" si="1"/>
        <x:v/>
      </x:c>
      <x:c r="AQ19" s="102" t="str">
        <x:f t="shared" si="1"/>
        <x:v/>
      </x:c>
      <x:c r="AR19" s="102" t="str">
        <x:f t="shared" si="1"/>
        <x:v/>
      </x:c>
      <x:c r="AS19" s="103" t="str">
        <x:f t="shared" si="1"/>
        <x:v/>
      </x:c>
      <x:c r="AT19" s="101" t="str">
        <x:f t="shared" si="1"/>
        <x:v/>
      </x:c>
      <x:c r="AU19" s="102" t="str">
        <x:f t="shared" si="2"/>
        <x:v/>
      </x:c>
      <x:c r="AV19" s="102" t="str">
        <x:f t="shared" si="2"/>
        <x:v/>
      </x:c>
      <x:c r="AW19" s="102" t="str">
        <x:f t="shared" si="2"/>
        <x:v/>
      </x:c>
      <x:c r="AX19" s="102" t="str">
        <x:f t="shared" si="2"/>
        <x:v/>
      </x:c>
      <x:c r="AY19" s="102" t="str">
        <x:f t="shared" si="2"/>
        <x:v/>
      </x:c>
      <x:c r="AZ19" s="103" t="str">
        <x:f t="shared" si="2"/>
        <x:v/>
      </x:c>
      <x:c r="BA19" s="224" t="str">
        <x:f t="shared" si="2"/>
        <x:v/>
      </x:c>
      <x:c r="BB19" s="102" t="str">
        <x:f t="shared" si="2"/>
        <x:v/>
      </x:c>
      <x:c r="BC19" s="102" t="str">
        <x:f t="shared" si="2"/>
        <x:v/>
      </x:c>
      <x:c r="BD19" s="102" t="str">
        <x:f t="shared" si="2"/>
        <x:v/>
      </x:c>
      <x:c r="BE19" s="102" t="str">
        <x:f t="shared" si="2"/>
        <x:v/>
      </x:c>
      <x:c r="BF19" s="102" t="str">
        <x:f t="shared" si="2"/>
        <x:v/>
      </x:c>
      <x:c r="BG19" s="103" t="str">
        <x:f t="shared" si="2"/>
        <x:v/>
      </x:c>
      <x:c r="BH19" s="102" t="str">
        <x:f t="shared" si="2"/>
        <x:v/>
      </x:c>
      <x:c r="BI19" s="102" t="str">
        <x:f t="shared" si="2"/>
        <x:v/>
      </x:c>
      <x:c r="BJ19" s="102" t="str">
        <x:f t="shared" si="2"/>
        <x:v/>
      </x:c>
      <x:c r="BK19" s="102" t="str">
        <x:f t="shared" si="3"/>
        <x:v/>
      </x:c>
      <x:c r="BL19" s="102" t="str">
        <x:f t="shared" si="3"/>
        <x:v/>
      </x:c>
      <x:c r="BM19" s="102" t="str">
        <x:f t="shared" si="3"/>
        <x:v/>
      </x:c>
      <x:c r="BN19" s="102" t="str">
        <x:f t="shared" si="3"/>
        <x:v/>
      </x:c>
      <x:c r="BO19" s="101" t="str">
        <x:f t="shared" si="3"/>
        <x:v/>
      </x:c>
      <x:c r="BP19" s="102" t="str">
        <x:f t="shared" si="3"/>
        <x:v/>
      </x:c>
      <x:c r="BQ19" s="102" t="str">
        <x:f t="shared" si="3"/>
        <x:v/>
      </x:c>
      <x:c r="BR19" s="102" t="str">
        <x:f t="shared" si="3"/>
        <x:v/>
      </x:c>
      <x:c r="BS19" s="102" t="str">
        <x:f t="shared" si="3"/>
        <x:v/>
      </x:c>
      <x:c r="BT19" s="102" t="str">
        <x:f t="shared" si="3"/>
        <x:v/>
      </x:c>
      <x:c r="BU19" s="102" t="str">
        <x:f t="shared" si="3"/>
        <x:v/>
      </x:c>
      <x:c r="BV19" s="224" t="str">
        <x:f t="shared" si="3"/>
        <x:v/>
      </x:c>
      <x:c r="BW19" s="103" t="str">
        <x:f t="shared" si="3"/>
        <x:v/>
      </x:c>
      <x:c r="BX19" s="102" t="str">
        <x:f t="shared" si="3"/>
        <x:v/>
      </x:c>
      <x:c r="BY19" s="102" t="str">
        <x:f t="shared" si="3"/>
        <x:v/>
      </x:c>
      <x:c r="BZ19" s="102" t="str">
        <x:f t="shared" si="3"/>
        <x:v/>
      </x:c>
      <x:c r="CA19" s="102" t="str">
        <x:f t="shared" si="4"/>
        <x:v/>
      </x:c>
      <x:c r="CB19" s="102" t="str">
        <x:f t="shared" si="4"/>
        <x:v/>
      </x:c>
      <x:c r="CC19" s="102" t="str">
        <x:f t="shared" si="4"/>
        <x:v/>
      </x:c>
      <x:c r="CD19" s="102" t="str">
        <x:f t="shared" si="4"/>
        <x:v/>
      </x:c>
      <x:c r="CE19" s="101" t="str">
        <x:f t="shared" si="4"/>
        <x:v/>
      </x:c>
      <x:c r="CF19" s="102" t="str">
        <x:f t="shared" si="4"/>
        <x:v/>
      </x:c>
      <x:c r="CG19" s="102" t="str">
        <x:f t="shared" si="4"/>
        <x:v/>
      </x:c>
      <x:c r="CH19" s="102" t="str">
        <x:f t="shared" si="4"/>
        <x:v/>
      </x:c>
      <x:c r="CI19" s="102" t="str">
        <x:f t="shared" si="4"/>
        <x:v/>
      </x:c>
      <x:c r="CJ19" s="102" t="str">
        <x:f t="shared" si="4"/>
        <x:v/>
      </x:c>
      <x:c r="CK19" s="103" t="str">
        <x:f t="shared" si="4"/>
        <x:v/>
      </x:c>
      <x:c r="CL19" s="102" t="str">
        <x:f t="shared" si="4"/>
        <x:v/>
      </x:c>
      <x:c r="CM19" s="102" t="str">
        <x:f t="shared" si="4"/>
        <x:v/>
      </x:c>
      <x:c r="CN19" s="102" t="str">
        <x:f t="shared" si="4"/>
        <x:v/>
      </x:c>
      <x:c r="CO19" s="102" t="str">
        <x:f t="shared" si="4"/>
        <x:v/>
      </x:c>
      <x:c r="CP19" s="102" t="str">
        <x:f t="shared" si="4"/>
        <x:v/>
      </x:c>
      <x:c r="CQ19" s="102" t="str">
        <x:f t="shared" si="5"/>
        <x:v/>
      </x:c>
      <x:c r="CR19" s="102" t="str">
        <x:f t="shared" si="5"/>
        <x:v/>
      </x:c>
      <x:c r="CS19" s="101" t="str">
        <x:f t="shared" si="5"/>
        <x:v/>
      </x:c>
      <x:c r="CT19" s="102" t="str">
        <x:f t="shared" si="5"/>
        <x:v/>
      </x:c>
      <x:c r="CU19" s="102" t="str">
        <x:f t="shared" si="5"/>
        <x:v/>
      </x:c>
      <x:c r="CV19" s="102" t="str">
        <x:f t="shared" si="5"/>
        <x:v/>
      </x:c>
      <x:c r="CW19" s="102" t="str">
        <x:f t="shared" si="5"/>
        <x:v/>
      </x:c>
      <x:c r="CX19" s="102" t="str">
        <x:f t="shared" si="5"/>
        <x:v/>
      </x:c>
      <x:c r="CY19" s="103" t="str">
        <x:f t="shared" si="5"/>
        <x:v/>
      </x:c>
      <x:c r="CZ19" s="102" t="str">
        <x:f t="shared" si="5"/>
        <x:v/>
      </x:c>
      <x:c r="DA19" s="102" t="str">
        <x:f t="shared" si="5"/>
        <x:v/>
      </x:c>
      <x:c r="DB19" s="102" t="str">
        <x:f t="shared" si="5"/>
        <x:v/>
      </x:c>
      <x:c r="DC19" s="101" t="str">
        <x:f t="shared" si="5"/>
        <x:v/>
      </x:c>
      <x:c r="DD19" s="102" t="str">
        <x:f t="shared" si="5"/>
        <x:v/>
      </x:c>
      <x:c r="DE19" s="102" t="str">
        <x:f t="shared" si="5"/>
        <x:v/>
      </x:c>
      <x:c r="DF19" s="102" t="str">
        <x:f t="shared" si="5"/>
        <x:v/>
      </x:c>
      <x:c r="DG19" s="102" t="str">
        <x:f t="shared" si="6"/>
        <x:v/>
      </x:c>
      <x:c r="DH19" s="102" t="str">
        <x:f t="shared" si="6"/>
        <x:v/>
      </x:c>
      <x:c r="DI19" s="103" t="str">
        <x:f t="shared" si="6"/>
        <x:v/>
      </x:c>
      <x:c r="DJ19" s="102" t="str">
        <x:f t="shared" si="6"/>
        <x:v/>
      </x:c>
      <x:c r="DK19" s="102" t="str">
        <x:f t="shared" si="6"/>
        <x:v/>
      </x:c>
      <x:c r="DL19" s="102" t="str">
        <x:f t="shared" si="6"/>
        <x:v/>
      </x:c>
      <x:c r="DM19" s="102" t="str">
        <x:f t="shared" si="6"/>
        <x:v/>
      </x:c>
      <x:c r="DN19" s="102" t="str">
        <x:f t="shared" si="6"/>
        <x:v/>
      </x:c>
      <x:c r="DO19" s="102" t="str">
        <x:f t="shared" si="6"/>
        <x:v/>
      </x:c>
      <x:c r="DP19" s="102" t="str">
        <x:f t="shared" si="6"/>
        <x:v/>
      </x:c>
      <x:c r="DQ19" s="101" t="str">
        <x:f t="shared" si="6"/>
        <x:v/>
      </x:c>
      <x:c r="DR19" s="102" t="str">
        <x:f t="shared" si="6"/>
        <x:v/>
      </x:c>
      <x:c r="DS19" s="253" t="str">
        <x:f t="shared" si="6"/>
        <x:v/>
      </x:c>
      <x:c r="DT19" s="102" t="str">
        <x:f t="shared" si="6"/>
        <x:v/>
      </x:c>
      <x:c r="DU19" s="102" t="str">
        <x:f t="shared" si="7"/>
        <x:v/>
      </x:c>
      <x:c r="DV19" s="102" t="str">
        <x:f t="shared" si="7"/>
        <x:v/>
      </x:c>
      <x:c r="DW19" s="242" t="str">
        <x:f t="shared" si="7"/>
        <x:v/>
      </x:c>
      <x:c r="DX19" s="101" t="str">
        <x:f t="shared" si="7"/>
        <x:v/>
      </x:c>
      <x:c r="DY19" s="102" t="str">
        <x:f t="shared" si="7"/>
        <x:v/>
      </x:c>
      <x:c r="DZ19" s="102" t="str">
        <x:f t="shared" si="7"/>
        <x:v/>
      </x:c>
      <x:c r="EA19" s="102" t="str">
        <x:f t="shared" si="7"/>
        <x:v/>
      </x:c>
      <x:c r="EB19" s="102" t="str">
        <x:f t="shared" si="7"/>
        <x:v/>
      </x:c>
      <x:c r="EC19" s="102" t="str">
        <x:f t="shared" si="7"/>
        <x:v/>
      </x:c>
      <x:c r="ED19" s="103" t="str">
        <x:f t="shared" si="7"/>
        <x:v/>
      </x:c>
      <x:c r="EE19" s="101" t="str">
        <x:f t="shared" si="7"/>
        <x:v/>
      </x:c>
      <x:c r="EF19" s="104" t="str">
        <x:f t="shared" si="7"/>
        <x:v/>
      </x:c>
    </x:row>
    <x:row r="20" spans="2:136" outlineLevel="1">
      <x:c r="B20" s="317"/>
      <x:c r="C20" s="320"/>
      <x:c r="D20" s="4" t="s">
        <x:v>7</x:v>
      </x:c>
      <x:c r="E20" s="42" t="s">
        <x:v>141</x:v>
      </x:c>
      <x:c r="F20" s="172" t="s">
        <x:v>63</x:v>
      </x:c>
      <x:c r="G20" s="213" t="str">
        <x:f>IF(H20=100%,"완료",IF(H20&gt;1%,"진행중","작업대기"))</x:f>
        <x:v>완료</x:v>
      </x:c>
      <x:c r="H20" s="56">
        <x:f>PRODUCT(I20,0.1)</x:f>
        <x:v>1</x:v>
      </x:c>
      <x:c r="I20" s="172">
        <x:v>10</x:v>
      </x:c>
      <x:c r="J20" s="138">
        <x:v>45369</x:v>
      </x:c>
      <x:c r="K20" s="138">
        <x:v>45380</x:v>
      </x:c>
      <x:c r="L20" s="157">
        <x:f>COUNTIF(O20:EF20,"1")</x:f>
        <x:v>12</x:v>
      </x:c>
      <x:c r="M20" s="157">
        <x:f>IF(K20-$E$5&lt;=0,0,"n/a")</x:f>
        <x:v>0</x:v>
      </x:c>
      <x:c r="N20" s="167"/>
      <x:c r="O20" s="76" t="str">
        <x:f t="shared" si="0"/>
        <x:v/>
      </x:c>
      <x:c r="P20" s="77" t="str">
        <x:f t="shared" si="0"/>
        <x:v/>
      </x:c>
      <x:c r="Q20" s="77" t="str">
        <x:f t="shared" si="0"/>
        <x:v/>
      </x:c>
      <x:c r="R20" s="77" t="str">
        <x:f t="shared" si="0"/>
        <x:v/>
      </x:c>
      <x:c r="S20" s="77" t="str">
        <x:f t="shared" si="0"/>
        <x:v/>
      </x:c>
      <x:c r="T20" s="77" t="str">
        <x:f t="shared" si="0"/>
        <x:v/>
      </x:c>
      <x:c r="U20" s="78" t="str">
        <x:f t="shared" si="0"/>
        <x:v/>
      </x:c>
      <x:c r="V20" s="76" t="str">
        <x:f t="shared" si="0"/>
        <x:v/>
      </x:c>
      <x:c r="W20" s="77" t="str">
        <x:f t="shared" si="0"/>
        <x:v/>
      </x:c>
      <x:c r="X20" s="77" t="str">
        <x:f t="shared" si="0"/>
        <x:v/>
      </x:c>
      <x:c r="Y20" s="106" t="str">
        <x:f t="shared" si="0"/>
        <x:v/>
      </x:c>
      <x:c r="Z20" s="106" t="str">
        <x:f t="shared" si="0"/>
        <x:v/>
      </x:c>
      <x:c r="AA20" s="106" t="str">
        <x:f t="shared" si="0"/>
        <x:v/>
      </x:c>
      <x:c r="AB20" s="107" t="str">
        <x:f t="shared" si="0"/>
        <x:v/>
      </x:c>
      <x:c r="AC20" s="105" t="str">
        <x:f t="shared" si="0"/>
        <x:v/>
      </x:c>
      <x:c r="AD20" s="106" t="str">
        <x:f t="shared" si="0"/>
        <x:v/>
      </x:c>
      <x:c r="AE20" s="106" t="str">
        <x:f t="shared" si="1"/>
        <x:v/>
      </x:c>
      <x:c r="AF20" s="106">
        <x:f t="shared" si="1"/>
        <x:v>1</x:v>
      </x:c>
      <x:c r="AG20" s="271">
        <x:f t="shared" si="1"/>
        <x:v>1</x:v>
      </x:c>
      <x:c r="AH20" s="271">
        <x:f t="shared" si="1"/>
        <x:v>1</x:v>
      </x:c>
      <x:c r="AI20" s="272">
        <x:f t="shared" si="1"/>
        <x:v>1</x:v>
      </x:c>
      <x:c r="AJ20" s="270">
        <x:f t="shared" si="1"/>
        <x:v>1</x:v>
      </x:c>
      <x:c r="AK20" s="271">
        <x:f t="shared" si="1"/>
        <x:v>1</x:v>
      </x:c>
      <x:c r="AL20" s="271">
        <x:f t="shared" si="1"/>
        <x:v>1</x:v>
      </x:c>
      <x:c r="AM20" s="271">
        <x:f t="shared" si="1"/>
        <x:v>1</x:v>
      </x:c>
      <x:c r="AN20" s="271">
        <x:f t="shared" si="1"/>
        <x:v>1</x:v>
      </x:c>
      <x:c r="AO20" s="271">
        <x:f t="shared" si="1"/>
        <x:v>1</x:v>
      </x:c>
      <x:c r="AP20" s="107">
        <x:f t="shared" si="1"/>
        <x:v>1</x:v>
      </x:c>
      <x:c r="AQ20" s="106">
        <x:f t="shared" si="1"/>
        <x:v>1</x:v>
      </x:c>
      <x:c r="AR20" s="106" t="str">
        <x:f t="shared" si="1"/>
        <x:v/>
      </x:c>
      <x:c r="AS20" s="107" t="str">
        <x:f t="shared" si="1"/>
        <x:v/>
      </x:c>
      <x:c r="AT20" s="105" t="str">
        <x:f t="shared" si="1"/>
        <x:v/>
      </x:c>
      <x:c r="AU20" s="106" t="str">
        <x:f t="shared" si="2"/>
        <x:v/>
      </x:c>
      <x:c r="AV20" s="106" t="str">
        <x:f t="shared" si="2"/>
        <x:v/>
      </x:c>
      <x:c r="AW20" s="106" t="str">
        <x:f t="shared" si="2"/>
        <x:v/>
      </x:c>
      <x:c r="AX20" s="106" t="str">
        <x:f t="shared" si="2"/>
        <x:v/>
      </x:c>
      <x:c r="AY20" s="106" t="str">
        <x:f t="shared" si="2"/>
        <x:v/>
      </x:c>
      <x:c r="AZ20" s="107" t="str">
        <x:f t="shared" si="2"/>
        <x:v/>
      </x:c>
      <x:c r="BA20" s="222" t="str">
        <x:f t="shared" si="2"/>
        <x:v/>
      </x:c>
      <x:c r="BB20" s="106" t="str">
        <x:f t="shared" si="2"/>
        <x:v/>
      </x:c>
      <x:c r="BC20" s="106" t="str">
        <x:f t="shared" si="2"/>
        <x:v/>
      </x:c>
      <x:c r="BD20" s="106" t="str">
        <x:f t="shared" si="2"/>
        <x:v/>
      </x:c>
      <x:c r="BE20" s="106" t="str">
        <x:f t="shared" si="2"/>
        <x:v/>
      </x:c>
      <x:c r="BF20" s="106" t="str">
        <x:f t="shared" si="2"/>
        <x:v/>
      </x:c>
      <x:c r="BG20" s="107" t="str">
        <x:f t="shared" si="2"/>
        <x:v/>
      </x:c>
      <x:c r="BH20" s="106" t="str">
        <x:f t="shared" si="2"/>
        <x:v/>
      </x:c>
      <x:c r="BI20" s="106" t="str">
        <x:f t="shared" si="2"/>
        <x:v/>
      </x:c>
      <x:c r="BJ20" s="106" t="str">
        <x:f t="shared" si="2"/>
        <x:v/>
      </x:c>
      <x:c r="BK20" s="106" t="str">
        <x:f t="shared" si="3"/>
        <x:v/>
      </x:c>
      <x:c r="BL20" s="106" t="str">
        <x:f t="shared" si="3"/>
        <x:v/>
      </x:c>
      <x:c r="BM20" s="106" t="str">
        <x:f t="shared" si="3"/>
        <x:v/>
      </x:c>
      <x:c r="BN20" s="106" t="str">
        <x:f t="shared" si="3"/>
        <x:v/>
      </x:c>
      <x:c r="BO20" s="105" t="str">
        <x:f t="shared" si="3"/>
        <x:v/>
      </x:c>
      <x:c r="BP20" s="106" t="str">
        <x:f t="shared" si="3"/>
        <x:v/>
      </x:c>
      <x:c r="BQ20" s="106" t="str">
        <x:f t="shared" si="3"/>
        <x:v/>
      </x:c>
      <x:c r="BR20" s="106" t="str">
        <x:f t="shared" si="3"/>
        <x:v/>
      </x:c>
      <x:c r="BS20" s="106" t="str">
        <x:f t="shared" si="3"/>
        <x:v/>
      </x:c>
      <x:c r="BT20" s="106" t="str">
        <x:f t="shared" si="3"/>
        <x:v/>
      </x:c>
      <x:c r="BU20" s="106" t="str">
        <x:f t="shared" si="3"/>
        <x:v/>
      </x:c>
      <x:c r="BV20" s="222" t="str">
        <x:f t="shared" si="3"/>
        <x:v/>
      </x:c>
      <x:c r="BW20" s="107" t="str">
        <x:f t="shared" si="3"/>
        <x:v/>
      </x:c>
      <x:c r="BX20" s="106" t="str">
        <x:f t="shared" si="3"/>
        <x:v/>
      </x:c>
      <x:c r="BY20" s="106" t="str">
        <x:f t="shared" si="3"/>
        <x:v/>
      </x:c>
      <x:c r="BZ20" s="106" t="str">
        <x:f t="shared" si="3"/>
        <x:v/>
      </x:c>
      <x:c r="CA20" s="106" t="str">
        <x:f t="shared" si="4"/>
        <x:v/>
      </x:c>
      <x:c r="CB20" s="106" t="str">
        <x:f t="shared" si="4"/>
        <x:v/>
      </x:c>
      <x:c r="CC20" s="106" t="str">
        <x:f t="shared" si="4"/>
        <x:v/>
      </x:c>
      <x:c r="CD20" s="106" t="str">
        <x:f t="shared" si="4"/>
        <x:v/>
      </x:c>
      <x:c r="CE20" s="105" t="str">
        <x:f t="shared" si="4"/>
        <x:v/>
      </x:c>
      <x:c r="CF20" s="106" t="str">
        <x:f t="shared" si="4"/>
        <x:v/>
      </x:c>
      <x:c r="CG20" s="106" t="str">
        <x:f t="shared" si="4"/>
        <x:v/>
      </x:c>
      <x:c r="CH20" s="106" t="str">
        <x:f t="shared" si="4"/>
        <x:v/>
      </x:c>
      <x:c r="CI20" s="106" t="str">
        <x:f t="shared" si="4"/>
        <x:v/>
      </x:c>
      <x:c r="CJ20" s="106" t="str">
        <x:f t="shared" si="4"/>
        <x:v/>
      </x:c>
      <x:c r="CK20" s="107" t="str">
        <x:f t="shared" si="4"/>
        <x:v/>
      </x:c>
      <x:c r="CL20" s="106" t="str">
        <x:f t="shared" si="4"/>
        <x:v/>
      </x:c>
      <x:c r="CM20" s="106" t="str">
        <x:f t="shared" si="4"/>
        <x:v/>
      </x:c>
      <x:c r="CN20" s="106" t="str">
        <x:f t="shared" si="4"/>
        <x:v/>
      </x:c>
      <x:c r="CO20" s="106" t="str">
        <x:f t="shared" si="4"/>
        <x:v/>
      </x:c>
      <x:c r="CP20" s="106" t="str">
        <x:f t="shared" si="4"/>
        <x:v/>
      </x:c>
      <x:c r="CQ20" s="106" t="str">
        <x:f t="shared" si="5"/>
        <x:v/>
      </x:c>
      <x:c r="CR20" s="106" t="str">
        <x:f t="shared" si="5"/>
        <x:v/>
      </x:c>
      <x:c r="CS20" s="105" t="str">
        <x:f t="shared" si="5"/>
        <x:v/>
      </x:c>
      <x:c r="CT20" s="106" t="str">
        <x:f t="shared" si="5"/>
        <x:v/>
      </x:c>
      <x:c r="CU20" s="106" t="str">
        <x:f t="shared" si="5"/>
        <x:v/>
      </x:c>
      <x:c r="CV20" s="106" t="str">
        <x:f t="shared" si="5"/>
        <x:v/>
      </x:c>
      <x:c r="CW20" s="106" t="str">
        <x:f t="shared" si="5"/>
        <x:v/>
      </x:c>
      <x:c r="CX20" s="106" t="str">
        <x:f t="shared" si="5"/>
        <x:v/>
      </x:c>
      <x:c r="CY20" s="107" t="str">
        <x:f t="shared" si="5"/>
        <x:v/>
      </x:c>
      <x:c r="CZ20" s="106" t="str">
        <x:f t="shared" si="5"/>
        <x:v/>
      </x:c>
      <x:c r="DA20" s="106" t="str">
        <x:f t="shared" si="5"/>
        <x:v/>
      </x:c>
      <x:c r="DB20" s="106" t="str">
        <x:f t="shared" si="5"/>
        <x:v/>
      </x:c>
      <x:c r="DC20" s="105" t="str">
        <x:f t="shared" si="5"/>
        <x:v/>
      </x:c>
      <x:c r="DD20" s="106" t="str">
        <x:f t="shared" si="5"/>
        <x:v/>
      </x:c>
      <x:c r="DE20" s="106" t="str">
        <x:f t="shared" si="5"/>
        <x:v/>
      </x:c>
      <x:c r="DF20" s="106" t="str">
        <x:f t="shared" si="5"/>
        <x:v/>
      </x:c>
      <x:c r="DG20" s="106" t="str">
        <x:f t="shared" si="6"/>
        <x:v/>
      </x:c>
      <x:c r="DH20" s="106" t="str">
        <x:f t="shared" si="6"/>
        <x:v/>
      </x:c>
      <x:c r="DI20" s="107" t="str">
        <x:f t="shared" si="6"/>
        <x:v/>
      </x:c>
      <x:c r="DJ20" s="106" t="str">
        <x:f t="shared" si="6"/>
        <x:v/>
      </x:c>
      <x:c r="DK20" s="106" t="str">
        <x:f t="shared" si="6"/>
        <x:v/>
      </x:c>
      <x:c r="DL20" s="106" t="str">
        <x:f t="shared" si="6"/>
        <x:v/>
      </x:c>
      <x:c r="DM20" s="106" t="str">
        <x:f t="shared" si="6"/>
        <x:v/>
      </x:c>
      <x:c r="DN20" s="106" t="str">
        <x:f t="shared" si="6"/>
        <x:v/>
      </x:c>
      <x:c r="DO20" s="106" t="str">
        <x:f t="shared" si="6"/>
        <x:v/>
      </x:c>
      <x:c r="DP20" s="106" t="str">
        <x:f t="shared" si="6"/>
        <x:v/>
      </x:c>
      <x:c r="DQ20" s="105" t="str">
        <x:f t="shared" si="6"/>
        <x:v/>
      </x:c>
      <x:c r="DR20" s="106" t="str">
        <x:f t="shared" si="6"/>
        <x:v/>
      </x:c>
      <x:c r="DS20" s="239" t="str">
        <x:f t="shared" si="6"/>
        <x:v/>
      </x:c>
      <x:c r="DT20" s="106" t="str">
        <x:f t="shared" si="6"/>
        <x:v/>
      </x:c>
      <x:c r="DU20" s="106" t="str">
        <x:f t="shared" si="7"/>
        <x:v/>
      </x:c>
      <x:c r="DV20" s="106" t="str">
        <x:f t="shared" si="7"/>
        <x:v/>
      </x:c>
      <x:c r="DW20" s="118" t="str">
        <x:f t="shared" si="7"/>
        <x:v/>
      </x:c>
      <x:c r="DX20" s="105" t="str">
        <x:f t="shared" si="7"/>
        <x:v/>
      </x:c>
      <x:c r="DY20" s="106" t="str">
        <x:f t="shared" si="7"/>
        <x:v/>
      </x:c>
      <x:c r="DZ20" s="106" t="str">
        <x:f t="shared" si="7"/>
        <x:v/>
      </x:c>
      <x:c r="EA20" s="106" t="str">
        <x:f t="shared" si="7"/>
        <x:v/>
      </x:c>
      <x:c r="EB20" s="106" t="str">
        <x:f t="shared" si="7"/>
        <x:v/>
      </x:c>
      <x:c r="EC20" s="106" t="str">
        <x:f t="shared" si="7"/>
        <x:v/>
      </x:c>
      <x:c r="ED20" s="107" t="str">
        <x:f t="shared" si="7"/>
        <x:v/>
      </x:c>
      <x:c r="EE20" s="105" t="str">
        <x:f t="shared" si="7"/>
        <x:v/>
      </x:c>
      <x:c r="EF20" s="108" t="str">
        <x:f t="shared" si="7"/>
        <x:v/>
      </x:c>
    </x:row>
    <x:row r="21" spans="2:136" outlineLevel="1">
      <x:c r="B21" s="318"/>
      <x:c r="C21" s="321"/>
      <x:c r="D21" s="10" t="s">
        <x:v>79</x:v>
      </x:c>
      <x:c r="E21" s="43" t="s">
        <x:v>141</x:v>
      </x:c>
      <x:c r="F21" s="173" t="s">
        <x:v>63</x:v>
      </x:c>
      <x:c r="G21" s="214" t="str">
        <x:f>IF(H21=100%,"완료",IF(H21&gt;1%,"진행중","작업대기"))</x:f>
        <x:v>완료</x:v>
      </x:c>
      <x:c r="H21" s="57">
        <x:f>PRODUCT(I21,0.1)</x:f>
        <x:v>1</x:v>
      </x:c>
      <x:c r="I21" s="173">
        <x:v>10</x:v>
      </x:c>
      <x:c r="J21" s="64">
        <x:v>45372</x:v>
      </x:c>
      <x:c r="K21" s="64">
        <x:v>45378</x:v>
      </x:c>
      <x:c r="L21" s="158">
        <x:f>COUNTIF(O21:EF21,"1")</x:f>
        <x:v>7</x:v>
      </x:c>
      <x:c r="M21" s="158">
        <x:f>IF(K21-$E$5&lt;=0,0,(IF(K21-$E$5&lt;1,K21-$E$5,"n/a")))</x:f>
        <x:v>0</x:v>
      </x:c>
      <x:c r="N21" s="168"/>
      <x:c r="O21" s="93" t="str">
        <x:f t="shared" si="0"/>
        <x:v/>
      </x:c>
      <x:c r="P21" s="94" t="str">
        <x:f t="shared" si="0"/>
        <x:v/>
      </x:c>
      <x:c r="Q21" s="94" t="str">
        <x:f t="shared" si="0"/>
        <x:v/>
      </x:c>
      <x:c r="R21" s="94" t="str">
        <x:f t="shared" si="0"/>
        <x:v/>
      </x:c>
      <x:c r="S21" s="94" t="str">
        <x:f t="shared" si="0"/>
        <x:v/>
      </x:c>
      <x:c r="T21" s="94" t="str">
        <x:f t="shared" si="0"/>
        <x:v/>
      </x:c>
      <x:c r="U21" s="95" t="str">
        <x:f t="shared" si="0"/>
        <x:v/>
      </x:c>
      <x:c r="V21" s="93" t="str">
        <x:f t="shared" si="0"/>
        <x:v/>
      </x:c>
      <x:c r="W21" s="94" t="str">
        <x:f t="shared" si="0"/>
        <x:v/>
      </x:c>
      <x:c r="X21" s="94" t="str">
        <x:f t="shared" si="0"/>
        <x:v/>
      </x:c>
      <x:c r="Y21" s="94" t="str">
        <x:f t="shared" si="0"/>
        <x:v/>
      </x:c>
      <x:c r="Z21" s="94" t="str">
        <x:f t="shared" si="0"/>
        <x:v/>
      </x:c>
      <x:c r="AA21" s="94" t="str">
        <x:f t="shared" si="0"/>
        <x:v/>
      </x:c>
      <x:c r="AB21" s="95" t="str">
        <x:f t="shared" si="0"/>
        <x:v/>
      </x:c>
      <x:c r="AC21" s="93" t="str">
        <x:f t="shared" si="0"/>
        <x:v/>
      </x:c>
      <x:c r="AD21" s="94" t="str">
        <x:f t="shared" si="0"/>
        <x:v/>
      </x:c>
      <x:c r="AE21" s="94" t="str">
        <x:f t="shared" si="1"/>
        <x:v/>
      </x:c>
      <x:c r="AF21" s="94" t="str">
        <x:f t="shared" si="1"/>
        <x:v/>
      </x:c>
      <x:c r="AG21" s="96" t="str">
        <x:f t="shared" si="1"/>
        <x:v/>
      </x:c>
      <x:c r="AH21" s="96" t="str">
        <x:f t="shared" si="1"/>
        <x:v/>
      </x:c>
      <x:c r="AI21" s="273">
        <x:f t="shared" si="1"/>
        <x:v>1</x:v>
      </x:c>
      <x:c r="AJ21" s="275">
        <x:f t="shared" si="1"/>
        <x:v>1</x:v>
      </x:c>
      <x:c r="AK21" s="274">
        <x:f t="shared" si="1"/>
        <x:v>1</x:v>
      </x:c>
      <x:c r="AL21" s="274">
        <x:f t="shared" si="1"/>
        <x:v>1</x:v>
      </x:c>
      <x:c r="AM21" s="274">
        <x:f t="shared" si="1"/>
        <x:v>1</x:v>
      </x:c>
      <x:c r="AN21" s="274">
        <x:f t="shared" si="1"/>
        <x:v>1</x:v>
      </x:c>
      <x:c r="AO21" s="274">
        <x:f t="shared" si="1"/>
        <x:v>1</x:v>
      </x:c>
      <x:c r="AP21" s="273" t="str">
        <x:f t="shared" si="1"/>
        <x:v/>
      </x:c>
      <x:c r="AQ21" s="274" t="str">
        <x:f t="shared" si="1"/>
        <x:v/>
      </x:c>
      <x:c r="AR21" s="274" t="str">
        <x:f t="shared" si="1"/>
        <x:v/>
      </x:c>
      <x:c r="AS21" s="95" t="str">
        <x:f t="shared" si="1"/>
        <x:v/>
      </x:c>
      <x:c r="AT21" s="93" t="str">
        <x:f t="shared" si="1"/>
        <x:v/>
      </x:c>
      <x:c r="AU21" s="94" t="str">
        <x:f t="shared" si="2"/>
        <x:v/>
      </x:c>
      <x:c r="AV21" s="94" t="str">
        <x:f t="shared" si="2"/>
        <x:v/>
      </x:c>
      <x:c r="AW21" s="94" t="str">
        <x:f t="shared" si="2"/>
        <x:v/>
      </x:c>
      <x:c r="AX21" s="94" t="str">
        <x:f t="shared" si="2"/>
        <x:v/>
      </x:c>
      <x:c r="AY21" s="94" t="str">
        <x:f t="shared" si="2"/>
        <x:v/>
      </x:c>
      <x:c r="AZ21" s="95" t="str">
        <x:f t="shared" si="2"/>
        <x:v/>
      </x:c>
      <x:c r="BA21" s="223" t="str">
        <x:f t="shared" si="2"/>
        <x:v/>
      </x:c>
      <x:c r="BB21" s="94" t="str">
        <x:f t="shared" si="2"/>
        <x:v/>
      </x:c>
      <x:c r="BC21" s="94" t="str">
        <x:f t="shared" si="2"/>
        <x:v/>
      </x:c>
      <x:c r="BD21" s="94" t="str">
        <x:f t="shared" si="2"/>
        <x:v/>
      </x:c>
      <x:c r="BE21" s="94" t="str">
        <x:f t="shared" si="2"/>
        <x:v/>
      </x:c>
      <x:c r="BF21" s="94" t="str">
        <x:f t="shared" si="2"/>
        <x:v/>
      </x:c>
      <x:c r="BG21" s="95" t="str">
        <x:f t="shared" si="2"/>
        <x:v/>
      </x:c>
      <x:c r="BH21" s="94" t="str">
        <x:f t="shared" si="2"/>
        <x:v/>
      </x:c>
      <x:c r="BI21" s="94" t="str">
        <x:f t="shared" si="2"/>
        <x:v/>
      </x:c>
      <x:c r="BJ21" s="94" t="str">
        <x:f t="shared" si="2"/>
        <x:v/>
      </x:c>
      <x:c r="BK21" s="94" t="str">
        <x:f t="shared" si="3"/>
        <x:v/>
      </x:c>
      <x:c r="BL21" s="94" t="str">
        <x:f t="shared" si="3"/>
        <x:v/>
      </x:c>
      <x:c r="BM21" s="94" t="str">
        <x:f t="shared" si="3"/>
        <x:v/>
      </x:c>
      <x:c r="BN21" s="94" t="str">
        <x:f t="shared" si="3"/>
        <x:v/>
      </x:c>
      <x:c r="BO21" s="93" t="str">
        <x:f t="shared" si="3"/>
        <x:v/>
      </x:c>
      <x:c r="BP21" s="94" t="str">
        <x:f t="shared" si="3"/>
        <x:v/>
      </x:c>
      <x:c r="BQ21" s="94" t="str">
        <x:f t="shared" si="3"/>
        <x:v/>
      </x:c>
      <x:c r="BR21" s="94" t="str">
        <x:f t="shared" si="3"/>
        <x:v/>
      </x:c>
      <x:c r="BS21" s="94" t="str">
        <x:f t="shared" si="3"/>
        <x:v/>
      </x:c>
      <x:c r="BT21" s="94" t="str">
        <x:f t="shared" si="3"/>
        <x:v/>
      </x:c>
      <x:c r="BU21" s="94" t="str">
        <x:f t="shared" si="3"/>
        <x:v/>
      </x:c>
      <x:c r="BV21" s="223" t="str">
        <x:f t="shared" si="3"/>
        <x:v/>
      </x:c>
      <x:c r="BW21" s="95" t="str">
        <x:f t="shared" si="3"/>
        <x:v/>
      </x:c>
      <x:c r="BX21" s="94" t="str">
        <x:f t="shared" si="3"/>
        <x:v/>
      </x:c>
      <x:c r="BY21" s="94" t="str">
        <x:f t="shared" si="3"/>
        <x:v/>
      </x:c>
      <x:c r="BZ21" s="94" t="str">
        <x:f t="shared" si="3"/>
        <x:v/>
      </x:c>
      <x:c r="CA21" s="94" t="str">
        <x:f t="shared" si="4"/>
        <x:v/>
      </x:c>
      <x:c r="CB21" s="94" t="str">
        <x:f t="shared" si="4"/>
        <x:v/>
      </x:c>
      <x:c r="CC21" s="94" t="str">
        <x:f t="shared" si="4"/>
        <x:v/>
      </x:c>
      <x:c r="CD21" s="94" t="str">
        <x:f t="shared" si="4"/>
        <x:v/>
      </x:c>
      <x:c r="CE21" s="93" t="str">
        <x:f t="shared" si="4"/>
        <x:v/>
      </x:c>
      <x:c r="CF21" s="94" t="str">
        <x:f t="shared" si="4"/>
        <x:v/>
      </x:c>
      <x:c r="CG21" s="94" t="str">
        <x:f t="shared" si="4"/>
        <x:v/>
      </x:c>
      <x:c r="CH21" s="94" t="str">
        <x:f t="shared" si="4"/>
        <x:v/>
      </x:c>
      <x:c r="CI21" s="94" t="str">
        <x:f t="shared" si="4"/>
        <x:v/>
      </x:c>
      <x:c r="CJ21" s="94" t="str">
        <x:f t="shared" si="4"/>
        <x:v/>
      </x:c>
      <x:c r="CK21" s="95" t="str">
        <x:f t="shared" si="4"/>
        <x:v/>
      </x:c>
      <x:c r="CL21" s="94" t="str">
        <x:f t="shared" si="4"/>
        <x:v/>
      </x:c>
      <x:c r="CM21" s="94" t="str">
        <x:f t="shared" si="4"/>
        <x:v/>
      </x:c>
      <x:c r="CN21" s="94" t="str">
        <x:f t="shared" si="4"/>
        <x:v/>
      </x:c>
      <x:c r="CO21" s="94" t="str">
        <x:f t="shared" si="4"/>
        <x:v/>
      </x:c>
      <x:c r="CP21" s="94" t="str">
        <x:f t="shared" si="4"/>
        <x:v/>
      </x:c>
      <x:c r="CQ21" s="94" t="str">
        <x:f t="shared" si="5"/>
        <x:v/>
      </x:c>
      <x:c r="CR21" s="94" t="str">
        <x:f t="shared" si="5"/>
        <x:v/>
      </x:c>
      <x:c r="CS21" s="93" t="str">
        <x:f t="shared" si="5"/>
        <x:v/>
      </x:c>
      <x:c r="CT21" s="94" t="str">
        <x:f t="shared" si="5"/>
        <x:v/>
      </x:c>
      <x:c r="CU21" s="94" t="str">
        <x:f t="shared" si="5"/>
        <x:v/>
      </x:c>
      <x:c r="CV21" s="94" t="str">
        <x:f t="shared" si="5"/>
        <x:v/>
      </x:c>
      <x:c r="CW21" s="94" t="str">
        <x:f t="shared" si="5"/>
        <x:v/>
      </x:c>
      <x:c r="CX21" s="94" t="str">
        <x:f t="shared" si="5"/>
        <x:v/>
      </x:c>
      <x:c r="CY21" s="95" t="str">
        <x:f t="shared" si="5"/>
        <x:v/>
      </x:c>
      <x:c r="CZ21" s="94" t="str">
        <x:f t="shared" si="5"/>
        <x:v/>
      </x:c>
      <x:c r="DA21" s="94" t="str">
        <x:f t="shared" si="5"/>
        <x:v/>
      </x:c>
      <x:c r="DB21" s="94" t="str">
        <x:f t="shared" si="5"/>
        <x:v/>
      </x:c>
      <x:c r="DC21" s="93" t="str">
        <x:f t="shared" si="5"/>
        <x:v/>
      </x:c>
      <x:c r="DD21" s="94" t="str">
        <x:f t="shared" si="5"/>
        <x:v/>
      </x:c>
      <x:c r="DE21" s="94" t="str">
        <x:f t="shared" si="5"/>
        <x:v/>
      </x:c>
      <x:c r="DF21" s="94" t="str">
        <x:f t="shared" si="5"/>
        <x:v/>
      </x:c>
      <x:c r="DG21" s="94" t="str">
        <x:f t="shared" si="6"/>
        <x:v/>
      </x:c>
      <x:c r="DH21" s="94" t="str">
        <x:f t="shared" si="6"/>
        <x:v/>
      </x:c>
      <x:c r="DI21" s="95" t="str">
        <x:f t="shared" si="6"/>
        <x:v/>
      </x:c>
      <x:c r="DJ21" s="94" t="str">
        <x:f t="shared" si="6"/>
        <x:v/>
      </x:c>
      <x:c r="DK21" s="94" t="str">
        <x:f t="shared" si="6"/>
        <x:v/>
      </x:c>
      <x:c r="DL21" s="94" t="str">
        <x:f t="shared" si="6"/>
        <x:v/>
      </x:c>
      <x:c r="DM21" s="94" t="str">
        <x:f t="shared" si="6"/>
        <x:v/>
      </x:c>
      <x:c r="DN21" s="94" t="str">
        <x:f t="shared" si="6"/>
        <x:v/>
      </x:c>
      <x:c r="DO21" s="94" t="str">
        <x:f t="shared" si="6"/>
        <x:v/>
      </x:c>
      <x:c r="DP21" s="94" t="str">
        <x:f t="shared" si="6"/>
        <x:v/>
      </x:c>
      <x:c r="DQ21" s="93" t="str">
        <x:f t="shared" si="6"/>
        <x:v/>
      </x:c>
      <x:c r="DR21" s="94" t="str">
        <x:f t="shared" si="6"/>
        <x:v/>
      </x:c>
      <x:c r="DS21" s="246" t="str">
        <x:f t="shared" si="6"/>
        <x:v/>
      </x:c>
      <x:c r="DT21" s="94" t="str">
        <x:f t="shared" si="6"/>
        <x:v/>
      </x:c>
      <x:c r="DU21" s="94" t="str">
        <x:f t="shared" si="7"/>
        <x:v/>
      </x:c>
      <x:c r="DV21" s="94" t="str">
        <x:f t="shared" si="7"/>
        <x:v/>
      </x:c>
      <x:c r="DW21" s="121" t="str">
        <x:f t="shared" si="7"/>
        <x:v/>
      </x:c>
      <x:c r="DX21" s="93" t="str">
        <x:f t="shared" si="7"/>
        <x:v/>
      </x:c>
      <x:c r="DY21" s="94" t="str">
        <x:f t="shared" si="7"/>
        <x:v/>
      </x:c>
      <x:c r="DZ21" s="94" t="str">
        <x:f t="shared" si="7"/>
        <x:v/>
      </x:c>
      <x:c r="EA21" s="94" t="str">
        <x:f t="shared" si="7"/>
        <x:v/>
      </x:c>
      <x:c r="EB21" s="94" t="str">
        <x:f t="shared" si="7"/>
        <x:v/>
      </x:c>
      <x:c r="EC21" s="94" t="str">
        <x:f t="shared" si="7"/>
        <x:v/>
      </x:c>
      <x:c r="ED21" s="95" t="str">
        <x:f t="shared" si="7"/>
        <x:v/>
      </x:c>
      <x:c r="EE21" s="93" t="str">
        <x:f t="shared" si="7"/>
        <x:v/>
      </x:c>
      <x:c r="EF21" s="100" t="str">
        <x:f t="shared" si="7"/>
        <x:v/>
      </x:c>
    </x:row>
    <x:row r="22" spans="2:136">
      <x:c r="B22" s="322" t="s">
        <x:v>33</x:v>
      </x:c>
      <x:c r="C22" s="325" t="s">
        <x:v>95</x:v>
      </x:c>
      <x:c r="D22" s="254"/>
      <x:c r="E22" s="255"/>
      <x:c r="F22" s="256"/>
      <x:c r="G22" s="215"/>
      <x:c r="H22" s="257"/>
      <x:c r="I22" s="256"/>
      <x:c r="J22" s="268"/>
      <x:c r="K22" s="268"/>
      <x:c r="L22" s="258"/>
      <x:c r="M22" s="159"/>
      <x:c r="N22" s="169"/>
      <x:c r="O22" s="101" t="str">
        <x:f t="shared" si="0"/>
        <x:v/>
      </x:c>
      <x:c r="P22" s="102" t="str">
        <x:f t="shared" si="0"/>
        <x:v/>
      </x:c>
      <x:c r="Q22" s="102" t="str">
        <x:f t="shared" si="0"/>
        <x:v/>
      </x:c>
      <x:c r="R22" s="102" t="str">
        <x:f t="shared" si="0"/>
        <x:v/>
      </x:c>
      <x:c r="S22" s="102" t="str">
        <x:f t="shared" si="0"/>
        <x:v/>
      </x:c>
      <x:c r="T22" s="102" t="str">
        <x:f t="shared" si="0"/>
        <x:v/>
      </x:c>
      <x:c r="U22" s="103" t="str">
        <x:f t="shared" si="0"/>
        <x:v/>
      </x:c>
      <x:c r="V22" s="101" t="str">
        <x:f t="shared" si="0"/>
        <x:v/>
      </x:c>
      <x:c r="W22" s="102" t="str">
        <x:f t="shared" si="0"/>
        <x:v/>
      </x:c>
      <x:c r="X22" s="102" t="str">
        <x:f t="shared" si="0"/>
        <x:v/>
      </x:c>
      <x:c r="Y22" s="102" t="str">
        <x:f t="shared" si="0"/>
        <x:v/>
      </x:c>
      <x:c r="Z22" s="102" t="str">
        <x:f t="shared" si="0"/>
        <x:v/>
      </x:c>
      <x:c r="AA22" s="102" t="str">
        <x:f t="shared" si="0"/>
        <x:v/>
      </x:c>
      <x:c r="AB22" s="103" t="str">
        <x:f t="shared" si="0"/>
        <x:v/>
      </x:c>
      <x:c r="AC22" s="101" t="str">
        <x:f t="shared" si="0"/>
        <x:v/>
      </x:c>
      <x:c r="AD22" s="102" t="str">
        <x:f t="shared" si="0"/>
        <x:v/>
      </x:c>
      <x:c r="AE22" s="102" t="str">
        <x:f t="shared" si="1"/>
        <x:v/>
      </x:c>
      <x:c r="AF22" s="102" t="str">
        <x:f t="shared" si="1"/>
        <x:v/>
      </x:c>
      <x:c r="AG22" s="102" t="str">
        <x:f t="shared" si="1"/>
        <x:v/>
      </x:c>
      <x:c r="AH22" s="102" t="str">
        <x:f t="shared" si="1"/>
        <x:v/>
      </x:c>
      <x:c r="AI22" s="103" t="str">
        <x:f t="shared" si="1"/>
        <x:v/>
      </x:c>
      <x:c r="AJ22" s="101" t="str">
        <x:f t="shared" si="1"/>
        <x:v/>
      </x:c>
      <x:c r="AK22" s="102" t="str">
        <x:f t="shared" si="1"/>
        <x:v/>
      </x:c>
      <x:c r="AL22" s="102" t="str">
        <x:f t="shared" si="1"/>
        <x:v/>
      </x:c>
      <x:c r="AM22" s="102" t="str">
        <x:f t="shared" si="1"/>
        <x:v/>
      </x:c>
      <x:c r="AN22" s="102" t="str">
        <x:f t="shared" si="1"/>
        <x:v/>
      </x:c>
      <x:c r="AO22" s="102" t="str">
        <x:f t="shared" si="1"/>
        <x:v/>
      </x:c>
      <x:c r="AP22" s="103" t="str">
        <x:f t="shared" si="1"/>
        <x:v/>
      </x:c>
      <x:c r="AQ22" s="102" t="str">
        <x:f t="shared" si="1"/>
        <x:v/>
      </x:c>
      <x:c r="AR22" s="102" t="str">
        <x:f t="shared" si="1"/>
        <x:v/>
      </x:c>
      <x:c r="AS22" s="103" t="str">
        <x:f t="shared" si="1"/>
        <x:v/>
      </x:c>
      <x:c r="AT22" s="101" t="str">
        <x:f t="shared" si="1"/>
        <x:v/>
      </x:c>
      <x:c r="AU22" s="102" t="str">
        <x:f t="shared" si="2"/>
        <x:v/>
      </x:c>
      <x:c r="AV22" s="102" t="str">
        <x:f t="shared" si="2"/>
        <x:v/>
      </x:c>
      <x:c r="AW22" s="102" t="str">
        <x:f t="shared" si="2"/>
        <x:v/>
      </x:c>
      <x:c r="AX22" s="102" t="str">
        <x:f t="shared" si="2"/>
        <x:v/>
      </x:c>
      <x:c r="AY22" s="102" t="str">
        <x:f t="shared" si="2"/>
        <x:v/>
      </x:c>
      <x:c r="AZ22" s="103" t="str">
        <x:f t="shared" si="2"/>
        <x:v/>
      </x:c>
      <x:c r="BA22" s="224" t="str">
        <x:f t="shared" si="2"/>
        <x:v/>
      </x:c>
      <x:c r="BB22" s="102" t="str">
        <x:f t="shared" si="2"/>
        <x:v/>
      </x:c>
      <x:c r="BC22" s="102" t="str">
        <x:f t="shared" si="2"/>
        <x:v/>
      </x:c>
      <x:c r="BD22" s="102" t="str">
        <x:f t="shared" si="2"/>
        <x:v/>
      </x:c>
      <x:c r="BE22" s="102" t="str">
        <x:f t="shared" si="2"/>
        <x:v/>
      </x:c>
      <x:c r="BF22" s="102" t="str">
        <x:f t="shared" si="2"/>
        <x:v/>
      </x:c>
      <x:c r="BG22" s="103" t="str">
        <x:f t="shared" si="2"/>
        <x:v/>
      </x:c>
      <x:c r="BH22" s="102" t="str">
        <x:f t="shared" si="2"/>
        <x:v/>
      </x:c>
      <x:c r="BI22" s="102" t="str">
        <x:f t="shared" si="2"/>
        <x:v/>
      </x:c>
      <x:c r="BJ22" s="102" t="str">
        <x:f t="shared" si="2"/>
        <x:v/>
      </x:c>
      <x:c r="BK22" s="102" t="str">
        <x:f t="shared" si="3"/>
        <x:v/>
      </x:c>
      <x:c r="BL22" s="102" t="str">
        <x:f t="shared" si="3"/>
        <x:v/>
      </x:c>
      <x:c r="BM22" s="102" t="str">
        <x:f t="shared" si="3"/>
        <x:v/>
      </x:c>
      <x:c r="BN22" s="102" t="str">
        <x:f t="shared" si="3"/>
        <x:v/>
      </x:c>
      <x:c r="BO22" s="101" t="str">
        <x:f t="shared" si="3"/>
        <x:v/>
      </x:c>
      <x:c r="BP22" s="102" t="str">
        <x:f t="shared" si="3"/>
        <x:v/>
      </x:c>
      <x:c r="BQ22" s="102" t="str">
        <x:f t="shared" si="3"/>
        <x:v/>
      </x:c>
      <x:c r="BR22" s="102" t="str">
        <x:f t="shared" si="3"/>
        <x:v/>
      </x:c>
      <x:c r="BS22" s="102" t="str">
        <x:f t="shared" si="3"/>
        <x:v/>
      </x:c>
      <x:c r="BT22" s="102" t="str">
        <x:f t="shared" si="3"/>
        <x:v/>
      </x:c>
      <x:c r="BU22" s="102" t="str">
        <x:f t="shared" si="3"/>
        <x:v/>
      </x:c>
      <x:c r="BV22" s="224" t="str">
        <x:f t="shared" si="3"/>
        <x:v/>
      </x:c>
      <x:c r="BW22" s="103" t="str">
        <x:f t="shared" si="3"/>
        <x:v/>
      </x:c>
      <x:c r="BX22" s="102" t="str">
        <x:f t="shared" si="3"/>
        <x:v/>
      </x:c>
      <x:c r="BY22" s="102" t="str">
        <x:f t="shared" si="3"/>
        <x:v/>
      </x:c>
      <x:c r="BZ22" s="102" t="str">
        <x:f t="shared" si="3"/>
        <x:v/>
      </x:c>
      <x:c r="CA22" s="102" t="str">
        <x:f t="shared" si="4"/>
        <x:v/>
      </x:c>
      <x:c r="CB22" s="102" t="str">
        <x:f t="shared" si="4"/>
        <x:v/>
      </x:c>
      <x:c r="CC22" s="102" t="str">
        <x:f t="shared" si="4"/>
        <x:v/>
      </x:c>
      <x:c r="CD22" s="102" t="str">
        <x:f t="shared" si="4"/>
        <x:v/>
      </x:c>
      <x:c r="CE22" s="101" t="str">
        <x:f t="shared" si="4"/>
        <x:v/>
      </x:c>
      <x:c r="CF22" s="102" t="str">
        <x:f t="shared" si="4"/>
        <x:v/>
      </x:c>
      <x:c r="CG22" s="102" t="str">
        <x:f t="shared" si="4"/>
        <x:v/>
      </x:c>
      <x:c r="CH22" s="102" t="str">
        <x:f t="shared" si="4"/>
        <x:v/>
      </x:c>
      <x:c r="CI22" s="102" t="str">
        <x:f t="shared" si="4"/>
        <x:v/>
      </x:c>
      <x:c r="CJ22" s="102" t="str">
        <x:f t="shared" si="4"/>
        <x:v/>
      </x:c>
      <x:c r="CK22" s="103" t="str">
        <x:f t="shared" si="4"/>
        <x:v/>
      </x:c>
      <x:c r="CL22" s="102" t="str">
        <x:f t="shared" si="4"/>
        <x:v/>
      </x:c>
      <x:c r="CM22" s="102" t="str">
        <x:f t="shared" si="4"/>
        <x:v/>
      </x:c>
      <x:c r="CN22" s="102" t="str">
        <x:f t="shared" si="4"/>
        <x:v/>
      </x:c>
      <x:c r="CO22" s="102" t="str">
        <x:f t="shared" si="4"/>
        <x:v/>
      </x:c>
      <x:c r="CP22" s="102" t="str">
        <x:f t="shared" si="4"/>
        <x:v/>
      </x:c>
      <x:c r="CQ22" s="102" t="str">
        <x:f t="shared" si="5"/>
        <x:v/>
      </x:c>
      <x:c r="CR22" s="102" t="str">
        <x:f t="shared" si="5"/>
        <x:v/>
      </x:c>
      <x:c r="CS22" s="101" t="str">
        <x:f t="shared" si="5"/>
        <x:v/>
      </x:c>
      <x:c r="CT22" s="102" t="str">
        <x:f t="shared" si="5"/>
        <x:v/>
      </x:c>
      <x:c r="CU22" s="102" t="str">
        <x:f t="shared" si="5"/>
        <x:v/>
      </x:c>
      <x:c r="CV22" s="102" t="str">
        <x:f t="shared" si="5"/>
        <x:v/>
      </x:c>
      <x:c r="CW22" s="102" t="str">
        <x:f t="shared" si="5"/>
        <x:v/>
      </x:c>
      <x:c r="CX22" s="102" t="str">
        <x:f t="shared" si="5"/>
        <x:v/>
      </x:c>
      <x:c r="CY22" s="103" t="str">
        <x:f t="shared" si="5"/>
        <x:v/>
      </x:c>
      <x:c r="CZ22" s="102" t="str">
        <x:f t="shared" si="5"/>
        <x:v/>
      </x:c>
      <x:c r="DA22" s="102" t="str">
        <x:f t="shared" si="5"/>
        <x:v/>
      </x:c>
      <x:c r="DB22" s="102" t="str">
        <x:f t="shared" si="5"/>
        <x:v/>
      </x:c>
      <x:c r="DC22" s="101" t="str">
        <x:f t="shared" si="5"/>
        <x:v/>
      </x:c>
      <x:c r="DD22" s="102" t="str">
        <x:f t="shared" si="5"/>
        <x:v/>
      </x:c>
      <x:c r="DE22" s="102" t="str">
        <x:f t="shared" si="5"/>
        <x:v/>
      </x:c>
      <x:c r="DF22" s="102" t="str">
        <x:f t="shared" si="5"/>
        <x:v/>
      </x:c>
      <x:c r="DG22" s="102" t="str">
        <x:f t="shared" si="6"/>
        <x:v/>
      </x:c>
      <x:c r="DH22" s="102" t="str">
        <x:f t="shared" si="6"/>
        <x:v/>
      </x:c>
      <x:c r="DI22" s="103" t="str">
        <x:f t="shared" si="6"/>
        <x:v/>
      </x:c>
      <x:c r="DJ22" s="102" t="str">
        <x:f t="shared" si="6"/>
        <x:v/>
      </x:c>
      <x:c r="DK22" s="102" t="str">
        <x:f t="shared" si="6"/>
        <x:v/>
      </x:c>
      <x:c r="DL22" s="102" t="str">
        <x:f t="shared" si="6"/>
        <x:v/>
      </x:c>
      <x:c r="DM22" s="102" t="str">
        <x:f t="shared" si="6"/>
        <x:v/>
      </x:c>
      <x:c r="DN22" s="102" t="str">
        <x:f t="shared" si="6"/>
        <x:v/>
      </x:c>
      <x:c r="DO22" s="102" t="str">
        <x:f t="shared" si="6"/>
        <x:v/>
      </x:c>
      <x:c r="DP22" s="102" t="str">
        <x:f t="shared" si="6"/>
        <x:v/>
      </x:c>
      <x:c r="DQ22" s="101" t="str">
        <x:f t="shared" si="6"/>
        <x:v/>
      </x:c>
      <x:c r="DR22" s="102" t="str">
        <x:f t="shared" si="6"/>
        <x:v/>
      </x:c>
      <x:c r="DS22" s="253" t="str">
        <x:f t="shared" si="6"/>
        <x:v/>
      </x:c>
      <x:c r="DT22" s="102" t="str">
        <x:f t="shared" si="6"/>
        <x:v/>
      </x:c>
      <x:c r="DU22" s="102" t="str">
        <x:f t="shared" si="7"/>
        <x:v/>
      </x:c>
      <x:c r="DV22" s="102" t="str">
        <x:f t="shared" si="7"/>
        <x:v/>
      </x:c>
      <x:c r="DW22" s="242" t="str">
        <x:f t="shared" si="7"/>
        <x:v/>
      </x:c>
      <x:c r="DX22" s="101" t="str">
        <x:f t="shared" si="7"/>
        <x:v/>
      </x:c>
      <x:c r="DY22" s="102" t="str">
        <x:f t="shared" si="7"/>
        <x:v/>
      </x:c>
      <x:c r="DZ22" s="102" t="str">
        <x:f t="shared" si="7"/>
        <x:v/>
      </x:c>
      <x:c r="EA22" s="102" t="str">
        <x:f t="shared" si="7"/>
        <x:v/>
      </x:c>
      <x:c r="EB22" s="102" t="str">
        <x:f t="shared" si="7"/>
        <x:v/>
      </x:c>
      <x:c r="EC22" s="102" t="str">
        <x:f t="shared" si="7"/>
        <x:v/>
      </x:c>
      <x:c r="ED22" s="103" t="str">
        <x:f t="shared" si="7"/>
        <x:v/>
      </x:c>
      <x:c r="EE22" s="101" t="str">
        <x:f t="shared" si="7"/>
        <x:v/>
      </x:c>
      <x:c r="EF22" s="104" t="str">
        <x:f t="shared" si="7"/>
        <x:v/>
      </x:c>
    </x:row>
    <x:row r="23" spans="2:136" outlineLevel="1">
      <x:c r="B23" s="323"/>
      <x:c r="C23" s="326"/>
      <x:c r="D23" s="4" t="s">
        <x:v>224</x:v>
      </x:c>
      <x:c r="E23" s="42" t="s">
        <x:v>129</x:v>
      </x:c>
      <x:c r="F23" s="172" t="s">
        <x:v>221</x:v>
      </x:c>
      <x:c r="G23" s="213" t="str">
        <x:f>IF(H23=100%,"완료",IF(H23&gt;1%,"진행중","작업대기"))</x:f>
        <x:v>완료</x:v>
      </x:c>
      <x:c r="H23" s="56">
        <x:f>PRODUCT(I23,0.1)</x:f>
        <x:v>1</x:v>
      </x:c>
      <x:c r="I23" s="172">
        <x:v>10</x:v>
      </x:c>
      <x:c r="J23" s="138">
        <x:v>45376</x:v>
      </x:c>
      <x:c r="K23" s="138">
        <x:v>45386</x:v>
      </x:c>
      <x:c r="L23" s="157">
        <x:f>COUNTIF(O23:EF23,"1")</x:f>
        <x:v>11</x:v>
      </x:c>
      <x:c r="M23" s="157">
        <x:f>IF(K23-$E$5&lt;=0,0,(IF(K23-$E$5&lt;1,K23-$E$5,"n/a")))</x:f>
        <x:v>0</x:v>
      </x:c>
      <x:c r="N23" s="167"/>
      <x:c r="O23" s="105" t="str">
        <x:f t="shared" si="0"/>
        <x:v/>
      </x:c>
      <x:c r="P23" s="106" t="str">
        <x:f t="shared" si="0"/>
        <x:v/>
      </x:c>
      <x:c r="Q23" s="106" t="str">
        <x:f t="shared" si="0"/>
        <x:v/>
      </x:c>
      <x:c r="R23" s="106" t="str">
        <x:f t="shared" si="0"/>
        <x:v/>
      </x:c>
      <x:c r="S23" s="106" t="str">
        <x:f t="shared" si="0"/>
        <x:v/>
      </x:c>
      <x:c r="T23" s="106" t="str">
        <x:f t="shared" si="0"/>
        <x:v/>
      </x:c>
      <x:c r="U23" s="107" t="str">
        <x:f t="shared" si="0"/>
        <x:v/>
      </x:c>
      <x:c r="V23" s="105" t="str">
        <x:f t="shared" si="0"/>
        <x:v/>
      </x:c>
      <x:c r="W23" s="106" t="str">
        <x:f t="shared" si="0"/>
        <x:v/>
      </x:c>
      <x:c r="X23" s="106" t="str">
        <x:f t="shared" si="0"/>
        <x:v/>
      </x:c>
      <x:c r="Y23" s="106" t="str">
        <x:f t="shared" si="0"/>
        <x:v/>
      </x:c>
      <x:c r="Z23" s="106" t="str">
        <x:f t="shared" si="0"/>
        <x:v/>
      </x:c>
      <x:c r="AA23" s="106" t="str">
        <x:f t="shared" si="0"/>
        <x:v/>
      </x:c>
      <x:c r="AB23" s="107" t="str">
        <x:f t="shared" si="0"/>
        <x:v/>
      </x:c>
      <x:c r="AC23" s="105" t="str">
        <x:f t="shared" si="0"/>
        <x:v/>
      </x:c>
      <x:c r="AD23" s="106" t="str">
        <x:f t="shared" si="0"/>
        <x:v/>
      </x:c>
      <x:c r="AE23" s="106" t="str">
        <x:f t="shared" si="1"/>
        <x:v/>
      </x:c>
      <x:c r="AF23" s="106" t="str">
        <x:f t="shared" si="1"/>
        <x:v/>
      </x:c>
      <x:c r="AG23" s="106" t="str">
        <x:f t="shared" si="1"/>
        <x:v/>
      </x:c>
      <x:c r="AH23" s="106" t="str">
        <x:f t="shared" si="1"/>
        <x:v/>
      </x:c>
      <x:c r="AI23" s="107" t="str">
        <x:f t="shared" si="1"/>
        <x:v/>
      </x:c>
      <x:c r="AJ23" s="105" t="str">
        <x:f t="shared" si="1"/>
        <x:v/>
      </x:c>
      <x:c r="AK23" s="106" t="str">
        <x:f t="shared" si="1"/>
        <x:v/>
      </x:c>
      <x:c r="AL23" s="106" t="str">
        <x:f t="shared" si="1"/>
        <x:v/>
      </x:c>
      <x:c r="AM23" s="106">
        <x:f t="shared" si="1"/>
        <x:v>1</x:v>
      </x:c>
      <x:c r="AN23" s="106">
        <x:f t="shared" si="1"/>
        <x:v>1</x:v>
      </x:c>
      <x:c r="AO23" s="106">
        <x:f t="shared" si="1"/>
        <x:v>1</x:v>
      </x:c>
      <x:c r="AP23" s="107">
        <x:f t="shared" si="1"/>
        <x:v>1</x:v>
      </x:c>
      <x:c r="AQ23" s="106">
        <x:f t="shared" si="1"/>
        <x:v>1</x:v>
      </x:c>
      <x:c r="AR23" s="106">
        <x:f t="shared" si="1"/>
        <x:v>1</x:v>
      </x:c>
      <x:c r="AS23" s="107">
        <x:f t="shared" si="1"/>
        <x:v>1</x:v>
      </x:c>
      <x:c r="AT23" s="105">
        <x:f t="shared" si="1"/>
        <x:v>1</x:v>
      </x:c>
      <x:c r="AU23" s="106">
        <x:f t="shared" si="2"/>
        <x:v>1</x:v>
      </x:c>
      <x:c r="AV23" s="106">
        <x:f t="shared" si="2"/>
        <x:v>1</x:v>
      </x:c>
      <x:c r="AW23" s="106">
        <x:f t="shared" si="2"/>
        <x:v>1</x:v>
      </x:c>
      <x:c r="AX23" s="106" t="str">
        <x:f t="shared" si="2"/>
        <x:v/>
      </x:c>
      <x:c r="AY23" s="106" t="str">
        <x:f t="shared" si="2"/>
        <x:v/>
      </x:c>
      <x:c r="AZ23" s="107" t="str">
        <x:f t="shared" si="2"/>
        <x:v/>
      </x:c>
      <x:c r="BA23" s="222" t="str">
        <x:f t="shared" si="2"/>
        <x:v/>
      </x:c>
      <x:c r="BB23" s="106" t="str">
        <x:f t="shared" si="2"/>
        <x:v/>
      </x:c>
      <x:c r="BC23" s="106" t="str">
        <x:f t="shared" si="2"/>
        <x:v/>
      </x:c>
      <x:c r="BD23" s="106" t="str">
        <x:f t="shared" si="2"/>
        <x:v/>
      </x:c>
      <x:c r="BE23" s="106" t="str">
        <x:f t="shared" si="2"/>
        <x:v/>
      </x:c>
      <x:c r="BF23" s="106" t="str">
        <x:f t="shared" si="2"/>
        <x:v/>
      </x:c>
      <x:c r="BG23" s="107" t="str">
        <x:f t="shared" si="2"/>
        <x:v/>
      </x:c>
      <x:c r="BH23" s="106" t="str">
        <x:f t="shared" si="2"/>
        <x:v/>
      </x:c>
      <x:c r="BI23" s="106" t="str">
        <x:f t="shared" si="2"/>
        <x:v/>
      </x:c>
      <x:c r="BJ23" s="106" t="str">
        <x:f t="shared" si="2"/>
        <x:v/>
      </x:c>
      <x:c r="BK23" s="106" t="str">
        <x:f t="shared" si="3"/>
        <x:v/>
      </x:c>
      <x:c r="BL23" s="106" t="str">
        <x:f t="shared" si="3"/>
        <x:v/>
      </x:c>
      <x:c r="BM23" s="106" t="str">
        <x:f t="shared" si="3"/>
        <x:v/>
      </x:c>
      <x:c r="BN23" s="106" t="str">
        <x:f t="shared" si="3"/>
        <x:v/>
      </x:c>
      <x:c r="BO23" s="105" t="str">
        <x:f t="shared" si="3"/>
        <x:v/>
      </x:c>
      <x:c r="BP23" s="106" t="str">
        <x:f t="shared" si="3"/>
        <x:v/>
      </x:c>
      <x:c r="BQ23" s="106" t="str">
        <x:f t="shared" si="3"/>
        <x:v/>
      </x:c>
      <x:c r="BR23" s="106" t="str">
        <x:f t="shared" si="3"/>
        <x:v/>
      </x:c>
      <x:c r="BS23" s="106" t="str">
        <x:f t="shared" si="3"/>
        <x:v/>
      </x:c>
      <x:c r="BT23" s="106" t="str">
        <x:f t="shared" si="3"/>
        <x:v/>
      </x:c>
      <x:c r="BU23" s="106" t="str">
        <x:f t="shared" si="3"/>
        <x:v/>
      </x:c>
      <x:c r="BV23" s="222" t="str">
        <x:f t="shared" si="3"/>
        <x:v/>
      </x:c>
      <x:c r="BW23" s="107" t="str">
        <x:f t="shared" si="3"/>
        <x:v/>
      </x:c>
      <x:c r="BX23" s="106" t="str">
        <x:f t="shared" si="3"/>
        <x:v/>
      </x:c>
      <x:c r="BY23" s="106" t="str">
        <x:f t="shared" si="3"/>
        <x:v/>
      </x:c>
      <x:c r="BZ23" s="106" t="str">
        <x:f t="shared" si="3"/>
        <x:v/>
      </x:c>
      <x:c r="CA23" s="106" t="str">
        <x:f t="shared" si="4"/>
        <x:v/>
      </x:c>
      <x:c r="CB23" s="106" t="str">
        <x:f t="shared" si="4"/>
        <x:v/>
      </x:c>
      <x:c r="CC23" s="106" t="str">
        <x:f t="shared" si="4"/>
        <x:v/>
      </x:c>
      <x:c r="CD23" s="106" t="str">
        <x:f t="shared" si="4"/>
        <x:v/>
      </x:c>
      <x:c r="CE23" s="105" t="str">
        <x:f t="shared" si="4"/>
        <x:v/>
      </x:c>
      <x:c r="CF23" s="106" t="str">
        <x:f t="shared" si="4"/>
        <x:v/>
      </x:c>
      <x:c r="CG23" s="106" t="str">
        <x:f t="shared" si="4"/>
        <x:v/>
      </x:c>
      <x:c r="CH23" s="106" t="str">
        <x:f t="shared" si="4"/>
        <x:v/>
      </x:c>
      <x:c r="CI23" s="106" t="str">
        <x:f t="shared" si="4"/>
        <x:v/>
      </x:c>
      <x:c r="CJ23" s="106" t="str">
        <x:f t="shared" si="4"/>
        <x:v/>
      </x:c>
      <x:c r="CK23" s="107" t="str">
        <x:f t="shared" si="4"/>
        <x:v/>
      </x:c>
      <x:c r="CL23" s="106" t="str">
        <x:f t="shared" si="4"/>
        <x:v/>
      </x:c>
      <x:c r="CM23" s="106" t="str">
        <x:f t="shared" si="4"/>
        <x:v/>
      </x:c>
      <x:c r="CN23" s="106" t="str">
        <x:f t="shared" si="4"/>
        <x:v/>
      </x:c>
      <x:c r="CO23" s="106" t="str">
        <x:f t="shared" si="4"/>
        <x:v/>
      </x:c>
      <x:c r="CP23" s="106" t="str">
        <x:f t="shared" si="4"/>
        <x:v/>
      </x:c>
      <x:c r="CQ23" s="106" t="str">
        <x:f t="shared" si="5"/>
        <x:v/>
      </x:c>
      <x:c r="CR23" s="106" t="str">
        <x:f t="shared" si="5"/>
        <x:v/>
      </x:c>
      <x:c r="CS23" s="105" t="str">
        <x:f t="shared" si="5"/>
        <x:v/>
      </x:c>
      <x:c r="CT23" s="106" t="str">
        <x:f t="shared" si="5"/>
        <x:v/>
      </x:c>
      <x:c r="CU23" s="106" t="str">
        <x:f t="shared" si="5"/>
        <x:v/>
      </x:c>
      <x:c r="CV23" s="106" t="str">
        <x:f t="shared" si="5"/>
        <x:v/>
      </x:c>
      <x:c r="CW23" s="106" t="str">
        <x:f t="shared" si="5"/>
        <x:v/>
      </x:c>
      <x:c r="CX23" s="106" t="str">
        <x:f t="shared" si="5"/>
        <x:v/>
      </x:c>
      <x:c r="CY23" s="107" t="str">
        <x:f t="shared" si="5"/>
        <x:v/>
      </x:c>
      <x:c r="CZ23" s="106" t="str">
        <x:f t="shared" si="5"/>
        <x:v/>
      </x:c>
      <x:c r="DA23" s="106" t="str">
        <x:f t="shared" si="5"/>
        <x:v/>
      </x:c>
      <x:c r="DB23" s="106" t="str">
        <x:f t="shared" si="5"/>
        <x:v/>
      </x:c>
      <x:c r="DC23" s="105" t="str">
        <x:f t="shared" si="5"/>
        <x:v/>
      </x:c>
      <x:c r="DD23" s="106" t="str">
        <x:f t="shared" si="5"/>
        <x:v/>
      </x:c>
      <x:c r="DE23" s="106" t="str">
        <x:f t="shared" si="5"/>
        <x:v/>
      </x:c>
      <x:c r="DF23" s="106" t="str">
        <x:f t="shared" si="5"/>
        <x:v/>
      </x:c>
      <x:c r="DG23" s="106" t="str">
        <x:f t="shared" si="6"/>
        <x:v/>
      </x:c>
      <x:c r="DH23" s="106" t="str">
        <x:f t="shared" si="6"/>
        <x:v/>
      </x:c>
      <x:c r="DI23" s="107" t="str">
        <x:f t="shared" si="6"/>
        <x:v/>
      </x:c>
      <x:c r="DJ23" s="106" t="str">
        <x:f t="shared" si="6"/>
        <x:v/>
      </x:c>
      <x:c r="DK23" s="106" t="str">
        <x:f t="shared" si="6"/>
        <x:v/>
      </x:c>
      <x:c r="DL23" s="106" t="str">
        <x:f t="shared" si="6"/>
        <x:v/>
      </x:c>
      <x:c r="DM23" s="106" t="str">
        <x:f t="shared" si="6"/>
        <x:v/>
      </x:c>
      <x:c r="DN23" s="106" t="str">
        <x:f t="shared" si="6"/>
        <x:v/>
      </x:c>
      <x:c r="DO23" s="106" t="str">
        <x:f t="shared" si="6"/>
        <x:v/>
      </x:c>
      <x:c r="DP23" s="106" t="str">
        <x:f t="shared" si="6"/>
        <x:v/>
      </x:c>
      <x:c r="DQ23" s="105" t="str">
        <x:f t="shared" si="6"/>
        <x:v/>
      </x:c>
      <x:c r="DR23" s="106" t="str">
        <x:f t="shared" si="6"/>
        <x:v/>
      </x:c>
      <x:c r="DS23" s="239" t="str">
        <x:f t="shared" si="6"/>
        <x:v/>
      </x:c>
      <x:c r="DT23" s="106" t="str">
        <x:f t="shared" si="6"/>
        <x:v/>
      </x:c>
      <x:c r="DU23" s="106" t="str">
        <x:f t="shared" si="7"/>
        <x:v/>
      </x:c>
      <x:c r="DV23" s="106" t="str">
        <x:f t="shared" si="7"/>
        <x:v/>
      </x:c>
      <x:c r="DW23" s="118" t="str">
        <x:f t="shared" si="7"/>
        <x:v/>
      </x:c>
      <x:c r="DX23" s="105" t="str">
        <x:f t="shared" si="7"/>
        <x:v/>
      </x:c>
      <x:c r="DY23" s="106" t="str">
        <x:f t="shared" si="7"/>
        <x:v/>
      </x:c>
      <x:c r="DZ23" s="106" t="str">
        <x:f t="shared" si="7"/>
        <x:v/>
      </x:c>
      <x:c r="EA23" s="106" t="str">
        <x:f t="shared" si="7"/>
        <x:v/>
      </x:c>
      <x:c r="EB23" s="106" t="str">
        <x:f t="shared" si="7"/>
        <x:v/>
      </x:c>
      <x:c r="EC23" s="106" t="str">
        <x:f t="shared" si="7"/>
        <x:v/>
      </x:c>
      <x:c r="ED23" s="107" t="str">
        <x:f t="shared" si="7"/>
        <x:v/>
      </x:c>
      <x:c r="EE23" s="105" t="str">
        <x:f t="shared" si="7"/>
        <x:v/>
      </x:c>
      <x:c r="EF23" s="108" t="str">
        <x:f t="shared" si="7"/>
        <x:v/>
      </x:c>
    </x:row>
    <x:row r="24" spans="2:136" outlineLevel="1">
      <x:c r="B24" s="323"/>
      <x:c r="C24" s="326"/>
      <x:c r="D24" s="4" t="s">
        <x:v>4</x:v>
      </x:c>
      <x:c r="E24" s="42" t="s">
        <x:v>129</x:v>
      </x:c>
      <x:c r="F24" s="42" t="s">
        <x:v>91</x:v>
      </x:c>
      <x:c r="G24" s="213" t="str">
        <x:f>IF(H24=100%,"완료",IF(H24&gt;1%,"진행중","작업대기"))</x:f>
        <x:v>완료</x:v>
      </x:c>
      <x:c r="H24" s="56">
        <x:f>PRODUCT(I24,0.1)</x:f>
        <x:v>1</x:v>
      </x:c>
      <x:c r="I24" s="172">
        <x:v>10</x:v>
      </x:c>
      <x:c r="J24" s="138">
        <x:v>45380</x:v>
      </x:c>
      <x:c r="K24" s="138">
        <x:v>45387</x:v>
      </x:c>
      <x:c r="L24" s="157">
        <x:f>COUNTIF(O24:EF24,"1")</x:f>
        <x:v>8</x:v>
      </x:c>
      <x:c r="M24" s="157">
        <x:f>K24-$E$5</x:f>
        <x:v>-78</x:v>
      </x:c>
      <x:c r="N24" s="167"/>
      <x:c r="O24" s="105" t="str">
        <x:f t="shared" si="0"/>
        <x:v/>
      </x:c>
      <x:c r="P24" s="106" t="str">
        <x:f t="shared" si="0"/>
        <x:v/>
      </x:c>
      <x:c r="Q24" s="106" t="str">
        <x:f t="shared" si="0"/>
        <x:v/>
      </x:c>
      <x:c r="R24" s="106" t="str">
        <x:f t="shared" si="0"/>
        <x:v/>
      </x:c>
      <x:c r="S24" s="106" t="str">
        <x:f t="shared" si="0"/>
        <x:v/>
      </x:c>
      <x:c r="T24" s="106" t="str">
        <x:f t="shared" si="0"/>
        <x:v/>
      </x:c>
      <x:c r="U24" s="107" t="str">
        <x:f t="shared" si="0"/>
        <x:v/>
      </x:c>
      <x:c r="V24" s="105" t="str">
        <x:f t="shared" si="0"/>
        <x:v/>
      </x:c>
      <x:c r="W24" s="106" t="str">
        <x:f t="shared" si="0"/>
        <x:v/>
      </x:c>
      <x:c r="X24" s="106" t="str">
        <x:f t="shared" si="0"/>
        <x:v/>
      </x:c>
      <x:c r="Y24" s="106" t="str">
        <x:f t="shared" si="0"/>
        <x:v/>
      </x:c>
      <x:c r="Z24" s="106" t="str">
        <x:f t="shared" si="0"/>
        <x:v/>
      </x:c>
      <x:c r="AA24" s="106" t="str">
        <x:f t="shared" si="0"/>
        <x:v/>
      </x:c>
      <x:c r="AB24" s="107" t="str">
        <x:f t="shared" si="0"/>
        <x:v/>
      </x:c>
      <x:c r="AC24" s="105" t="str">
        <x:f t="shared" si="0"/>
        <x:v/>
      </x:c>
      <x:c r="AD24" s="106" t="str">
        <x:f t="shared" si="0"/>
        <x:v/>
      </x:c>
      <x:c r="AE24" s="106" t="str">
        <x:f t="shared" si="1"/>
        <x:v/>
      </x:c>
      <x:c r="AF24" s="106" t="str">
        <x:f t="shared" si="1"/>
        <x:v/>
      </x:c>
      <x:c r="AG24" s="106" t="str">
        <x:f t="shared" si="1"/>
        <x:v/>
      </x:c>
      <x:c r="AH24" s="106" t="str">
        <x:f t="shared" si="1"/>
        <x:v/>
      </x:c>
      <x:c r="AI24" s="107" t="str">
        <x:f t="shared" si="1"/>
        <x:v/>
      </x:c>
      <x:c r="AJ24" s="105" t="str">
        <x:f t="shared" si="1"/>
        <x:v/>
      </x:c>
      <x:c r="AK24" s="106" t="str">
        <x:f t="shared" si="1"/>
        <x:v/>
      </x:c>
      <x:c r="AL24" s="106" t="str">
        <x:f t="shared" si="1"/>
        <x:v/>
      </x:c>
      <x:c r="AM24" s="106" t="str">
        <x:f t="shared" si="1"/>
        <x:v/>
      </x:c>
      <x:c r="AN24" s="106" t="str">
        <x:f t="shared" si="1"/>
        <x:v/>
      </x:c>
      <x:c r="AO24" s="106" t="str">
        <x:f t="shared" si="1"/>
        <x:v/>
      </x:c>
      <x:c r="AP24" s="107" t="str">
        <x:f t="shared" si="1"/>
        <x:v/>
      </x:c>
      <x:c r="AQ24" s="106">
        <x:f t="shared" si="1"/>
        <x:v>1</x:v>
      </x:c>
      <x:c r="AR24" s="106">
        <x:f t="shared" si="1"/>
        <x:v>1</x:v>
      </x:c>
      <x:c r="AS24" s="107">
        <x:f t="shared" si="1"/>
        <x:v>1</x:v>
      </x:c>
      <x:c r="AT24" s="105">
        <x:f t="shared" si="1"/>
        <x:v>1</x:v>
      </x:c>
      <x:c r="AU24" s="106">
        <x:f t="shared" si="2"/>
        <x:v>1</x:v>
      </x:c>
      <x:c r="AV24" s="106">
        <x:f t="shared" si="2"/>
        <x:v>1</x:v>
      </x:c>
      <x:c r="AW24" s="106">
        <x:f t="shared" si="2"/>
        <x:v>1</x:v>
      </x:c>
      <x:c r="AX24" s="106">
        <x:f t="shared" si="2"/>
        <x:v>1</x:v>
      </x:c>
      <x:c r="AY24" s="106" t="str">
        <x:f t="shared" si="2"/>
        <x:v/>
      </x:c>
      <x:c r="AZ24" s="107" t="str">
        <x:f t="shared" si="2"/>
        <x:v/>
      </x:c>
      <x:c r="BA24" s="222" t="str">
        <x:f t="shared" si="2"/>
        <x:v/>
      </x:c>
      <x:c r="BB24" s="106" t="str">
        <x:f t="shared" si="2"/>
        <x:v/>
      </x:c>
      <x:c r="BC24" s="106" t="str">
        <x:f t="shared" si="2"/>
        <x:v/>
      </x:c>
      <x:c r="BD24" s="106" t="str">
        <x:f t="shared" si="2"/>
        <x:v/>
      </x:c>
      <x:c r="BE24" s="106" t="str">
        <x:f t="shared" si="2"/>
        <x:v/>
      </x:c>
      <x:c r="BF24" s="106" t="str">
        <x:f t="shared" si="2"/>
        <x:v/>
      </x:c>
      <x:c r="BG24" s="107" t="str">
        <x:f t="shared" si="2"/>
        <x:v/>
      </x:c>
      <x:c r="BH24" s="106" t="str">
        <x:f t="shared" si="2"/>
        <x:v/>
      </x:c>
      <x:c r="BI24" s="106" t="str">
        <x:f t="shared" si="2"/>
        <x:v/>
      </x:c>
      <x:c r="BJ24" s="106" t="str">
        <x:f t="shared" si="2"/>
        <x:v/>
      </x:c>
      <x:c r="BK24" s="106" t="str">
        <x:f t="shared" si="3"/>
        <x:v/>
      </x:c>
      <x:c r="BL24" s="106" t="str">
        <x:f t="shared" si="3"/>
        <x:v/>
      </x:c>
      <x:c r="BM24" s="106" t="str">
        <x:f t="shared" si="3"/>
        <x:v/>
      </x:c>
      <x:c r="BN24" s="106" t="str">
        <x:f t="shared" si="3"/>
        <x:v/>
      </x:c>
      <x:c r="BO24" s="105" t="str">
        <x:f t="shared" si="3"/>
        <x:v/>
      </x:c>
      <x:c r="BP24" s="106" t="str">
        <x:f t="shared" si="3"/>
        <x:v/>
      </x:c>
      <x:c r="BQ24" s="106" t="str">
        <x:f t="shared" si="3"/>
        <x:v/>
      </x:c>
      <x:c r="BR24" s="106" t="str">
        <x:f t="shared" si="3"/>
        <x:v/>
      </x:c>
      <x:c r="BS24" s="106" t="str">
        <x:f t="shared" si="3"/>
        <x:v/>
      </x:c>
      <x:c r="BT24" s="106" t="str">
        <x:f t="shared" si="3"/>
        <x:v/>
      </x:c>
      <x:c r="BU24" s="106" t="str">
        <x:f t="shared" si="3"/>
        <x:v/>
      </x:c>
      <x:c r="BV24" s="222" t="str">
        <x:f t="shared" si="3"/>
        <x:v/>
      </x:c>
      <x:c r="BW24" s="107" t="str">
        <x:f t="shared" si="3"/>
        <x:v/>
      </x:c>
      <x:c r="BX24" s="106" t="str">
        <x:f t="shared" si="3"/>
        <x:v/>
      </x:c>
      <x:c r="BY24" s="106" t="str">
        <x:f t="shared" si="3"/>
        <x:v/>
      </x:c>
      <x:c r="BZ24" s="106" t="str">
        <x:f t="shared" si="3"/>
        <x:v/>
      </x:c>
      <x:c r="CA24" s="106" t="str">
        <x:f t="shared" si="4"/>
        <x:v/>
      </x:c>
      <x:c r="CB24" s="106" t="str">
        <x:f t="shared" si="4"/>
        <x:v/>
      </x:c>
      <x:c r="CC24" s="106" t="str">
        <x:f t="shared" si="4"/>
        <x:v/>
      </x:c>
      <x:c r="CD24" s="106" t="str">
        <x:f t="shared" si="4"/>
        <x:v/>
      </x:c>
      <x:c r="CE24" s="105" t="str">
        <x:f t="shared" si="4"/>
        <x:v/>
      </x:c>
      <x:c r="CF24" s="106" t="str">
        <x:f t="shared" si="4"/>
        <x:v/>
      </x:c>
      <x:c r="CG24" s="106" t="str">
        <x:f t="shared" si="4"/>
        <x:v/>
      </x:c>
      <x:c r="CH24" s="106" t="str">
        <x:f t="shared" si="4"/>
        <x:v/>
      </x:c>
      <x:c r="CI24" s="106" t="str">
        <x:f t="shared" si="4"/>
        <x:v/>
      </x:c>
      <x:c r="CJ24" s="106" t="str">
        <x:f t="shared" si="4"/>
        <x:v/>
      </x:c>
      <x:c r="CK24" s="107" t="str">
        <x:f t="shared" si="4"/>
        <x:v/>
      </x:c>
      <x:c r="CL24" s="106" t="str">
        <x:f t="shared" si="4"/>
        <x:v/>
      </x:c>
      <x:c r="CM24" s="106" t="str">
        <x:f t="shared" si="4"/>
        <x:v/>
      </x:c>
      <x:c r="CN24" s="106" t="str">
        <x:f t="shared" si="4"/>
        <x:v/>
      </x:c>
      <x:c r="CO24" s="106" t="str">
        <x:f t="shared" si="4"/>
        <x:v/>
      </x:c>
      <x:c r="CP24" s="106" t="str">
        <x:f t="shared" si="4"/>
        <x:v/>
      </x:c>
      <x:c r="CQ24" s="106" t="str">
        <x:f t="shared" si="5"/>
        <x:v/>
      </x:c>
      <x:c r="CR24" s="106" t="str">
        <x:f t="shared" si="5"/>
        <x:v/>
      </x:c>
      <x:c r="CS24" s="105" t="str">
        <x:f t="shared" si="5"/>
        <x:v/>
      </x:c>
      <x:c r="CT24" s="106" t="str">
        <x:f t="shared" si="5"/>
        <x:v/>
      </x:c>
      <x:c r="CU24" s="106" t="str">
        <x:f t="shared" si="5"/>
        <x:v/>
      </x:c>
      <x:c r="CV24" s="106" t="str">
        <x:f t="shared" si="5"/>
        <x:v/>
      </x:c>
      <x:c r="CW24" s="106" t="str">
        <x:f t="shared" si="5"/>
        <x:v/>
      </x:c>
      <x:c r="CX24" s="106" t="str">
        <x:f t="shared" si="5"/>
        <x:v/>
      </x:c>
      <x:c r="CY24" s="107" t="str">
        <x:f t="shared" si="5"/>
        <x:v/>
      </x:c>
      <x:c r="CZ24" s="106" t="str">
        <x:f t="shared" si="5"/>
        <x:v/>
      </x:c>
      <x:c r="DA24" s="106" t="str">
        <x:f t="shared" si="5"/>
        <x:v/>
      </x:c>
      <x:c r="DB24" s="106" t="str">
        <x:f t="shared" si="5"/>
        <x:v/>
      </x:c>
      <x:c r="DC24" s="105" t="str">
        <x:f t="shared" si="5"/>
        <x:v/>
      </x:c>
      <x:c r="DD24" s="106" t="str">
        <x:f t="shared" si="5"/>
        <x:v/>
      </x:c>
      <x:c r="DE24" s="106" t="str">
        <x:f t="shared" si="5"/>
        <x:v/>
      </x:c>
      <x:c r="DF24" s="106" t="str">
        <x:f t="shared" si="5"/>
        <x:v/>
      </x:c>
      <x:c r="DG24" s="106" t="str">
        <x:f t="shared" si="6"/>
        <x:v/>
      </x:c>
      <x:c r="DH24" s="106" t="str">
        <x:f t="shared" si="6"/>
        <x:v/>
      </x:c>
      <x:c r="DI24" s="107" t="str">
        <x:f t="shared" si="6"/>
        <x:v/>
      </x:c>
      <x:c r="DJ24" s="106" t="str">
        <x:f t="shared" si="6"/>
        <x:v/>
      </x:c>
      <x:c r="DK24" s="106" t="str">
        <x:f t="shared" si="6"/>
        <x:v/>
      </x:c>
      <x:c r="DL24" s="106" t="str">
        <x:f t="shared" si="6"/>
        <x:v/>
      </x:c>
      <x:c r="DM24" s="106" t="str">
        <x:f t="shared" si="6"/>
        <x:v/>
      </x:c>
      <x:c r="DN24" s="106" t="str">
        <x:f t="shared" si="6"/>
        <x:v/>
      </x:c>
      <x:c r="DO24" s="106" t="str">
        <x:f t="shared" si="6"/>
        <x:v/>
      </x:c>
      <x:c r="DP24" s="106" t="str">
        <x:f t="shared" si="6"/>
        <x:v/>
      </x:c>
      <x:c r="DQ24" s="105" t="str">
        <x:f t="shared" si="6"/>
        <x:v/>
      </x:c>
      <x:c r="DR24" s="106" t="str">
        <x:f t="shared" si="6"/>
        <x:v/>
      </x:c>
      <x:c r="DS24" s="239" t="str">
        <x:f t="shared" si="6"/>
        <x:v/>
      </x:c>
      <x:c r="DT24" s="106" t="str">
        <x:f t="shared" si="6"/>
        <x:v/>
      </x:c>
      <x:c r="DU24" s="106" t="str">
        <x:f t="shared" si="7"/>
        <x:v/>
      </x:c>
      <x:c r="DV24" s="106" t="str">
        <x:f t="shared" si="7"/>
        <x:v/>
      </x:c>
      <x:c r="DW24" s="118" t="str">
        <x:f t="shared" si="7"/>
        <x:v/>
      </x:c>
      <x:c r="DX24" s="105" t="str">
        <x:f t="shared" si="7"/>
        <x:v/>
      </x:c>
      <x:c r="DY24" s="106" t="str">
        <x:f t="shared" si="7"/>
        <x:v/>
      </x:c>
      <x:c r="DZ24" s="106" t="str">
        <x:f t="shared" si="7"/>
        <x:v/>
      </x:c>
      <x:c r="EA24" s="106" t="str">
        <x:f t="shared" si="7"/>
        <x:v/>
      </x:c>
      <x:c r="EB24" s="106" t="str">
        <x:f t="shared" si="7"/>
        <x:v/>
      </x:c>
      <x:c r="EC24" s="106" t="str">
        <x:f t="shared" si="7"/>
        <x:v/>
      </x:c>
      <x:c r="ED24" s="107" t="str">
        <x:f t="shared" si="7"/>
        <x:v/>
      </x:c>
      <x:c r="EE24" s="105" t="str">
        <x:f t="shared" si="7"/>
        <x:v/>
      </x:c>
      <x:c r="EF24" s="108" t="str">
        <x:f t="shared" si="7"/>
        <x:v/>
      </x:c>
    </x:row>
    <x:row r="25" spans="2:136" outlineLevel="1">
      <x:c r="B25" s="323"/>
      <x:c r="C25" s="327"/>
      <x:c r="D25" s="4" t="s">
        <x:v>222</x:v>
      </x:c>
      <x:c r="E25" s="42" t="s">
        <x:v>108</x:v>
      </x:c>
      <x:c r="F25" s="263" t="s">
        <x:v>97</x:v>
      </x:c>
      <x:c r="G25" s="213" t="str">
        <x:f>IF(H25=100%,"완료",IF(H25&gt;1%,"진행중","작업대기"))</x:f>
        <x:v>완료</x:v>
      </x:c>
      <x:c r="H25" s="56">
        <x:f>PRODUCT(I25,0.1)</x:f>
        <x:v>1</x:v>
      </x:c>
      <x:c r="I25" s="181">
        <x:v>10</x:v>
      </x:c>
      <x:c r="J25" s="138">
        <x:v>45400</x:v>
      </x:c>
      <x:c r="K25" s="138">
        <x:v>45422</x:v>
      </x:c>
      <x:c r="L25" s="157">
        <x:f>COUNTIF(O25:EF25,"1")</x:f>
        <x:v>23</x:v>
      </x:c>
      <x:c r="M25" s="157">
        <x:f>K25-$E$5</x:f>
        <x:v>-43</x:v>
      </x:c>
      <x:c r="N25" s="167"/>
      <x:c r="O25" s="105" t="str">
        <x:f t="shared" si="0"/>
        <x:v/>
      </x:c>
      <x:c r="P25" s="106" t="str">
        <x:f t="shared" si="0"/>
        <x:v/>
      </x:c>
      <x:c r="Q25" s="106" t="str">
        <x:f t="shared" si="0"/>
        <x:v/>
      </x:c>
      <x:c r="R25" s="106" t="str">
        <x:f t="shared" si="0"/>
        <x:v/>
      </x:c>
      <x:c r="S25" s="106" t="str">
        <x:f t="shared" si="0"/>
        <x:v/>
      </x:c>
      <x:c r="T25" s="106" t="str">
        <x:f t="shared" si="0"/>
        <x:v/>
      </x:c>
      <x:c r="U25" s="107" t="str">
        <x:f t="shared" si="0"/>
        <x:v/>
      </x:c>
      <x:c r="V25" s="105" t="str">
        <x:f t="shared" si="0"/>
        <x:v/>
      </x:c>
      <x:c r="W25" s="106" t="str">
        <x:f t="shared" si="0"/>
        <x:v/>
      </x:c>
      <x:c r="X25" s="106" t="str">
        <x:f t="shared" si="0"/>
        <x:v/>
      </x:c>
      <x:c r="Y25" s="106" t="str">
        <x:f t="shared" si="0"/>
        <x:v/>
      </x:c>
      <x:c r="Z25" s="106" t="str">
        <x:f t="shared" si="0"/>
        <x:v/>
      </x:c>
      <x:c r="AA25" s="106" t="str">
        <x:f t="shared" si="0"/>
        <x:v/>
      </x:c>
      <x:c r="AB25" s="107" t="str">
        <x:f t="shared" si="0"/>
        <x:v/>
      </x:c>
      <x:c r="AC25" s="105" t="str">
        <x:f t="shared" si="0"/>
        <x:v/>
      </x:c>
      <x:c r="AD25" s="106" t="str">
        <x:f t="shared" si="0"/>
        <x:v/>
      </x:c>
      <x:c r="AE25" s="106" t="str">
        <x:f t="shared" si="1"/>
        <x:v/>
      </x:c>
      <x:c r="AF25" s="106" t="str">
        <x:f t="shared" si="1"/>
        <x:v/>
      </x:c>
      <x:c r="AG25" s="106" t="str">
        <x:f t="shared" si="1"/>
        <x:v/>
      </x:c>
      <x:c r="AH25" s="106" t="str">
        <x:f t="shared" si="1"/>
        <x:v/>
      </x:c>
      <x:c r="AI25" s="107" t="str">
        <x:f t="shared" si="1"/>
        <x:v/>
      </x:c>
      <x:c r="AJ25" s="105" t="str">
        <x:f t="shared" si="1"/>
        <x:v/>
      </x:c>
      <x:c r="AK25" s="106" t="str">
        <x:f t="shared" si="1"/>
        <x:v/>
      </x:c>
      <x:c r="AL25" s="106" t="str">
        <x:f t="shared" si="1"/>
        <x:v/>
      </x:c>
      <x:c r="AM25" s="106" t="str">
        <x:f t="shared" si="1"/>
        <x:v/>
      </x:c>
      <x:c r="AN25" s="106" t="str">
        <x:f t="shared" si="1"/>
        <x:v/>
      </x:c>
      <x:c r="AO25" s="106" t="str">
        <x:f t="shared" si="1"/>
        <x:v/>
      </x:c>
      <x:c r="AP25" s="107" t="str">
        <x:f t="shared" si="1"/>
        <x:v/>
      </x:c>
      <x:c r="AQ25" s="106" t="str">
        <x:f t="shared" si="1"/>
        <x:v/>
      </x:c>
      <x:c r="AR25" s="106" t="str">
        <x:f t="shared" si="1"/>
        <x:v/>
      </x:c>
      <x:c r="AS25" s="107" t="str">
        <x:f t="shared" si="1"/>
        <x:v/>
      </x:c>
      <x:c r="AT25" s="105" t="str">
        <x:f t="shared" si="1"/>
        <x:v/>
      </x:c>
      <x:c r="AU25" s="106" t="str">
        <x:f t="shared" si="2"/>
        <x:v/>
      </x:c>
      <x:c r="AV25" s="106" t="str">
        <x:f t="shared" si="2"/>
        <x:v/>
      </x:c>
      <x:c r="AW25" s="106" t="str">
        <x:f t="shared" si="2"/>
        <x:v/>
      </x:c>
      <x:c r="AX25" s="106" t="str">
        <x:f t="shared" si="2"/>
        <x:v/>
      </x:c>
      <x:c r="AY25" s="106" t="str">
        <x:f t="shared" si="2"/>
        <x:v/>
      </x:c>
      <x:c r="AZ25" s="107" t="str">
        <x:f t="shared" si="2"/>
        <x:v/>
      </x:c>
      <x:c r="BA25" s="222" t="str">
        <x:f t="shared" si="2"/>
        <x:v/>
      </x:c>
      <x:c r="BB25" s="106" t="str">
        <x:f t="shared" si="2"/>
        <x:v/>
      </x:c>
      <x:c r="BC25" s="106" t="str">
        <x:f t="shared" si="2"/>
        <x:v/>
      </x:c>
      <x:c r="BD25" s="106" t="str">
        <x:f t="shared" si="2"/>
        <x:v/>
      </x:c>
      <x:c r="BE25" s="106" t="str">
        <x:f t="shared" si="2"/>
        <x:v/>
      </x:c>
      <x:c r="BF25" s="106" t="str">
        <x:f t="shared" si="2"/>
        <x:v/>
      </x:c>
      <x:c r="BG25" s="107" t="str">
        <x:f t="shared" si="2"/>
        <x:v/>
      </x:c>
      <x:c r="BH25" s="106" t="str">
        <x:f t="shared" si="2"/>
        <x:v/>
      </x:c>
      <x:c r="BI25" s="106" t="str">
        <x:f t="shared" si="2"/>
        <x:v/>
      </x:c>
      <x:c r="BJ25" s="106" t="str">
        <x:f t="shared" si="2"/>
        <x:v/>
      </x:c>
      <x:c r="BK25" s="106">
        <x:f t="shared" si="3"/>
        <x:v>1</x:v>
      </x:c>
      <x:c r="BL25" s="106">
        <x:f t="shared" si="3"/>
        <x:v>1</x:v>
      </x:c>
      <x:c r="BM25" s="106">
        <x:f t="shared" si="3"/>
        <x:v>1</x:v>
      </x:c>
      <x:c r="BN25" s="106">
        <x:f t="shared" si="3"/>
        <x:v>1</x:v>
      </x:c>
      <x:c r="BO25" s="105">
        <x:f t="shared" si="3"/>
        <x:v>1</x:v>
      </x:c>
      <x:c r="BP25" s="106">
        <x:f t="shared" si="3"/>
        <x:v>1</x:v>
      </x:c>
      <x:c r="BQ25" s="106">
        <x:f t="shared" si="3"/>
        <x:v>1</x:v>
      </x:c>
      <x:c r="BR25" s="106">
        <x:f t="shared" si="3"/>
        <x:v>1</x:v>
      </x:c>
      <x:c r="BS25" s="106">
        <x:f t="shared" si="3"/>
        <x:v>1</x:v>
      </x:c>
      <x:c r="BT25" s="106">
        <x:f t="shared" si="3"/>
        <x:v>1</x:v>
      </x:c>
      <x:c r="BU25" s="106">
        <x:f t="shared" si="3"/>
        <x:v>1</x:v>
      </x:c>
      <x:c r="BV25" s="222">
        <x:f t="shared" si="3"/>
        <x:v>1</x:v>
      </x:c>
      <x:c r="BW25" s="107">
        <x:f t="shared" si="3"/>
        <x:v>1</x:v>
      </x:c>
      <x:c r="BX25" s="106">
        <x:f t="shared" si="3"/>
        <x:v>1</x:v>
      </x:c>
      <x:c r="BY25" s="106">
        <x:f t="shared" si="3"/>
        <x:v>1</x:v>
      </x:c>
      <x:c r="BZ25" s="106">
        <x:f t="shared" si="3"/>
        <x:v>1</x:v>
      </x:c>
      <x:c r="CA25" s="106">
        <x:f t="shared" si="4"/>
        <x:v>1</x:v>
      </x:c>
      <x:c r="CB25" s="106">
        <x:f t="shared" si="4"/>
        <x:v>1</x:v>
      </x:c>
      <x:c r="CC25" s="106">
        <x:f t="shared" si="4"/>
        <x:v>1</x:v>
      </x:c>
      <x:c r="CD25" s="106">
        <x:f t="shared" si="4"/>
        <x:v>1</x:v>
      </x:c>
      <x:c r="CE25" s="105">
        <x:f t="shared" si="4"/>
        <x:v>1</x:v>
      </x:c>
      <x:c r="CF25" s="106">
        <x:f t="shared" si="4"/>
        <x:v>1</x:v>
      </x:c>
      <x:c r="CG25" s="106">
        <x:f t="shared" si="4"/>
        <x:v>1</x:v>
      </x:c>
      <x:c r="CH25" s="106" t="str">
        <x:f t="shared" si="4"/>
        <x:v/>
      </x:c>
      <x:c r="CI25" s="106" t="str">
        <x:f t="shared" si="4"/>
        <x:v/>
      </x:c>
      <x:c r="CJ25" s="106" t="str">
        <x:f t="shared" si="4"/>
        <x:v/>
      </x:c>
      <x:c r="CK25" s="107" t="str">
        <x:f t="shared" si="4"/>
        <x:v/>
      </x:c>
      <x:c r="CL25" s="106" t="str">
        <x:f t="shared" si="4"/>
        <x:v/>
      </x:c>
      <x:c r="CM25" s="106" t="str">
        <x:f t="shared" si="4"/>
        <x:v/>
      </x:c>
      <x:c r="CN25" s="106" t="str">
        <x:f t="shared" si="4"/>
        <x:v/>
      </x:c>
      <x:c r="CO25" s="106" t="str">
        <x:f t="shared" si="4"/>
        <x:v/>
      </x:c>
      <x:c r="CP25" s="106" t="str">
        <x:f t="shared" si="4"/>
        <x:v/>
      </x:c>
      <x:c r="CQ25" s="106" t="str">
        <x:f t="shared" si="5"/>
        <x:v/>
      </x:c>
      <x:c r="CR25" s="106" t="str">
        <x:f t="shared" si="5"/>
        <x:v/>
      </x:c>
      <x:c r="CS25" s="105" t="str">
        <x:f t="shared" si="5"/>
        <x:v/>
      </x:c>
      <x:c r="CT25" s="106" t="str">
        <x:f t="shared" si="5"/>
        <x:v/>
      </x:c>
      <x:c r="CU25" s="106" t="str">
        <x:f t="shared" si="5"/>
        <x:v/>
      </x:c>
      <x:c r="CV25" s="106" t="str">
        <x:f t="shared" si="5"/>
        <x:v/>
      </x:c>
      <x:c r="CW25" s="106" t="str">
        <x:f t="shared" si="5"/>
        <x:v/>
      </x:c>
      <x:c r="CX25" s="106" t="str">
        <x:f t="shared" si="5"/>
        <x:v/>
      </x:c>
      <x:c r="CY25" s="107" t="str">
        <x:f t="shared" si="5"/>
        <x:v/>
      </x:c>
      <x:c r="CZ25" s="106" t="str">
        <x:f t="shared" si="5"/>
        <x:v/>
      </x:c>
      <x:c r="DA25" s="106" t="str">
        <x:f t="shared" si="5"/>
        <x:v/>
      </x:c>
      <x:c r="DB25" s="106" t="str">
        <x:f t="shared" si="5"/>
        <x:v/>
      </x:c>
      <x:c r="DC25" s="105" t="str">
        <x:f t="shared" si="5"/>
        <x:v/>
      </x:c>
      <x:c r="DD25" s="106" t="str">
        <x:f t="shared" si="5"/>
        <x:v/>
      </x:c>
      <x:c r="DE25" s="106" t="str">
        <x:f t="shared" si="5"/>
        <x:v/>
      </x:c>
      <x:c r="DF25" s="106" t="str">
        <x:f t="shared" si="5"/>
        <x:v/>
      </x:c>
      <x:c r="DG25" s="106" t="str">
        <x:f t="shared" si="6"/>
        <x:v/>
      </x:c>
      <x:c r="DH25" s="106" t="str">
        <x:f t="shared" si="6"/>
        <x:v/>
      </x:c>
      <x:c r="DI25" s="107" t="str">
        <x:f t="shared" si="6"/>
        <x:v/>
      </x:c>
      <x:c r="DJ25" s="106" t="str">
        <x:f t="shared" si="6"/>
        <x:v/>
      </x:c>
      <x:c r="DK25" s="106" t="str">
        <x:f t="shared" si="6"/>
        <x:v/>
      </x:c>
      <x:c r="DL25" s="106" t="str">
        <x:f t="shared" si="6"/>
        <x:v/>
      </x:c>
      <x:c r="DM25" s="106" t="str">
        <x:f t="shared" si="6"/>
        <x:v/>
      </x:c>
      <x:c r="DN25" s="106" t="str">
        <x:f t="shared" si="6"/>
        <x:v/>
      </x:c>
      <x:c r="DO25" s="106" t="str">
        <x:f t="shared" si="6"/>
        <x:v/>
      </x:c>
      <x:c r="DP25" s="106" t="str">
        <x:f t="shared" si="6"/>
        <x:v/>
      </x:c>
      <x:c r="DQ25" s="105" t="str">
        <x:f t="shared" si="6"/>
        <x:v/>
      </x:c>
      <x:c r="DR25" s="106" t="str">
        <x:f t="shared" si="6"/>
        <x:v/>
      </x:c>
      <x:c r="DS25" s="239" t="str">
        <x:f t="shared" si="6"/>
        <x:v/>
      </x:c>
      <x:c r="DT25" s="106" t="str">
        <x:f t="shared" si="6"/>
        <x:v/>
      </x:c>
      <x:c r="DU25" s="106" t="str">
        <x:f t="shared" si="7"/>
        <x:v/>
      </x:c>
      <x:c r="DV25" s="106" t="str">
        <x:f t="shared" si="7"/>
        <x:v/>
      </x:c>
      <x:c r="DW25" s="118" t="str">
        <x:f t="shared" si="7"/>
        <x:v/>
      </x:c>
      <x:c r="DX25" s="105" t="str">
        <x:f t="shared" si="7"/>
        <x:v/>
      </x:c>
      <x:c r="DY25" s="106" t="str">
        <x:f t="shared" si="7"/>
        <x:v/>
      </x:c>
      <x:c r="DZ25" s="106" t="str">
        <x:f t="shared" si="7"/>
        <x:v/>
      </x:c>
      <x:c r="EA25" s="106" t="str">
        <x:f t="shared" si="7"/>
        <x:v/>
      </x:c>
      <x:c r="EB25" s="106" t="str">
        <x:f t="shared" si="7"/>
        <x:v/>
      </x:c>
      <x:c r="EC25" s="106" t="str">
        <x:f t="shared" si="7"/>
        <x:v/>
      </x:c>
      <x:c r="ED25" s="107" t="str">
        <x:f t="shared" si="7"/>
        <x:v/>
      </x:c>
      <x:c r="EE25" s="105" t="str">
        <x:f t="shared" si="7"/>
        <x:v/>
      </x:c>
      <x:c r="EF25" s="108" t="str">
        <x:f t="shared" si="7"/>
        <x:v/>
      </x:c>
    </x:row>
    <x:row r="26" spans="2:136" outlineLevel="1">
      <x:c r="B26" s="323"/>
      <x:c r="C26" s="328" t="s">
        <x:v>3</x:v>
      </x:c>
      <x:c r="D26" s="145"/>
      <x:c r="E26" s="146"/>
      <x:c r="F26" s="176"/>
      <x:c r="G26" s="216"/>
      <x:c r="H26" s="60"/>
      <x:c r="I26" s="176"/>
      <x:c r="J26" s="148"/>
      <x:c r="K26" s="148"/>
      <x:c r="L26" s="160"/>
      <x:c r="M26" s="160"/>
      <x:c r="N26" s="167"/>
      <x:c r="O26" s="105" t="str">
        <x:f t="shared" si="0"/>
        <x:v/>
      </x:c>
      <x:c r="P26" s="106" t="str">
        <x:f t="shared" si="0"/>
        <x:v/>
      </x:c>
      <x:c r="Q26" s="106" t="str">
        <x:f t="shared" si="0"/>
        <x:v/>
      </x:c>
      <x:c r="R26" s="106" t="str">
        <x:f t="shared" si="0"/>
        <x:v/>
      </x:c>
      <x:c r="S26" s="106" t="str">
        <x:f t="shared" si="0"/>
        <x:v/>
      </x:c>
      <x:c r="T26" s="106" t="str">
        <x:f t="shared" si="0"/>
        <x:v/>
      </x:c>
      <x:c r="U26" s="107" t="str">
        <x:f t="shared" si="0"/>
        <x:v/>
      </x:c>
      <x:c r="V26" s="105" t="str">
        <x:f t="shared" si="0"/>
        <x:v/>
      </x:c>
      <x:c r="W26" s="106" t="str">
        <x:f t="shared" si="0"/>
        <x:v/>
      </x:c>
      <x:c r="X26" s="106" t="str">
        <x:f t="shared" si="0"/>
        <x:v/>
      </x:c>
      <x:c r="Y26" s="106" t="str">
        <x:f t="shared" si="0"/>
        <x:v/>
      </x:c>
      <x:c r="Z26" s="106" t="str">
        <x:f t="shared" si="0"/>
        <x:v/>
      </x:c>
      <x:c r="AA26" s="106" t="str">
        <x:f t="shared" si="0"/>
        <x:v/>
      </x:c>
      <x:c r="AB26" s="107" t="str">
        <x:f t="shared" si="0"/>
        <x:v/>
      </x:c>
      <x:c r="AC26" s="105" t="str">
        <x:f t="shared" si="0"/>
        <x:v/>
      </x:c>
      <x:c r="AD26" s="106" t="str">
        <x:f t="shared" si="0"/>
        <x:v/>
      </x:c>
      <x:c r="AE26" s="106" t="str">
        <x:f t="shared" si="1"/>
        <x:v/>
      </x:c>
      <x:c r="AF26" s="106" t="str">
        <x:f t="shared" si="1"/>
        <x:v/>
      </x:c>
      <x:c r="AG26" s="106" t="str">
        <x:f t="shared" si="1"/>
        <x:v/>
      </x:c>
      <x:c r="AH26" s="106" t="str">
        <x:f t="shared" si="1"/>
        <x:v/>
      </x:c>
      <x:c r="AI26" s="107" t="str">
        <x:f t="shared" si="1"/>
        <x:v/>
      </x:c>
      <x:c r="AJ26" s="105" t="str">
        <x:f t="shared" si="1"/>
        <x:v/>
      </x:c>
      <x:c r="AK26" s="106" t="str">
        <x:f t="shared" si="1"/>
        <x:v/>
      </x:c>
      <x:c r="AL26" s="106" t="str">
        <x:f t="shared" si="1"/>
        <x:v/>
      </x:c>
      <x:c r="AM26" s="106" t="str">
        <x:f t="shared" si="1"/>
        <x:v/>
      </x:c>
      <x:c r="AN26" s="106" t="str">
        <x:f t="shared" si="1"/>
        <x:v/>
      </x:c>
      <x:c r="AO26" s="106" t="str">
        <x:f t="shared" si="1"/>
        <x:v/>
      </x:c>
      <x:c r="AP26" s="107" t="str">
        <x:f t="shared" si="1"/>
        <x:v/>
      </x:c>
      <x:c r="AQ26" s="106" t="str">
        <x:f t="shared" si="1"/>
        <x:v/>
      </x:c>
      <x:c r="AR26" s="106" t="str">
        <x:f t="shared" si="1"/>
        <x:v/>
      </x:c>
      <x:c r="AS26" s="107" t="str">
        <x:f t="shared" si="1"/>
        <x:v/>
      </x:c>
      <x:c r="AT26" s="105" t="str">
        <x:f t="shared" si="1"/>
        <x:v/>
      </x:c>
      <x:c r="AU26" s="106" t="str">
        <x:f t="shared" si="2"/>
        <x:v/>
      </x:c>
      <x:c r="AV26" s="106" t="str">
        <x:f t="shared" si="2"/>
        <x:v/>
      </x:c>
      <x:c r="AW26" s="106" t="str">
        <x:f t="shared" si="2"/>
        <x:v/>
      </x:c>
      <x:c r="AX26" s="106" t="str">
        <x:f t="shared" si="2"/>
        <x:v/>
      </x:c>
      <x:c r="AY26" s="106" t="str">
        <x:f t="shared" si="2"/>
        <x:v/>
      </x:c>
      <x:c r="AZ26" s="107" t="str">
        <x:f t="shared" si="2"/>
        <x:v/>
      </x:c>
      <x:c r="BA26" s="222" t="str">
        <x:f t="shared" si="2"/>
        <x:v/>
      </x:c>
      <x:c r="BB26" s="106" t="str">
        <x:f t="shared" si="2"/>
        <x:v/>
      </x:c>
      <x:c r="BC26" s="106" t="str">
        <x:f t="shared" si="2"/>
        <x:v/>
      </x:c>
      <x:c r="BD26" s="106" t="str">
        <x:f t="shared" si="2"/>
        <x:v/>
      </x:c>
      <x:c r="BE26" s="106" t="str">
        <x:f t="shared" si="2"/>
        <x:v/>
      </x:c>
      <x:c r="BF26" s="106" t="str">
        <x:f t="shared" si="2"/>
        <x:v/>
      </x:c>
      <x:c r="BG26" s="107" t="str">
        <x:f t="shared" si="2"/>
        <x:v/>
      </x:c>
      <x:c r="BH26" s="106" t="str">
        <x:f t="shared" si="2"/>
        <x:v/>
      </x:c>
      <x:c r="BI26" s="106" t="str">
        <x:f t="shared" si="2"/>
        <x:v/>
      </x:c>
      <x:c r="BJ26" s="106" t="str">
        <x:f t="shared" si="2"/>
        <x:v/>
      </x:c>
      <x:c r="BK26" s="106" t="str">
        <x:f t="shared" si="3"/>
        <x:v/>
      </x:c>
      <x:c r="BL26" s="106" t="str">
        <x:f t="shared" si="3"/>
        <x:v/>
      </x:c>
      <x:c r="BM26" s="106" t="str">
        <x:f t="shared" si="3"/>
        <x:v/>
      </x:c>
      <x:c r="BN26" s="106" t="str">
        <x:f t="shared" si="3"/>
        <x:v/>
      </x:c>
      <x:c r="BO26" s="105" t="str">
        <x:f t="shared" si="3"/>
        <x:v/>
      </x:c>
      <x:c r="BP26" s="106" t="str">
        <x:f t="shared" si="3"/>
        <x:v/>
      </x:c>
      <x:c r="BQ26" s="106" t="str">
        <x:f t="shared" si="3"/>
        <x:v/>
      </x:c>
      <x:c r="BR26" s="106" t="str">
        <x:f t="shared" si="3"/>
        <x:v/>
      </x:c>
      <x:c r="BS26" s="106" t="str">
        <x:f t="shared" si="3"/>
        <x:v/>
      </x:c>
      <x:c r="BT26" s="106" t="str">
        <x:f t="shared" si="3"/>
        <x:v/>
      </x:c>
      <x:c r="BU26" s="106" t="str">
        <x:f t="shared" si="3"/>
        <x:v/>
      </x:c>
      <x:c r="BV26" s="222" t="str">
        <x:f t="shared" si="3"/>
        <x:v/>
      </x:c>
      <x:c r="BW26" s="107" t="str">
        <x:f t="shared" si="3"/>
        <x:v/>
      </x:c>
      <x:c r="BX26" s="106" t="str">
        <x:f t="shared" si="3"/>
        <x:v/>
      </x:c>
      <x:c r="BY26" s="106" t="str">
        <x:f t="shared" si="3"/>
        <x:v/>
      </x:c>
      <x:c r="BZ26" s="106" t="str">
        <x:f t="shared" si="3"/>
        <x:v/>
      </x:c>
      <x:c r="CA26" s="106" t="str">
        <x:f t="shared" si="4"/>
        <x:v/>
      </x:c>
      <x:c r="CB26" s="106" t="str">
        <x:f t="shared" si="4"/>
        <x:v/>
      </x:c>
      <x:c r="CC26" s="106" t="str">
        <x:f t="shared" si="4"/>
        <x:v/>
      </x:c>
      <x:c r="CD26" s="106" t="str">
        <x:f t="shared" si="4"/>
        <x:v/>
      </x:c>
      <x:c r="CE26" s="105" t="str">
        <x:f t="shared" si="4"/>
        <x:v/>
      </x:c>
      <x:c r="CF26" s="106" t="str">
        <x:f t="shared" si="4"/>
        <x:v/>
      </x:c>
      <x:c r="CG26" s="106" t="str">
        <x:f t="shared" si="4"/>
        <x:v/>
      </x:c>
      <x:c r="CH26" s="106" t="str">
        <x:f t="shared" si="4"/>
        <x:v/>
      </x:c>
      <x:c r="CI26" s="106" t="str">
        <x:f t="shared" si="4"/>
        <x:v/>
      </x:c>
      <x:c r="CJ26" s="106" t="str">
        <x:f t="shared" si="4"/>
        <x:v/>
      </x:c>
      <x:c r="CK26" s="107" t="str">
        <x:f t="shared" si="4"/>
        <x:v/>
      </x:c>
      <x:c r="CL26" s="106" t="str">
        <x:f t="shared" si="4"/>
        <x:v/>
      </x:c>
      <x:c r="CM26" s="106" t="str">
        <x:f t="shared" si="4"/>
        <x:v/>
      </x:c>
      <x:c r="CN26" s="106" t="str">
        <x:f t="shared" si="4"/>
        <x:v/>
      </x:c>
      <x:c r="CO26" s="106" t="str">
        <x:f t="shared" si="4"/>
        <x:v/>
      </x:c>
      <x:c r="CP26" s="106" t="str">
        <x:f t="shared" si="4"/>
        <x:v/>
      </x:c>
      <x:c r="CQ26" s="106" t="str">
        <x:f t="shared" si="5"/>
        <x:v/>
      </x:c>
      <x:c r="CR26" s="106" t="str">
        <x:f t="shared" si="5"/>
        <x:v/>
      </x:c>
      <x:c r="CS26" s="105" t="str">
        <x:f t="shared" si="5"/>
        <x:v/>
      </x:c>
      <x:c r="CT26" s="106" t="str">
        <x:f t="shared" si="5"/>
        <x:v/>
      </x:c>
      <x:c r="CU26" s="106" t="str">
        <x:f t="shared" si="5"/>
        <x:v/>
      </x:c>
      <x:c r="CV26" s="106" t="str">
        <x:f t="shared" si="5"/>
        <x:v/>
      </x:c>
      <x:c r="CW26" s="106" t="str">
        <x:f t="shared" si="5"/>
        <x:v/>
      </x:c>
      <x:c r="CX26" s="106" t="str">
        <x:f t="shared" si="5"/>
        <x:v/>
      </x:c>
      <x:c r="CY26" s="107" t="str">
        <x:f t="shared" si="5"/>
        <x:v/>
      </x:c>
      <x:c r="CZ26" s="106" t="str">
        <x:f t="shared" si="5"/>
        <x:v/>
      </x:c>
      <x:c r="DA26" s="106" t="str">
        <x:f t="shared" si="5"/>
        <x:v/>
      </x:c>
      <x:c r="DB26" s="106" t="str">
        <x:f t="shared" si="5"/>
        <x:v/>
      </x:c>
      <x:c r="DC26" s="105" t="str">
        <x:f t="shared" si="5"/>
        <x:v/>
      </x:c>
      <x:c r="DD26" s="106" t="str">
        <x:f t="shared" si="5"/>
        <x:v/>
      </x:c>
      <x:c r="DE26" s="106" t="str">
        <x:f t="shared" si="5"/>
        <x:v/>
      </x:c>
      <x:c r="DF26" s="106" t="str">
        <x:f t="shared" si="5"/>
        <x:v/>
      </x:c>
      <x:c r="DG26" s="106" t="str">
        <x:f t="shared" si="6"/>
        <x:v/>
      </x:c>
      <x:c r="DH26" s="106" t="str">
        <x:f t="shared" si="6"/>
        <x:v/>
      </x:c>
      <x:c r="DI26" s="107" t="str">
        <x:f t="shared" si="6"/>
        <x:v/>
      </x:c>
      <x:c r="DJ26" s="106" t="str">
        <x:f t="shared" si="6"/>
        <x:v/>
      </x:c>
      <x:c r="DK26" s="106" t="str">
        <x:f t="shared" si="6"/>
        <x:v/>
      </x:c>
      <x:c r="DL26" s="106" t="str">
        <x:f t="shared" si="6"/>
        <x:v/>
      </x:c>
      <x:c r="DM26" s="106" t="str">
        <x:f t="shared" si="6"/>
        <x:v/>
      </x:c>
      <x:c r="DN26" s="106" t="str">
        <x:f t="shared" si="6"/>
        <x:v/>
      </x:c>
      <x:c r="DO26" s="106" t="str">
        <x:f t="shared" si="6"/>
        <x:v/>
      </x:c>
      <x:c r="DP26" s="106" t="str">
        <x:f t="shared" si="6"/>
        <x:v/>
      </x:c>
      <x:c r="DQ26" s="105" t="str">
        <x:f t="shared" si="6"/>
        <x:v/>
      </x:c>
      <x:c r="DR26" s="106" t="str">
        <x:f t="shared" si="6"/>
        <x:v/>
      </x:c>
      <x:c r="DS26" s="239" t="str">
        <x:f t="shared" si="6"/>
        <x:v/>
      </x:c>
      <x:c r="DT26" s="106" t="str">
        <x:f t="shared" si="6"/>
        <x:v/>
      </x:c>
      <x:c r="DU26" s="106" t="str">
        <x:f t="shared" si="7"/>
        <x:v/>
      </x:c>
      <x:c r="DV26" s="106" t="str">
        <x:f t="shared" si="7"/>
        <x:v/>
      </x:c>
      <x:c r="DW26" s="118" t="str">
        <x:f t="shared" si="7"/>
        <x:v/>
      </x:c>
      <x:c r="DX26" s="105" t="str">
        <x:f t="shared" si="7"/>
        <x:v/>
      </x:c>
      <x:c r="DY26" s="106" t="str">
        <x:f t="shared" si="7"/>
        <x:v/>
      </x:c>
      <x:c r="DZ26" s="106" t="str">
        <x:f t="shared" si="7"/>
        <x:v/>
      </x:c>
      <x:c r="EA26" s="106" t="str">
        <x:f t="shared" si="7"/>
        <x:v/>
      </x:c>
      <x:c r="EB26" s="106" t="str">
        <x:f t="shared" si="7"/>
        <x:v/>
      </x:c>
      <x:c r="EC26" s="106" t="str">
        <x:f t="shared" si="7"/>
        <x:v/>
      </x:c>
      <x:c r="ED26" s="107" t="str">
        <x:f t="shared" si="7"/>
        <x:v/>
      </x:c>
      <x:c r="EE26" s="105" t="str">
        <x:f t="shared" si="7"/>
        <x:v/>
      </x:c>
      <x:c r="EF26" s="108" t="str">
        <x:f t="shared" si="7"/>
        <x:v/>
      </x:c>
    </x:row>
    <x:row r="27" spans="2:136" outlineLevel="1">
      <x:c r="B27" s="323"/>
      <x:c r="C27" s="326"/>
      <x:c r="D27" s="15" t="s">
        <x:v>211</x:v>
      </x:c>
      <x:c r="E27" s="150" t="s">
        <x:v>154</x:v>
      </x:c>
      <x:c r="F27" s="226" t="s">
        <x:v>88</x:v>
      </x:c>
      <x:c r="G27" s="213" t="str">
        <x:f>IF(H27=100%,"완료",IF(H27&gt;1%,"진행중","작업대기"))</x:f>
        <x:v>완료</x:v>
      </x:c>
      <x:c r="H27" s="56">
        <x:f>PRODUCT(I27,0.1)</x:f>
        <x:v>1</x:v>
      </x:c>
      <x:c r="I27" s="172">
        <x:v>10</x:v>
      </x:c>
      <x:c r="J27" s="138">
        <x:v>45387</x:v>
      </x:c>
      <x:c r="K27" s="138">
        <x:v>45394</x:v>
      </x:c>
      <x:c r="L27" s="157">
        <x:f>COUNTIF(O27:EF27,"1")</x:f>
        <x:v>8</x:v>
      </x:c>
      <x:c r="M27" s="157">
        <x:f>K27-$E$5</x:f>
        <x:v>-71</x:v>
      </x:c>
      <x:c r="N27" s="167"/>
      <x:c r="O27" s="105" t="str">
        <x:f t="shared" si="0"/>
        <x:v/>
      </x:c>
      <x:c r="P27" s="106" t="str">
        <x:f t="shared" si="0"/>
        <x:v/>
      </x:c>
      <x:c r="Q27" s="106" t="str">
        <x:f t="shared" si="0"/>
        <x:v/>
      </x:c>
      <x:c r="R27" s="106" t="str">
        <x:f t="shared" si="0"/>
        <x:v/>
      </x:c>
      <x:c r="S27" s="106" t="str">
        <x:f t="shared" si="0"/>
        <x:v/>
      </x:c>
      <x:c r="T27" s="106" t="str">
        <x:f t="shared" si="0"/>
        <x:v/>
      </x:c>
      <x:c r="U27" s="107" t="str">
        <x:f t="shared" si="0"/>
        <x:v/>
      </x:c>
      <x:c r="V27" s="105" t="str">
        <x:f t="shared" si="0"/>
        <x:v/>
      </x:c>
      <x:c r="W27" s="106" t="str">
        <x:f t="shared" si="0"/>
        <x:v/>
      </x:c>
      <x:c r="X27" s="106" t="str">
        <x:f t="shared" si="0"/>
        <x:v/>
      </x:c>
      <x:c r="Y27" s="106" t="str">
        <x:f t="shared" si="0"/>
        <x:v/>
      </x:c>
      <x:c r="Z27" s="106" t="str">
        <x:f t="shared" si="0"/>
        <x:v/>
      </x:c>
      <x:c r="AA27" s="106" t="str">
        <x:f t="shared" si="0"/>
        <x:v/>
      </x:c>
      <x:c r="AB27" s="107" t="str">
        <x:f t="shared" si="0"/>
        <x:v/>
      </x:c>
      <x:c r="AC27" s="105" t="str">
        <x:f t="shared" si="0"/>
        <x:v/>
      </x:c>
      <x:c r="AD27" s="106" t="str">
        <x:f t="shared" si="0"/>
        <x:v/>
      </x:c>
      <x:c r="AE27" s="106" t="str">
        <x:f t="shared" si="1"/>
        <x:v/>
      </x:c>
      <x:c r="AF27" s="106" t="str">
        <x:f t="shared" si="1"/>
        <x:v/>
      </x:c>
      <x:c r="AG27" s="106" t="str">
        <x:f t="shared" si="1"/>
        <x:v/>
      </x:c>
      <x:c r="AH27" s="106" t="str">
        <x:f t="shared" si="1"/>
        <x:v/>
      </x:c>
      <x:c r="AI27" s="107" t="str">
        <x:f t="shared" si="1"/>
        <x:v/>
      </x:c>
      <x:c r="AJ27" s="105" t="str">
        <x:f t="shared" si="1"/>
        <x:v/>
      </x:c>
      <x:c r="AK27" s="106" t="str">
        <x:f t="shared" si="1"/>
        <x:v/>
      </x:c>
      <x:c r="AL27" s="106" t="str">
        <x:f t="shared" si="1"/>
        <x:v/>
      </x:c>
      <x:c r="AM27" s="106" t="str">
        <x:f t="shared" si="1"/>
        <x:v/>
      </x:c>
      <x:c r="AN27" s="106" t="str">
        <x:f t="shared" si="1"/>
        <x:v/>
      </x:c>
      <x:c r="AO27" s="106" t="str">
        <x:f t="shared" si="1"/>
        <x:v/>
      </x:c>
      <x:c r="AP27" s="107" t="str">
        <x:f t="shared" si="1"/>
        <x:v/>
      </x:c>
      <x:c r="AQ27" s="106" t="str">
        <x:f t="shared" si="1"/>
        <x:v/>
      </x:c>
      <x:c r="AR27" s="106" t="str">
        <x:f t="shared" si="1"/>
        <x:v/>
      </x:c>
      <x:c r="AS27" s="107" t="str">
        <x:f t="shared" si="1"/>
        <x:v/>
      </x:c>
      <x:c r="AT27" s="105" t="str">
        <x:f t="shared" si="1"/>
        <x:v/>
      </x:c>
      <x:c r="AU27" s="106" t="str">
        <x:f t="shared" si="2"/>
        <x:v/>
      </x:c>
      <x:c r="AV27" s="106" t="str">
        <x:f t="shared" si="2"/>
        <x:v/>
      </x:c>
      <x:c r="AW27" s="106" t="str">
        <x:f t="shared" si="2"/>
        <x:v/>
      </x:c>
      <x:c r="AX27" s="271">
        <x:f t="shared" si="2"/>
        <x:v>1</x:v>
      </x:c>
      <x:c r="AY27" s="271">
        <x:f t="shared" si="2"/>
        <x:v>1</x:v>
      </x:c>
      <x:c r="AZ27" s="272">
        <x:f t="shared" si="2"/>
        <x:v>1</x:v>
      </x:c>
      <x:c r="BA27" s="222">
        <x:f t="shared" si="2"/>
        <x:v>1</x:v>
      </x:c>
      <x:c r="BB27" s="271">
        <x:f t="shared" si="2"/>
        <x:v>1</x:v>
      </x:c>
      <x:c r="BC27" s="271">
        <x:f t="shared" si="2"/>
        <x:v>1</x:v>
      </x:c>
      <x:c r="BD27" s="271">
        <x:f t="shared" si="2"/>
        <x:v>1</x:v>
      </x:c>
      <x:c r="BE27" s="271">
        <x:f t="shared" si="2"/>
        <x:v>1</x:v>
      </x:c>
      <x:c r="BF27" s="106" t="str">
        <x:f t="shared" si="2"/>
        <x:v/>
      </x:c>
      <x:c r="BG27" s="107" t="str">
        <x:f t="shared" si="2"/>
        <x:v/>
      </x:c>
      <x:c r="BH27" s="106" t="str">
        <x:f t="shared" si="2"/>
        <x:v/>
      </x:c>
      <x:c r="BI27" s="106" t="str">
        <x:f t="shared" si="2"/>
        <x:v/>
      </x:c>
      <x:c r="BJ27" s="106" t="str">
        <x:f t="shared" si="2"/>
        <x:v/>
      </x:c>
      <x:c r="BK27" s="106" t="str">
        <x:f t="shared" si="3"/>
        <x:v/>
      </x:c>
      <x:c r="BL27" s="106" t="str">
        <x:f t="shared" si="3"/>
        <x:v/>
      </x:c>
      <x:c r="BM27" s="106" t="str">
        <x:f t="shared" si="3"/>
        <x:v/>
      </x:c>
      <x:c r="BN27" s="106" t="str">
        <x:f t="shared" si="3"/>
        <x:v/>
      </x:c>
      <x:c r="BO27" s="105" t="str">
        <x:f t="shared" si="3"/>
        <x:v/>
      </x:c>
      <x:c r="BP27" s="106" t="str">
        <x:f t="shared" si="3"/>
        <x:v/>
      </x:c>
      <x:c r="BQ27" s="106" t="str">
        <x:f t="shared" si="3"/>
        <x:v/>
      </x:c>
      <x:c r="BR27" s="106" t="str">
        <x:f t="shared" si="3"/>
        <x:v/>
      </x:c>
      <x:c r="BS27" s="106" t="str">
        <x:f t="shared" si="3"/>
        <x:v/>
      </x:c>
      <x:c r="BT27" s="106" t="str">
        <x:f t="shared" si="3"/>
        <x:v/>
      </x:c>
      <x:c r="BU27" s="106" t="str">
        <x:f t="shared" si="3"/>
        <x:v/>
      </x:c>
      <x:c r="BV27" s="222" t="str">
        <x:f t="shared" si="3"/>
        <x:v/>
      </x:c>
      <x:c r="BW27" s="107" t="str">
        <x:f t="shared" si="3"/>
        <x:v/>
      </x:c>
      <x:c r="BX27" s="106" t="str">
        <x:f t="shared" si="3"/>
        <x:v/>
      </x:c>
      <x:c r="BY27" s="106" t="str">
        <x:f t="shared" si="3"/>
        <x:v/>
      </x:c>
      <x:c r="BZ27" s="106" t="str">
        <x:f t="shared" si="3"/>
        <x:v/>
      </x:c>
      <x:c r="CA27" s="106" t="str">
        <x:f t="shared" si="4"/>
        <x:v/>
      </x:c>
      <x:c r="CB27" s="106" t="str">
        <x:f t="shared" si="4"/>
        <x:v/>
      </x:c>
      <x:c r="CC27" s="106" t="str">
        <x:f t="shared" si="4"/>
        <x:v/>
      </x:c>
      <x:c r="CD27" s="106" t="str">
        <x:f t="shared" si="4"/>
        <x:v/>
      </x:c>
      <x:c r="CE27" s="105" t="str">
        <x:f t="shared" si="4"/>
        <x:v/>
      </x:c>
      <x:c r="CF27" s="106" t="str">
        <x:f t="shared" si="4"/>
        <x:v/>
      </x:c>
      <x:c r="CG27" s="106" t="str">
        <x:f t="shared" si="4"/>
        <x:v/>
      </x:c>
      <x:c r="CH27" s="106" t="str">
        <x:f t="shared" si="4"/>
        <x:v/>
      </x:c>
      <x:c r="CI27" s="106" t="str">
        <x:f t="shared" si="4"/>
        <x:v/>
      </x:c>
      <x:c r="CJ27" s="106" t="str">
        <x:f t="shared" si="4"/>
        <x:v/>
      </x:c>
      <x:c r="CK27" s="107" t="str">
        <x:f t="shared" si="4"/>
        <x:v/>
      </x:c>
      <x:c r="CL27" s="106" t="str">
        <x:f t="shared" si="4"/>
        <x:v/>
      </x:c>
      <x:c r="CM27" s="106" t="str">
        <x:f t="shared" si="4"/>
        <x:v/>
      </x:c>
      <x:c r="CN27" s="106" t="str">
        <x:f t="shared" si="4"/>
        <x:v/>
      </x:c>
      <x:c r="CO27" s="106" t="str">
        <x:f t="shared" si="4"/>
        <x:v/>
      </x:c>
      <x:c r="CP27" s="106" t="str">
        <x:f t="shared" si="4"/>
        <x:v/>
      </x:c>
      <x:c r="CQ27" s="106" t="str">
        <x:f t="shared" si="5"/>
        <x:v/>
      </x:c>
      <x:c r="CR27" s="106" t="str">
        <x:f t="shared" si="5"/>
        <x:v/>
      </x:c>
      <x:c r="CS27" s="105" t="str">
        <x:f t="shared" si="5"/>
        <x:v/>
      </x:c>
      <x:c r="CT27" s="106" t="str">
        <x:f t="shared" si="5"/>
        <x:v/>
      </x:c>
      <x:c r="CU27" s="106" t="str">
        <x:f t="shared" si="5"/>
        <x:v/>
      </x:c>
      <x:c r="CV27" s="106" t="str">
        <x:f t="shared" si="5"/>
        <x:v/>
      </x:c>
      <x:c r="CW27" s="106" t="str">
        <x:f t="shared" si="5"/>
        <x:v/>
      </x:c>
      <x:c r="CX27" s="106" t="str">
        <x:f t="shared" si="5"/>
        <x:v/>
      </x:c>
      <x:c r="CY27" s="107" t="str">
        <x:f t="shared" si="5"/>
        <x:v/>
      </x:c>
      <x:c r="CZ27" s="106" t="str">
        <x:f t="shared" si="5"/>
        <x:v/>
      </x:c>
      <x:c r="DA27" s="106" t="str">
        <x:f t="shared" si="5"/>
        <x:v/>
      </x:c>
      <x:c r="DB27" s="106" t="str">
        <x:f t="shared" si="5"/>
        <x:v/>
      </x:c>
      <x:c r="DC27" s="105" t="str">
        <x:f t="shared" si="5"/>
        <x:v/>
      </x:c>
      <x:c r="DD27" s="106" t="str">
        <x:f t="shared" si="5"/>
        <x:v/>
      </x:c>
      <x:c r="DE27" s="106" t="str">
        <x:f t="shared" si="5"/>
        <x:v/>
      </x:c>
      <x:c r="DF27" s="106" t="str">
        <x:f t="shared" si="5"/>
        <x:v/>
      </x:c>
      <x:c r="DG27" s="106" t="str">
        <x:f t="shared" si="6"/>
        <x:v/>
      </x:c>
      <x:c r="DH27" s="106" t="str">
        <x:f t="shared" si="6"/>
        <x:v/>
      </x:c>
      <x:c r="DI27" s="107" t="str">
        <x:f t="shared" si="6"/>
        <x:v/>
      </x:c>
      <x:c r="DJ27" s="106" t="str">
        <x:f t="shared" si="6"/>
        <x:v/>
      </x:c>
      <x:c r="DK27" s="106" t="str">
        <x:f t="shared" si="6"/>
        <x:v/>
      </x:c>
      <x:c r="DL27" s="106" t="str">
        <x:f t="shared" si="6"/>
        <x:v/>
      </x:c>
      <x:c r="DM27" s="106" t="str">
        <x:f t="shared" si="6"/>
        <x:v/>
      </x:c>
      <x:c r="DN27" s="106" t="str">
        <x:f t="shared" si="6"/>
        <x:v/>
      </x:c>
      <x:c r="DO27" s="106" t="str">
        <x:f t="shared" si="6"/>
        <x:v/>
      </x:c>
      <x:c r="DP27" s="106" t="str">
        <x:f t="shared" si="6"/>
        <x:v/>
      </x:c>
      <x:c r="DQ27" s="105" t="str">
        <x:f t="shared" si="6"/>
        <x:v/>
      </x:c>
      <x:c r="DR27" s="106" t="str">
        <x:f t="shared" si="6"/>
        <x:v/>
      </x:c>
      <x:c r="DS27" s="239" t="str">
        <x:f t="shared" si="6"/>
        <x:v/>
      </x:c>
      <x:c r="DT27" s="106" t="str">
        <x:f t="shared" si="6"/>
        <x:v/>
      </x:c>
      <x:c r="DU27" s="106" t="str">
        <x:f t="shared" si="7"/>
        <x:v/>
      </x:c>
      <x:c r="DV27" s="106" t="str">
        <x:f t="shared" si="7"/>
        <x:v/>
      </x:c>
      <x:c r="DW27" s="118" t="str">
        <x:f t="shared" si="7"/>
        <x:v/>
      </x:c>
      <x:c r="DX27" s="105" t="str">
        <x:f t="shared" si="7"/>
        <x:v/>
      </x:c>
      <x:c r="DY27" s="106" t="str">
        <x:f t="shared" si="7"/>
        <x:v/>
      </x:c>
      <x:c r="DZ27" s="106" t="str">
        <x:f t="shared" si="7"/>
        <x:v/>
      </x:c>
      <x:c r="EA27" s="106" t="str">
        <x:f t="shared" si="7"/>
        <x:v/>
      </x:c>
      <x:c r="EB27" s="106" t="str">
        <x:f t="shared" si="7"/>
        <x:v/>
      </x:c>
      <x:c r="EC27" s="106" t="str">
        <x:f t="shared" si="7"/>
        <x:v/>
      </x:c>
      <x:c r="ED27" s="107" t="str">
        <x:f t="shared" si="7"/>
        <x:v/>
      </x:c>
      <x:c r="EE27" s="105" t="str">
        <x:f t="shared" si="7"/>
        <x:v/>
      </x:c>
      <x:c r="EF27" s="108" t="str">
        <x:f t="shared" si="7"/>
        <x:v/>
      </x:c>
    </x:row>
    <x:row r="28" spans="2:136" outlineLevel="1">
      <x:c r="B28" s="323"/>
      <x:c r="C28" s="327"/>
      <x:c r="D28" s="4" t="s">
        <x:v>5</x:v>
      </x:c>
      <x:c r="E28" s="42" t="s">
        <x:v>103</x:v>
      </x:c>
      <x:c r="F28" s="172" t="s">
        <x:v>58</x:v>
      </x:c>
      <x:c r="G28" s="213" t="str">
        <x:f>IF(H28=100%,"완료",IF(H28&gt;1%,"진행중","작업대기"))</x:f>
        <x:v>완료</x:v>
      </x:c>
      <x:c r="H28" s="56">
        <x:f>PRODUCT(I28,0.1)</x:f>
        <x:v>1</x:v>
      </x:c>
      <x:c r="I28" s="172">
        <x:v>10</x:v>
      </x:c>
      <x:c r="J28" s="138">
        <x:v>45433</x:v>
      </x:c>
      <x:c r="K28" s="138">
        <x:v>45443</x:v>
      </x:c>
      <x:c r="L28" s="157">
        <x:f>COUNTIF(O28:EF28,"1")</x:f>
        <x:v>11</x:v>
      </x:c>
      <x:c r="M28" s="157">
        <x:f>K28-$E$5</x:f>
        <x:v>-22</x:v>
      </x:c>
      <x:c r="N28" s="167"/>
      <x:c r="O28" s="105" t="str">
        <x:f t="shared" si="0"/>
        <x:v/>
      </x:c>
      <x:c r="P28" s="106" t="str">
        <x:f t="shared" si="0"/>
        <x:v/>
      </x:c>
      <x:c r="Q28" s="106" t="str">
        <x:f t="shared" si="0"/>
        <x:v/>
      </x:c>
      <x:c r="R28" s="106" t="str">
        <x:f t="shared" si="0"/>
        <x:v/>
      </x:c>
      <x:c r="S28" s="106" t="str">
        <x:f t="shared" si="0"/>
        <x:v/>
      </x:c>
      <x:c r="T28" s="106" t="str">
        <x:f t="shared" si="0"/>
        <x:v/>
      </x:c>
      <x:c r="U28" s="107" t="str">
        <x:f t="shared" si="0"/>
        <x:v/>
      </x:c>
      <x:c r="V28" s="105" t="str">
        <x:f t="shared" si="0"/>
        <x:v/>
      </x:c>
      <x:c r="W28" s="106" t="str">
        <x:f t="shared" si="0"/>
        <x:v/>
      </x:c>
      <x:c r="X28" s="106" t="str">
        <x:f t="shared" si="0"/>
        <x:v/>
      </x:c>
      <x:c r="Y28" s="106" t="str">
        <x:f t="shared" si="0"/>
        <x:v/>
      </x:c>
      <x:c r="Z28" s="106" t="str">
        <x:f t="shared" si="0"/>
        <x:v/>
      </x:c>
      <x:c r="AA28" s="106" t="str">
        <x:f t="shared" si="0"/>
        <x:v/>
      </x:c>
      <x:c r="AB28" s="107" t="str">
        <x:f t="shared" si="0"/>
        <x:v/>
      </x:c>
      <x:c r="AC28" s="105" t="str">
        <x:f t="shared" si="0"/>
        <x:v/>
      </x:c>
      <x:c r="AD28" s="106" t="str">
        <x:f t="shared" si="0"/>
        <x:v/>
      </x:c>
      <x:c r="AE28" s="106" t="str">
        <x:f t="shared" si="1"/>
        <x:v/>
      </x:c>
      <x:c r="AF28" s="106" t="str">
        <x:f t="shared" si="1"/>
        <x:v/>
      </x:c>
      <x:c r="AG28" s="106" t="str">
        <x:f t="shared" si="1"/>
        <x:v/>
      </x:c>
      <x:c r="AH28" s="106" t="str">
        <x:f t="shared" si="1"/>
        <x:v/>
      </x:c>
      <x:c r="AI28" s="107" t="str">
        <x:f t="shared" si="1"/>
        <x:v/>
      </x:c>
      <x:c r="AJ28" s="105" t="str">
        <x:f t="shared" si="1"/>
        <x:v/>
      </x:c>
      <x:c r="AK28" s="106" t="str">
        <x:f t="shared" si="1"/>
        <x:v/>
      </x:c>
      <x:c r="AL28" s="106" t="str">
        <x:f t="shared" si="1"/>
        <x:v/>
      </x:c>
      <x:c r="AM28" s="106" t="str">
        <x:f t="shared" si="1"/>
        <x:v/>
      </x:c>
      <x:c r="AN28" s="106" t="str">
        <x:f t="shared" si="1"/>
        <x:v/>
      </x:c>
      <x:c r="AO28" s="106" t="str">
        <x:f t="shared" si="1"/>
        <x:v/>
      </x:c>
      <x:c r="AP28" s="107" t="str">
        <x:f t="shared" si="1"/>
        <x:v/>
      </x:c>
      <x:c r="AQ28" s="106" t="str">
        <x:f t="shared" si="1"/>
        <x:v/>
      </x:c>
      <x:c r="AR28" s="106" t="str">
        <x:f t="shared" si="1"/>
        <x:v/>
      </x:c>
      <x:c r="AS28" s="107" t="str">
        <x:f t="shared" si="1"/>
        <x:v/>
      </x:c>
      <x:c r="AT28" s="105" t="str">
        <x:f t="shared" si="1"/>
        <x:v/>
      </x:c>
      <x:c r="AU28" s="106" t="str">
        <x:f t="shared" si="2"/>
        <x:v/>
      </x:c>
      <x:c r="AV28" s="106" t="str">
        <x:f t="shared" si="2"/>
        <x:v/>
      </x:c>
      <x:c r="AW28" s="106" t="str">
        <x:f t="shared" si="2"/>
        <x:v/>
      </x:c>
      <x:c r="AX28" s="106" t="str">
        <x:f t="shared" si="2"/>
        <x:v/>
      </x:c>
      <x:c r="AY28" s="106" t="str">
        <x:f t="shared" si="2"/>
        <x:v/>
      </x:c>
      <x:c r="AZ28" s="107" t="str">
        <x:f t="shared" si="2"/>
        <x:v/>
      </x:c>
      <x:c r="BA28" s="222" t="str">
        <x:f t="shared" si="2"/>
        <x:v/>
      </x:c>
      <x:c r="BB28" s="106" t="str">
        <x:f t="shared" si="2"/>
        <x:v/>
      </x:c>
      <x:c r="BC28" s="106" t="str">
        <x:f t="shared" si="2"/>
        <x:v/>
      </x:c>
      <x:c r="BD28" s="106" t="str">
        <x:f t="shared" si="2"/>
        <x:v/>
      </x:c>
      <x:c r="BE28" s="271" t="str">
        <x:f t="shared" si="2"/>
        <x:v/>
      </x:c>
      <x:c r="BF28" s="271" t="str">
        <x:f t="shared" si="2"/>
        <x:v/>
      </x:c>
      <x:c r="BG28" s="272" t="str">
        <x:f t="shared" si="2"/>
        <x:v/>
      </x:c>
      <x:c r="BH28" s="271" t="str">
        <x:f t="shared" si="2"/>
        <x:v/>
      </x:c>
      <x:c r="BI28" s="271" t="str">
        <x:f t="shared" si="2"/>
        <x:v/>
      </x:c>
      <x:c r="BJ28" s="271" t="str">
        <x:f t="shared" si="2"/>
        <x:v/>
      </x:c>
      <x:c r="BK28" s="271" t="str">
        <x:f t="shared" si="3"/>
        <x:v/>
      </x:c>
      <x:c r="BL28" s="271" t="str">
        <x:f t="shared" si="3"/>
        <x:v/>
      </x:c>
      <x:c r="BM28" s="271" t="str">
        <x:f t="shared" si="3"/>
        <x:v/>
      </x:c>
      <x:c r="BN28" s="271" t="str">
        <x:f t="shared" si="3"/>
        <x:v/>
      </x:c>
      <x:c r="BO28" s="105" t="str">
        <x:f t="shared" si="3"/>
        <x:v/>
      </x:c>
      <x:c r="BP28" s="106" t="str">
        <x:f t="shared" si="3"/>
        <x:v/>
      </x:c>
      <x:c r="BQ28" s="106" t="str">
        <x:f t="shared" si="3"/>
        <x:v/>
      </x:c>
      <x:c r="BR28" s="106" t="str">
        <x:f t="shared" si="3"/>
        <x:v/>
      </x:c>
      <x:c r="BS28" s="106" t="str">
        <x:f t="shared" si="3"/>
        <x:v/>
      </x:c>
      <x:c r="BT28" s="106" t="str">
        <x:f t="shared" si="3"/>
        <x:v/>
      </x:c>
      <x:c r="BU28" s="106" t="str">
        <x:f t="shared" si="3"/>
        <x:v/>
      </x:c>
      <x:c r="BV28" s="222" t="str">
        <x:f t="shared" si="3"/>
        <x:v/>
      </x:c>
      <x:c r="BW28" s="107" t="str">
        <x:f t="shared" si="3"/>
        <x:v/>
      </x:c>
      <x:c r="BX28" s="106" t="str">
        <x:f t="shared" si="3"/>
        <x:v/>
      </x:c>
      <x:c r="BY28" s="106" t="str">
        <x:f t="shared" si="3"/>
        <x:v/>
      </x:c>
      <x:c r="BZ28" s="106" t="str">
        <x:f t="shared" si="3"/>
        <x:v/>
      </x:c>
      <x:c r="CA28" s="106" t="str">
        <x:f t="shared" si="4"/>
        <x:v/>
      </x:c>
      <x:c r="CB28" s="106" t="str">
        <x:f t="shared" si="4"/>
        <x:v/>
      </x:c>
      <x:c r="CC28" s="106" t="str">
        <x:f t="shared" si="4"/>
        <x:v/>
      </x:c>
      <x:c r="CD28" s="106" t="str">
        <x:f t="shared" si="4"/>
        <x:v/>
      </x:c>
      <x:c r="CE28" s="105" t="str">
        <x:f t="shared" si="4"/>
        <x:v/>
      </x:c>
      <x:c r="CF28" s="106" t="str">
        <x:f t="shared" si="4"/>
        <x:v/>
      </x:c>
      <x:c r="CG28" s="106" t="str">
        <x:f t="shared" si="4"/>
        <x:v/>
      </x:c>
      <x:c r="CH28" s="106" t="str">
        <x:f t="shared" si="4"/>
        <x:v/>
      </x:c>
      <x:c r="CI28" s="106" t="str">
        <x:f t="shared" si="4"/>
        <x:v/>
      </x:c>
      <x:c r="CJ28" s="106" t="str">
        <x:f t="shared" si="4"/>
        <x:v/>
      </x:c>
      <x:c r="CK28" s="107" t="str">
        <x:f t="shared" si="4"/>
        <x:v/>
      </x:c>
      <x:c r="CL28" s="106" t="str">
        <x:f t="shared" si="4"/>
        <x:v/>
      </x:c>
      <x:c r="CM28" s="106" t="str">
        <x:f t="shared" si="4"/>
        <x:v/>
      </x:c>
      <x:c r="CN28" s="106" t="str">
        <x:f t="shared" si="4"/>
        <x:v/>
      </x:c>
      <x:c r="CO28" s="106" t="str">
        <x:f t="shared" si="4"/>
        <x:v/>
      </x:c>
      <x:c r="CP28" s="106" t="str">
        <x:f t="shared" si="4"/>
        <x:v/>
      </x:c>
      <x:c r="CQ28" s="106" t="str">
        <x:f t="shared" si="5"/>
        <x:v/>
      </x:c>
      <x:c r="CR28" s="106">
        <x:f t="shared" si="5"/>
        <x:v>1</x:v>
      </x:c>
      <x:c r="CS28" s="105">
        <x:f t="shared" si="5"/>
        <x:v>1</x:v>
      </x:c>
      <x:c r="CT28" s="106">
        <x:f t="shared" si="5"/>
        <x:v>1</x:v>
      </x:c>
      <x:c r="CU28" s="106">
        <x:f t="shared" si="5"/>
        <x:v>1</x:v>
      </x:c>
      <x:c r="CV28" s="106">
        <x:f t="shared" si="5"/>
        <x:v>1</x:v>
      </x:c>
      <x:c r="CW28" s="106">
        <x:f t="shared" si="5"/>
        <x:v>1</x:v>
      </x:c>
      <x:c r="CX28" s="106">
        <x:f t="shared" si="5"/>
        <x:v>1</x:v>
      </x:c>
      <x:c r="CY28" s="107">
        <x:f t="shared" si="5"/>
        <x:v>1</x:v>
      </x:c>
      <x:c r="CZ28" s="106">
        <x:f t="shared" si="5"/>
        <x:v>1</x:v>
      </x:c>
      <x:c r="DA28" s="106">
        <x:f t="shared" si="5"/>
        <x:v>1</x:v>
      </x:c>
      <x:c r="DB28" s="106">
        <x:f t="shared" si="5"/>
        <x:v>1</x:v>
      </x:c>
      <x:c r="DC28" s="105" t="str">
        <x:f t="shared" si="5"/>
        <x:v/>
      </x:c>
      <x:c r="DD28" s="106" t="str">
        <x:f t="shared" si="5"/>
        <x:v/>
      </x:c>
      <x:c r="DE28" s="106" t="str">
        <x:f t="shared" si="5"/>
        <x:v/>
      </x:c>
      <x:c r="DF28" s="106" t="str">
        <x:f t="shared" si="5"/>
        <x:v/>
      </x:c>
      <x:c r="DG28" s="106" t="str">
        <x:f t="shared" si="6"/>
        <x:v/>
      </x:c>
      <x:c r="DH28" s="106" t="str">
        <x:f t="shared" si="6"/>
        <x:v/>
      </x:c>
      <x:c r="DI28" s="107" t="str">
        <x:f t="shared" si="6"/>
        <x:v/>
      </x:c>
      <x:c r="DJ28" s="106" t="str">
        <x:f t="shared" si="6"/>
        <x:v/>
      </x:c>
      <x:c r="DK28" s="106" t="str">
        <x:f t="shared" si="6"/>
        <x:v/>
      </x:c>
      <x:c r="DL28" s="106" t="str">
        <x:f t="shared" si="6"/>
        <x:v/>
      </x:c>
      <x:c r="DM28" s="106" t="str">
        <x:f t="shared" si="6"/>
        <x:v/>
      </x:c>
      <x:c r="DN28" s="106" t="str">
        <x:f t="shared" si="6"/>
        <x:v/>
      </x:c>
      <x:c r="DO28" s="106" t="str">
        <x:f t="shared" si="6"/>
        <x:v/>
      </x:c>
      <x:c r="DP28" s="106" t="str">
        <x:f t="shared" si="6"/>
        <x:v/>
      </x:c>
      <x:c r="DQ28" s="105" t="str">
        <x:f t="shared" si="6"/>
        <x:v/>
      </x:c>
      <x:c r="DR28" s="106" t="str">
        <x:f t="shared" si="6"/>
        <x:v/>
      </x:c>
      <x:c r="DS28" s="239" t="str">
        <x:f t="shared" si="6"/>
        <x:v/>
      </x:c>
      <x:c r="DT28" s="106" t="str">
        <x:f t="shared" si="6"/>
        <x:v/>
      </x:c>
      <x:c r="DU28" s="106" t="str">
        <x:f t="shared" si="7"/>
        <x:v/>
      </x:c>
      <x:c r="DV28" s="106" t="str">
        <x:f t="shared" si="7"/>
        <x:v/>
      </x:c>
      <x:c r="DW28" s="118" t="str">
        <x:f t="shared" si="7"/>
        <x:v/>
      </x:c>
      <x:c r="DX28" s="105" t="str">
        <x:f t="shared" si="7"/>
        <x:v/>
      </x:c>
      <x:c r="DY28" s="106" t="str">
        <x:f t="shared" si="7"/>
        <x:v/>
      </x:c>
      <x:c r="DZ28" s="106" t="str">
        <x:f t="shared" si="7"/>
        <x:v/>
      </x:c>
      <x:c r="EA28" s="106" t="str">
        <x:f t="shared" si="7"/>
        <x:v/>
      </x:c>
      <x:c r="EB28" s="106" t="str">
        <x:f t="shared" si="7"/>
        <x:v/>
      </x:c>
      <x:c r="EC28" s="106" t="str">
        <x:f t="shared" si="7"/>
        <x:v/>
      </x:c>
      <x:c r="ED28" s="107" t="str">
        <x:f t="shared" si="7"/>
        <x:v/>
      </x:c>
      <x:c r="EE28" s="105" t="str">
        <x:f t="shared" si="7"/>
        <x:v/>
      </x:c>
      <x:c r="EF28" s="108" t="str">
        <x:f t="shared" si="7"/>
        <x:v/>
      </x:c>
    </x:row>
    <x:row r="29" spans="2:136" outlineLevel="1">
      <x:c r="B29" s="323"/>
      <x:c r="C29" s="326" t="s">
        <x:v>82</x:v>
      </x:c>
      <x:c r="D29" s="151"/>
      <x:c r="E29" s="152"/>
      <x:c r="F29" s="177"/>
      <x:c r="G29" s="217"/>
      <x:c r="H29" s="61"/>
      <x:c r="I29" s="177"/>
      <x:c r="J29" s="182"/>
      <x:c r="K29" s="182"/>
      <x:c r="L29" s="184"/>
      <x:c r="M29" s="184"/>
      <x:c r="N29" s="167"/>
      <x:c r="O29" s="105" t="str">
        <x:f t="shared" si="0"/>
        <x:v/>
      </x:c>
      <x:c r="P29" s="106" t="str">
        <x:f t="shared" si="0"/>
        <x:v/>
      </x:c>
      <x:c r="Q29" s="106" t="str">
        <x:f t="shared" si="0"/>
        <x:v/>
      </x:c>
      <x:c r="R29" s="106" t="str">
        <x:f t="shared" si="0"/>
        <x:v/>
      </x:c>
      <x:c r="S29" s="106" t="str">
        <x:f t="shared" si="0"/>
        <x:v/>
      </x:c>
      <x:c r="T29" s="106" t="str">
        <x:f t="shared" si="0"/>
        <x:v/>
      </x:c>
      <x:c r="U29" s="107" t="str">
        <x:f t="shared" si="0"/>
        <x:v/>
      </x:c>
      <x:c r="V29" s="105" t="str">
        <x:f t="shared" si="0"/>
        <x:v/>
      </x:c>
      <x:c r="W29" s="106" t="str">
        <x:f t="shared" si="0"/>
        <x:v/>
      </x:c>
      <x:c r="X29" s="106" t="str">
        <x:f t="shared" si="0"/>
        <x:v/>
      </x:c>
      <x:c r="Y29" s="106" t="str">
        <x:f t="shared" si="0"/>
        <x:v/>
      </x:c>
      <x:c r="Z29" s="106" t="str">
        <x:f t="shared" si="0"/>
        <x:v/>
      </x:c>
      <x:c r="AA29" s="106" t="str">
        <x:f t="shared" si="0"/>
        <x:v/>
      </x:c>
      <x:c r="AB29" s="107" t="str">
        <x:f t="shared" si="0"/>
        <x:v/>
      </x:c>
      <x:c r="AC29" s="105" t="str">
        <x:f t="shared" si="0"/>
        <x:v/>
      </x:c>
      <x:c r="AD29" s="106" t="str">
        <x:f t="shared" si="0"/>
        <x:v/>
      </x:c>
      <x:c r="AE29" s="106" t="str">
        <x:f t="shared" si="1"/>
        <x:v/>
      </x:c>
      <x:c r="AF29" s="106" t="str">
        <x:f t="shared" si="1"/>
        <x:v/>
      </x:c>
      <x:c r="AG29" s="106" t="str">
        <x:f t="shared" si="1"/>
        <x:v/>
      </x:c>
      <x:c r="AH29" s="106" t="str">
        <x:f t="shared" si="1"/>
        <x:v/>
      </x:c>
      <x:c r="AI29" s="107" t="str">
        <x:f t="shared" si="1"/>
        <x:v/>
      </x:c>
      <x:c r="AJ29" s="105" t="str">
        <x:f t="shared" si="1"/>
        <x:v/>
      </x:c>
      <x:c r="AK29" s="106" t="str">
        <x:f t="shared" si="1"/>
        <x:v/>
      </x:c>
      <x:c r="AL29" s="106" t="str">
        <x:f t="shared" si="1"/>
        <x:v/>
      </x:c>
      <x:c r="AM29" s="106" t="str">
        <x:f t="shared" si="1"/>
        <x:v/>
      </x:c>
      <x:c r="AN29" s="106" t="str">
        <x:f t="shared" si="1"/>
        <x:v/>
      </x:c>
      <x:c r="AO29" s="106" t="str">
        <x:f t="shared" si="1"/>
        <x:v/>
      </x:c>
      <x:c r="AP29" s="107" t="str">
        <x:f t="shared" si="1"/>
        <x:v/>
      </x:c>
      <x:c r="AQ29" s="106" t="str">
        <x:f t="shared" si="1"/>
        <x:v/>
      </x:c>
      <x:c r="AR29" s="106" t="str">
        <x:f t="shared" si="1"/>
        <x:v/>
      </x:c>
      <x:c r="AS29" s="107" t="str">
        <x:f t="shared" si="1"/>
        <x:v/>
      </x:c>
      <x:c r="AT29" s="105" t="str">
        <x:f t="shared" si="1"/>
        <x:v/>
      </x:c>
      <x:c r="AU29" s="106" t="str">
        <x:f t="shared" si="2"/>
        <x:v/>
      </x:c>
      <x:c r="AV29" s="106" t="str">
        <x:f t="shared" si="2"/>
        <x:v/>
      </x:c>
      <x:c r="AW29" s="106" t="str">
        <x:f t="shared" si="2"/>
        <x:v/>
      </x:c>
      <x:c r="AX29" s="106" t="str">
        <x:f t="shared" si="2"/>
        <x:v/>
      </x:c>
      <x:c r="AY29" s="106" t="str">
        <x:f t="shared" si="2"/>
        <x:v/>
      </x:c>
      <x:c r="AZ29" s="107" t="str">
        <x:f t="shared" si="2"/>
        <x:v/>
      </x:c>
      <x:c r="BA29" s="222" t="str">
        <x:f t="shared" si="2"/>
        <x:v/>
      </x:c>
      <x:c r="BB29" s="106" t="str">
        <x:f t="shared" si="2"/>
        <x:v/>
      </x:c>
      <x:c r="BC29" s="106" t="str">
        <x:f t="shared" si="2"/>
        <x:v/>
      </x:c>
      <x:c r="BD29" s="106" t="str">
        <x:f t="shared" si="2"/>
        <x:v/>
      </x:c>
      <x:c r="BE29" s="106" t="str">
        <x:f t="shared" si="2"/>
        <x:v/>
      </x:c>
      <x:c r="BF29" s="106" t="str">
        <x:f t="shared" si="2"/>
        <x:v/>
      </x:c>
      <x:c r="BG29" s="107" t="str">
        <x:f t="shared" si="2"/>
        <x:v/>
      </x:c>
      <x:c r="BH29" s="106" t="str">
        <x:f t="shared" si="2"/>
        <x:v/>
      </x:c>
      <x:c r="BI29" s="106" t="str">
        <x:f t="shared" si="2"/>
        <x:v/>
      </x:c>
      <x:c r="BJ29" s="106" t="str">
        <x:f t="shared" si="2"/>
        <x:v/>
      </x:c>
      <x:c r="BK29" s="106" t="str">
        <x:f t="shared" si="3"/>
        <x:v/>
      </x:c>
      <x:c r="BL29" s="106" t="str">
        <x:f t="shared" si="3"/>
        <x:v/>
      </x:c>
      <x:c r="BM29" s="106" t="str">
        <x:f t="shared" si="3"/>
        <x:v/>
      </x:c>
      <x:c r="BN29" s="106" t="str">
        <x:f t="shared" si="3"/>
        <x:v/>
      </x:c>
      <x:c r="BO29" s="105" t="str">
        <x:f t="shared" si="3"/>
        <x:v/>
      </x:c>
      <x:c r="BP29" s="106" t="str">
        <x:f t="shared" si="3"/>
        <x:v/>
      </x:c>
      <x:c r="BQ29" s="106" t="str">
        <x:f t="shared" si="3"/>
        <x:v/>
      </x:c>
      <x:c r="BR29" s="106" t="str">
        <x:f t="shared" si="3"/>
        <x:v/>
      </x:c>
      <x:c r="BS29" s="106" t="str">
        <x:f t="shared" si="3"/>
        <x:v/>
      </x:c>
      <x:c r="BT29" s="106" t="str">
        <x:f t="shared" si="3"/>
        <x:v/>
      </x:c>
      <x:c r="BU29" s="106" t="str">
        <x:f t="shared" si="3"/>
        <x:v/>
      </x:c>
      <x:c r="BV29" s="222" t="str">
        <x:f t="shared" si="3"/>
        <x:v/>
      </x:c>
      <x:c r="BW29" s="107" t="str">
        <x:f t="shared" si="3"/>
        <x:v/>
      </x:c>
      <x:c r="BX29" s="106" t="str">
        <x:f t="shared" si="3"/>
        <x:v/>
      </x:c>
      <x:c r="BY29" s="106" t="str">
        <x:f t="shared" si="3"/>
        <x:v/>
      </x:c>
      <x:c r="BZ29" s="106" t="str">
        <x:f t="shared" si="3"/>
        <x:v/>
      </x:c>
      <x:c r="CA29" s="106" t="str">
        <x:f t="shared" si="4"/>
        <x:v/>
      </x:c>
      <x:c r="CB29" s="106" t="str">
        <x:f t="shared" si="4"/>
        <x:v/>
      </x:c>
      <x:c r="CC29" s="106" t="str">
        <x:f t="shared" si="4"/>
        <x:v/>
      </x:c>
      <x:c r="CD29" s="106" t="str">
        <x:f t="shared" si="4"/>
        <x:v/>
      </x:c>
      <x:c r="CE29" s="105" t="str">
        <x:f t="shared" si="4"/>
        <x:v/>
      </x:c>
      <x:c r="CF29" s="106" t="str">
        <x:f t="shared" si="4"/>
        <x:v/>
      </x:c>
      <x:c r="CG29" s="106" t="str">
        <x:f t="shared" si="4"/>
        <x:v/>
      </x:c>
      <x:c r="CH29" s="106" t="str">
        <x:f t="shared" si="4"/>
        <x:v/>
      </x:c>
      <x:c r="CI29" s="106" t="str">
        <x:f t="shared" si="4"/>
        <x:v/>
      </x:c>
      <x:c r="CJ29" s="106" t="str">
        <x:f t="shared" si="4"/>
        <x:v/>
      </x:c>
      <x:c r="CK29" s="107" t="str">
        <x:f t="shared" si="4"/>
        <x:v/>
      </x:c>
      <x:c r="CL29" s="106" t="str">
        <x:f t="shared" si="4"/>
        <x:v/>
      </x:c>
      <x:c r="CM29" s="106" t="str">
        <x:f t="shared" si="4"/>
        <x:v/>
      </x:c>
      <x:c r="CN29" s="106" t="str">
        <x:f t="shared" si="4"/>
        <x:v/>
      </x:c>
      <x:c r="CO29" s="106" t="str">
        <x:f t="shared" si="4"/>
        <x:v/>
      </x:c>
      <x:c r="CP29" s="106" t="str">
        <x:f t="shared" si="4"/>
        <x:v/>
      </x:c>
      <x:c r="CQ29" s="106" t="str">
        <x:f t="shared" si="5"/>
        <x:v/>
      </x:c>
      <x:c r="CR29" s="106" t="str">
        <x:f t="shared" si="5"/>
        <x:v/>
      </x:c>
      <x:c r="CS29" s="105" t="str">
        <x:f t="shared" si="5"/>
        <x:v/>
      </x:c>
      <x:c r="CT29" s="106" t="str">
        <x:f t="shared" si="5"/>
        <x:v/>
      </x:c>
      <x:c r="CU29" s="106" t="str">
        <x:f t="shared" si="5"/>
        <x:v/>
      </x:c>
      <x:c r="CV29" s="106" t="str">
        <x:f t="shared" si="5"/>
        <x:v/>
      </x:c>
      <x:c r="CW29" s="106" t="str">
        <x:f t="shared" si="5"/>
        <x:v/>
      </x:c>
      <x:c r="CX29" s="106" t="str">
        <x:f t="shared" si="5"/>
        <x:v/>
      </x:c>
      <x:c r="CY29" s="107" t="str">
        <x:f t="shared" si="5"/>
        <x:v/>
      </x:c>
      <x:c r="CZ29" s="106" t="str">
        <x:f t="shared" si="5"/>
        <x:v/>
      </x:c>
      <x:c r="DA29" s="106" t="str">
        <x:f t="shared" si="5"/>
        <x:v/>
      </x:c>
      <x:c r="DB29" s="106" t="str">
        <x:f t="shared" si="5"/>
        <x:v/>
      </x:c>
      <x:c r="DC29" s="105" t="str">
        <x:f t="shared" si="5"/>
        <x:v/>
      </x:c>
      <x:c r="DD29" s="106" t="str">
        <x:f t="shared" si="5"/>
        <x:v/>
      </x:c>
      <x:c r="DE29" s="106" t="str">
        <x:f t="shared" si="5"/>
        <x:v/>
      </x:c>
      <x:c r="DF29" s="106" t="str">
        <x:f t="shared" si="5"/>
        <x:v/>
      </x:c>
      <x:c r="DG29" s="106" t="str">
        <x:f t="shared" si="6"/>
        <x:v/>
      </x:c>
      <x:c r="DH29" s="106" t="str">
        <x:f t="shared" si="6"/>
        <x:v/>
      </x:c>
      <x:c r="DI29" s="107" t="str">
        <x:f t="shared" si="6"/>
        <x:v/>
      </x:c>
      <x:c r="DJ29" s="106" t="str">
        <x:f t="shared" si="6"/>
        <x:v/>
      </x:c>
      <x:c r="DK29" s="106" t="str">
        <x:f t="shared" si="6"/>
        <x:v/>
      </x:c>
      <x:c r="DL29" s="106" t="str">
        <x:f t="shared" si="6"/>
        <x:v/>
      </x:c>
      <x:c r="DM29" s="106" t="str">
        <x:f t="shared" si="6"/>
        <x:v/>
      </x:c>
      <x:c r="DN29" s="106" t="str">
        <x:f t="shared" si="6"/>
        <x:v/>
      </x:c>
      <x:c r="DO29" s="106" t="str">
        <x:f t="shared" si="6"/>
        <x:v/>
      </x:c>
      <x:c r="DP29" s="106" t="str">
        <x:f t="shared" si="6"/>
        <x:v/>
      </x:c>
      <x:c r="DQ29" s="105" t="str">
        <x:f t="shared" si="6"/>
        <x:v/>
      </x:c>
      <x:c r="DR29" s="106" t="str">
        <x:f t="shared" si="6"/>
        <x:v/>
      </x:c>
      <x:c r="DS29" s="239" t="str">
        <x:f t="shared" si="6"/>
        <x:v/>
      </x:c>
      <x:c r="DT29" s="106" t="str">
        <x:f t="shared" si="6"/>
        <x:v/>
      </x:c>
      <x:c r="DU29" s="106" t="str">
        <x:f t="shared" si="7"/>
        <x:v/>
      </x:c>
      <x:c r="DV29" s="106" t="str">
        <x:f t="shared" si="7"/>
        <x:v/>
      </x:c>
      <x:c r="DW29" s="118" t="str">
        <x:f t="shared" si="7"/>
        <x:v/>
      </x:c>
      <x:c r="DX29" s="105" t="str">
        <x:f t="shared" si="7"/>
        <x:v/>
      </x:c>
      <x:c r="DY29" s="106" t="str">
        <x:f t="shared" si="7"/>
        <x:v/>
      </x:c>
      <x:c r="DZ29" s="106" t="str">
        <x:f t="shared" si="7"/>
        <x:v/>
      </x:c>
      <x:c r="EA29" s="106" t="str">
        <x:f t="shared" si="7"/>
        <x:v/>
      </x:c>
      <x:c r="EB29" s="106" t="str">
        <x:f t="shared" si="7"/>
        <x:v/>
      </x:c>
      <x:c r="EC29" s="106" t="str">
        <x:f t="shared" si="7"/>
        <x:v/>
      </x:c>
      <x:c r="ED29" s="107" t="str">
        <x:f t="shared" si="7"/>
        <x:v/>
      </x:c>
      <x:c r="EE29" s="105" t="str">
        <x:f t="shared" si="7"/>
        <x:v/>
      </x:c>
      <x:c r="EF29" s="108" t="str">
        <x:f t="shared" si="7"/>
        <x:v/>
      </x:c>
    </x:row>
    <x:row r="30" spans="2:136" outlineLevel="1">
      <x:c r="B30" s="323"/>
      <x:c r="C30" s="326"/>
      <x:c r="D30" s="4" t="s">
        <x:v>69</x:v>
      </x:c>
      <x:c r="E30" s="42" t="s">
        <x:v>92</x:v>
      </x:c>
      <x:c r="F30" s="226" t="s">
        <x:v>21</x:v>
      </x:c>
      <x:c r="G30" s="213" t="str">
        <x:f>IF(H30=100%,"완료",IF(H30&gt;1%,"진행중","작업대기"))</x:f>
        <x:v>완료</x:v>
      </x:c>
      <x:c r="H30" s="56">
        <x:f>PRODUCT(I30,0.1)</x:f>
        <x:v>1</x:v>
      </x:c>
      <x:c r="I30" s="172">
        <x:v>10</x:v>
      </x:c>
      <x:c r="J30" s="138">
        <x:v>45383</x:v>
      </x:c>
      <x:c r="K30" s="138">
        <x:v>45453</x:v>
      </x:c>
      <x:c r="L30" s="157">
        <x:f>COUNTIF(O30:EF30,"1")</x:f>
        <x:v>71</x:v>
      </x:c>
      <x:c r="M30" s="201">
        <x:f>J30-$E$5</x:f>
        <x:v>-82</x:v>
      </x:c>
      <x:c r="N30" s="167"/>
      <x:c r="O30" s="105" t="str">
        <x:f t="shared" si="0"/>
        <x:v/>
      </x:c>
      <x:c r="P30" s="106" t="str">
        <x:f t="shared" si="0"/>
        <x:v/>
      </x:c>
      <x:c r="Q30" s="106" t="str">
        <x:f t="shared" si="0"/>
        <x:v/>
      </x:c>
      <x:c r="R30" s="106" t="str">
        <x:f t="shared" si="0"/>
        <x:v/>
      </x:c>
      <x:c r="S30" s="106" t="str">
        <x:f t="shared" si="0"/>
        <x:v/>
      </x:c>
      <x:c r="T30" s="106" t="str">
        <x:f t="shared" si="0"/>
        <x:v/>
      </x:c>
      <x:c r="U30" s="107" t="str">
        <x:f t="shared" si="0"/>
        <x:v/>
      </x:c>
      <x:c r="V30" s="105" t="str">
        <x:f t="shared" si="0"/>
        <x:v/>
      </x:c>
      <x:c r="W30" s="106" t="str">
        <x:f t="shared" si="0"/>
        <x:v/>
      </x:c>
      <x:c r="X30" s="106" t="str">
        <x:f t="shared" si="0"/>
        <x:v/>
      </x:c>
      <x:c r="Y30" s="106" t="str">
        <x:f t="shared" si="0"/>
        <x:v/>
      </x:c>
      <x:c r="Z30" s="106" t="str">
        <x:f t="shared" si="0"/>
        <x:v/>
      </x:c>
      <x:c r="AA30" s="106" t="str">
        <x:f t="shared" si="0"/>
        <x:v/>
      </x:c>
      <x:c r="AB30" s="107" t="str">
        <x:f t="shared" si="0"/>
        <x:v/>
      </x:c>
      <x:c r="AC30" s="105" t="str">
        <x:f t="shared" si="0"/>
        <x:v/>
      </x:c>
      <x:c r="AD30" s="106" t="str">
        <x:f t="shared" si="0"/>
        <x:v/>
      </x:c>
      <x:c r="AE30" s="106" t="str">
        <x:f t="shared" si="1"/>
        <x:v/>
      </x:c>
      <x:c r="AF30" s="106" t="str">
        <x:f t="shared" si="1"/>
        <x:v/>
      </x:c>
      <x:c r="AG30" s="106" t="str">
        <x:f t="shared" si="1"/>
        <x:v/>
      </x:c>
      <x:c r="AH30" s="106" t="str">
        <x:f t="shared" si="1"/>
        <x:v/>
      </x:c>
      <x:c r="AI30" s="107" t="str">
        <x:f t="shared" si="1"/>
        <x:v/>
      </x:c>
      <x:c r="AJ30" s="105" t="str">
        <x:f t="shared" si="1"/>
        <x:v/>
      </x:c>
      <x:c r="AK30" s="106" t="str">
        <x:f t="shared" si="1"/>
        <x:v/>
      </x:c>
      <x:c r="AL30" s="106" t="str">
        <x:f t="shared" si="1"/>
        <x:v/>
      </x:c>
      <x:c r="AM30" s="106" t="str">
        <x:f t="shared" si="1"/>
        <x:v/>
      </x:c>
      <x:c r="AN30" s="106" t="str">
        <x:f t="shared" si="1"/>
        <x:v/>
      </x:c>
      <x:c r="AO30" s="106" t="str">
        <x:f t="shared" si="1"/>
        <x:v/>
      </x:c>
      <x:c r="AP30" s="107" t="str">
        <x:f t="shared" si="1"/>
        <x:v/>
      </x:c>
      <x:c r="AQ30" s="106" t="str">
        <x:f t="shared" si="1"/>
        <x:v/>
      </x:c>
      <x:c r="AR30" s="106" t="str">
        <x:f t="shared" si="1"/>
        <x:v/>
      </x:c>
      <x:c r="AS30" s="107" t="str">
        <x:f t="shared" si="1"/>
        <x:v/>
      </x:c>
      <x:c r="AT30" s="105">
        <x:f t="shared" si="1"/>
        <x:v>1</x:v>
      </x:c>
      <x:c r="AU30" s="106">
        <x:f t="shared" si="2"/>
        <x:v>1</x:v>
      </x:c>
      <x:c r="AV30" s="106">
        <x:f t="shared" si="2"/>
        <x:v>1</x:v>
      </x:c>
      <x:c r="AW30" s="106">
        <x:f t="shared" si="2"/>
        <x:v>1</x:v>
      </x:c>
      <x:c r="AX30" s="106">
        <x:f t="shared" si="2"/>
        <x:v>1</x:v>
      </x:c>
      <x:c r="AY30" s="106">
        <x:f t="shared" si="2"/>
        <x:v>1</x:v>
      </x:c>
      <x:c r="AZ30" s="107">
        <x:f t="shared" si="2"/>
        <x:v>1</x:v>
      </x:c>
      <x:c r="BA30" s="222">
        <x:f t="shared" si="2"/>
        <x:v>1</x:v>
      </x:c>
      <x:c r="BB30" s="106">
        <x:f t="shared" si="2"/>
        <x:v>1</x:v>
      </x:c>
      <x:c r="BC30" s="106">
        <x:f t="shared" si="2"/>
        <x:v>1</x:v>
      </x:c>
      <x:c r="BD30" s="106">
        <x:f t="shared" si="2"/>
        <x:v>1</x:v>
      </x:c>
      <x:c r="BE30" s="106">
        <x:f t="shared" si="2"/>
        <x:v>1</x:v>
      </x:c>
      <x:c r="BF30" s="106">
        <x:f t="shared" si="2"/>
        <x:v>1</x:v>
      </x:c>
      <x:c r="BG30" s="107">
        <x:f t="shared" si="2"/>
        <x:v>1</x:v>
      </x:c>
      <x:c r="BH30" s="106">
        <x:f t="shared" si="2"/>
        <x:v>1</x:v>
      </x:c>
      <x:c r="BI30" s="106">
        <x:f t="shared" si="2"/>
        <x:v>1</x:v>
      </x:c>
      <x:c r="BJ30" s="106">
        <x:f t="shared" si="2"/>
        <x:v>1</x:v>
      </x:c>
      <x:c r="BK30" s="106">
        <x:f t="shared" si="3"/>
        <x:v>1</x:v>
      </x:c>
      <x:c r="BL30" s="106">
        <x:f t="shared" si="3"/>
        <x:v>1</x:v>
      </x:c>
      <x:c r="BM30" s="106">
        <x:f t="shared" si="3"/>
        <x:v>1</x:v>
      </x:c>
      <x:c r="BN30" s="106">
        <x:f t="shared" si="3"/>
        <x:v>1</x:v>
      </x:c>
      <x:c r="BO30" s="270">
        <x:f t="shared" si="3"/>
        <x:v>1</x:v>
      </x:c>
      <x:c r="BP30" s="271">
        <x:f t="shared" si="3"/>
        <x:v>1</x:v>
      </x:c>
      <x:c r="BQ30" s="271">
        <x:f t="shared" si="3"/>
        <x:v>1</x:v>
      </x:c>
      <x:c r="BR30" s="271">
        <x:f t="shared" si="3"/>
        <x:v>1</x:v>
      </x:c>
      <x:c r="BS30" s="271">
        <x:f t="shared" si="3"/>
        <x:v>1</x:v>
      </x:c>
      <x:c r="BT30" s="271">
        <x:f t="shared" si="3"/>
        <x:v>1</x:v>
      </x:c>
      <x:c r="BU30" s="271">
        <x:f t="shared" si="3"/>
        <x:v>1</x:v>
      </x:c>
      <x:c r="BV30" s="222">
        <x:f t="shared" si="3"/>
        <x:v>1</x:v>
      </x:c>
      <x:c r="BW30" s="272">
        <x:f t="shared" si="3"/>
        <x:v>1</x:v>
      </x:c>
      <x:c r="BX30" s="271">
        <x:f t="shared" si="3"/>
        <x:v>1</x:v>
      </x:c>
      <x:c r="BY30" s="271">
        <x:f t="shared" si="3"/>
        <x:v>1</x:v>
      </x:c>
      <x:c r="BZ30" s="271">
        <x:f t="shared" si="3"/>
        <x:v>1</x:v>
      </x:c>
      <x:c r="CA30" s="271">
        <x:f t="shared" si="4"/>
        <x:v>1</x:v>
      </x:c>
      <x:c r="CB30" s="271">
        <x:f t="shared" si="4"/>
        <x:v>1</x:v>
      </x:c>
      <x:c r="CC30" s="271">
        <x:f t="shared" si="4"/>
        <x:v>1</x:v>
      </x:c>
      <x:c r="CD30" s="271">
        <x:f t="shared" si="4"/>
        <x:v>1</x:v>
      </x:c>
      <x:c r="CE30" s="270">
        <x:f t="shared" si="4"/>
        <x:v>1</x:v>
      </x:c>
      <x:c r="CF30" s="271">
        <x:f t="shared" si="4"/>
        <x:v>1</x:v>
      </x:c>
      <x:c r="CG30" s="271">
        <x:f t="shared" si="4"/>
        <x:v>1</x:v>
      </x:c>
      <x:c r="CH30" s="271">
        <x:f t="shared" si="4"/>
        <x:v>1</x:v>
      </x:c>
      <x:c r="CI30" s="271">
        <x:f t="shared" si="4"/>
        <x:v>1</x:v>
      </x:c>
      <x:c r="CJ30" s="271">
        <x:f t="shared" si="4"/>
        <x:v>1</x:v>
      </x:c>
      <x:c r="CK30" s="272">
        <x:f t="shared" si="4"/>
        <x:v>1</x:v>
      </x:c>
      <x:c r="CL30" s="271">
        <x:f t="shared" si="4"/>
        <x:v>1</x:v>
      </x:c>
      <x:c r="CM30" s="271">
        <x:f t="shared" si="4"/>
        <x:v>1</x:v>
      </x:c>
      <x:c r="CN30" s="271">
        <x:f t="shared" si="4"/>
        <x:v>1</x:v>
      </x:c>
      <x:c r="CO30" s="271">
        <x:f t="shared" si="4"/>
        <x:v>1</x:v>
      </x:c>
      <x:c r="CP30" s="271">
        <x:f t="shared" si="4"/>
        <x:v>1</x:v>
      </x:c>
      <x:c r="CQ30" s="271">
        <x:f t="shared" si="5"/>
        <x:v>1</x:v>
      </x:c>
      <x:c r="CR30" s="271">
        <x:f t="shared" si="5"/>
        <x:v>1</x:v>
      </x:c>
      <x:c r="CS30" s="270">
        <x:f t="shared" si="5"/>
        <x:v>1</x:v>
      </x:c>
      <x:c r="CT30" s="271">
        <x:f t="shared" si="5"/>
        <x:v>1</x:v>
      </x:c>
      <x:c r="CU30" s="271">
        <x:f t="shared" si="5"/>
        <x:v>1</x:v>
      </x:c>
      <x:c r="CV30" s="271">
        <x:f t="shared" si="5"/>
        <x:v>1</x:v>
      </x:c>
      <x:c r="CW30" s="271">
        <x:f t="shared" si="5"/>
        <x:v>1</x:v>
      </x:c>
      <x:c r="CX30" s="271">
        <x:f t="shared" si="5"/>
        <x:v>1</x:v>
      </x:c>
      <x:c r="CY30" s="272">
        <x:f t="shared" si="5"/>
        <x:v>1</x:v>
      </x:c>
      <x:c r="CZ30" s="271">
        <x:f t="shared" si="5"/>
        <x:v>1</x:v>
      </x:c>
      <x:c r="DA30" s="271">
        <x:f t="shared" si="5"/>
        <x:v>1</x:v>
      </x:c>
      <x:c r="DB30" s="271">
        <x:f t="shared" si="5"/>
        <x:v>1</x:v>
      </x:c>
      <x:c r="DC30" s="270">
        <x:f t="shared" si="5"/>
        <x:v>1</x:v>
      </x:c>
      <x:c r="DD30" s="271">
        <x:f t="shared" si="5"/>
        <x:v>1</x:v>
      </x:c>
      <x:c r="DE30" s="271">
        <x:f t="shared" si="5"/>
        <x:v>1</x:v>
      </x:c>
      <x:c r="DF30" s="106">
        <x:f t="shared" si="5"/>
        <x:v>1</x:v>
      </x:c>
      <x:c r="DG30" s="106">
        <x:f t="shared" si="6"/>
        <x:v>1</x:v>
      </x:c>
      <x:c r="DH30" s="106">
        <x:f t="shared" si="6"/>
        <x:v>1</x:v>
      </x:c>
      <x:c r="DI30" s="107">
        <x:f t="shared" si="6"/>
        <x:v>1</x:v>
      </x:c>
      <x:c r="DJ30" s="106">
        <x:f t="shared" si="6"/>
        <x:v>1</x:v>
      </x:c>
      <x:c r="DK30" s="106">
        <x:f t="shared" si="6"/>
        <x:v>1</x:v>
      </x:c>
      <x:c r="DL30" s="106">
        <x:f t="shared" si="6"/>
        <x:v>1</x:v>
      </x:c>
      <x:c r="DM30" s="106" t="str">
        <x:f t="shared" si="6"/>
        <x:v/>
      </x:c>
      <x:c r="DN30" s="106" t="str">
        <x:f t="shared" si="6"/>
        <x:v/>
      </x:c>
      <x:c r="DO30" s="106" t="str">
        <x:f t="shared" si="6"/>
        <x:v/>
      </x:c>
      <x:c r="DP30" s="106" t="str">
        <x:f t="shared" si="6"/>
        <x:v/>
      </x:c>
      <x:c r="DQ30" s="105" t="str">
        <x:f t="shared" si="6"/>
        <x:v/>
      </x:c>
      <x:c r="DR30" s="106" t="str">
        <x:f t="shared" si="6"/>
        <x:v/>
      </x:c>
      <x:c r="DS30" s="239" t="str">
        <x:f t="shared" si="6"/>
        <x:v/>
      </x:c>
      <x:c r="DT30" s="106" t="str">
        <x:f t="shared" si="6"/>
        <x:v/>
      </x:c>
      <x:c r="DU30" s="106" t="str">
        <x:f t="shared" si="7"/>
        <x:v/>
      </x:c>
      <x:c r="DV30" s="106" t="str">
        <x:f t="shared" si="7"/>
        <x:v/>
      </x:c>
      <x:c r="DW30" s="118" t="str">
        <x:f t="shared" si="7"/>
        <x:v/>
      </x:c>
      <x:c r="DX30" s="105" t="str">
        <x:f t="shared" si="7"/>
        <x:v/>
      </x:c>
      <x:c r="DY30" s="106" t="str">
        <x:f t="shared" si="7"/>
        <x:v/>
      </x:c>
      <x:c r="DZ30" s="106" t="str">
        <x:f t="shared" si="7"/>
        <x:v/>
      </x:c>
      <x:c r="EA30" s="106" t="str">
        <x:f t="shared" si="7"/>
        <x:v/>
      </x:c>
      <x:c r="EB30" s="106" t="str">
        <x:f t="shared" si="7"/>
        <x:v/>
      </x:c>
      <x:c r="EC30" s="106" t="str">
        <x:f t="shared" si="7"/>
        <x:v/>
      </x:c>
      <x:c r="ED30" s="107" t="str">
        <x:f t="shared" si="7"/>
        <x:v/>
      </x:c>
      <x:c r="EE30" s="105" t="str">
        <x:f t="shared" si="7"/>
        <x:v/>
      </x:c>
      <x:c r="EF30" s="108" t="str">
        <x:f t="shared" si="7"/>
        <x:v/>
      </x:c>
    </x:row>
    <x:row r="31" spans="2:136" outlineLevel="1">
      <x:c r="B31" s="323"/>
      <x:c r="C31" s="326"/>
      <x:c r="D31" s="4" t="s">
        <x:v>223</x:v>
      </x:c>
      <x:c r="E31" s="42" t="s">
        <x:v>92</x:v>
      </x:c>
      <x:c r="F31" s="172" t="s">
        <x:v>22</x:v>
      </x:c>
      <x:c r="G31" s="213" t="str">
        <x:f>IF(H31=100%,"완료",IF(H31&gt;1%,"진행중","작업대기"))</x:f>
        <x:v>완료</x:v>
      </x:c>
      <x:c r="H31" s="56">
        <x:f>PRODUCT(I31,0.1)</x:f>
        <x:v>1</x:v>
      </x:c>
      <x:c r="I31" s="172">
        <x:v>10</x:v>
      </x:c>
      <x:c r="J31" s="138">
        <x:v>45446</x:v>
      </x:c>
      <x:c r="K31" s="138">
        <x:v>45456</x:v>
      </x:c>
      <x:c r="L31" s="157">
        <x:f>COUNTIF(O31:EF31,"1")</x:f>
        <x:v>11</x:v>
      </x:c>
      <x:c r="M31" s="201">
        <x:f>J31-$E$5</x:f>
        <x:v>-19</x:v>
      </x:c>
      <x:c r="N31" s="167"/>
      <x:c r="O31" s="105" t="str">
        <x:f t="shared" si="0"/>
        <x:v/>
      </x:c>
      <x:c r="P31" s="106" t="str">
        <x:f t="shared" si="0"/>
        <x:v/>
      </x:c>
      <x:c r="Q31" s="106" t="str">
        <x:f t="shared" si="0"/>
        <x:v/>
      </x:c>
      <x:c r="R31" s="106" t="str">
        <x:f t="shared" si="0"/>
        <x:v/>
      </x:c>
      <x:c r="S31" s="106" t="str">
        <x:f t="shared" si="0"/>
        <x:v/>
      </x:c>
      <x:c r="T31" s="106" t="str">
        <x:f t="shared" si="0"/>
        <x:v/>
      </x:c>
      <x:c r="U31" s="107" t="str">
        <x:f t="shared" si="0"/>
        <x:v/>
      </x:c>
      <x:c r="V31" s="105" t="str">
        <x:f t="shared" si="0"/>
        <x:v/>
      </x:c>
      <x:c r="W31" s="106" t="str">
        <x:f t="shared" si="0"/>
        <x:v/>
      </x:c>
      <x:c r="X31" s="106" t="str">
        <x:f t="shared" si="0"/>
        <x:v/>
      </x:c>
      <x:c r="Y31" s="106" t="str">
        <x:f t="shared" si="0"/>
        <x:v/>
      </x:c>
      <x:c r="Z31" s="106" t="str">
        <x:f t="shared" si="0"/>
        <x:v/>
      </x:c>
      <x:c r="AA31" s="106" t="str">
        <x:f t="shared" si="0"/>
        <x:v/>
      </x:c>
      <x:c r="AB31" s="107" t="str">
        <x:f t="shared" si="0"/>
        <x:v/>
      </x:c>
      <x:c r="AC31" s="105" t="str">
        <x:f t="shared" si="0"/>
        <x:v/>
      </x:c>
      <x:c r="AD31" s="106" t="str">
        <x:f t="shared" si="0"/>
        <x:v/>
      </x:c>
      <x:c r="AE31" s="106" t="str">
        <x:f t="shared" si="1"/>
        <x:v/>
      </x:c>
      <x:c r="AF31" s="106" t="str">
        <x:f t="shared" si="1"/>
        <x:v/>
      </x:c>
      <x:c r="AG31" s="106" t="str">
        <x:f t="shared" si="1"/>
        <x:v/>
      </x:c>
      <x:c r="AH31" s="106" t="str">
        <x:f t="shared" si="1"/>
        <x:v/>
      </x:c>
      <x:c r="AI31" s="107" t="str">
        <x:f t="shared" si="1"/>
        <x:v/>
      </x:c>
      <x:c r="AJ31" s="105" t="str">
        <x:f t="shared" si="1"/>
        <x:v/>
      </x:c>
      <x:c r="AK31" s="106" t="str">
        <x:f t="shared" si="1"/>
        <x:v/>
      </x:c>
      <x:c r="AL31" s="106" t="str">
        <x:f t="shared" si="1"/>
        <x:v/>
      </x:c>
      <x:c r="AM31" s="106" t="str">
        <x:f t="shared" si="1"/>
        <x:v/>
      </x:c>
      <x:c r="AN31" s="106" t="str">
        <x:f t="shared" si="1"/>
        <x:v/>
      </x:c>
      <x:c r="AO31" s="106" t="str">
        <x:f t="shared" si="1"/>
        <x:v/>
      </x:c>
      <x:c r="AP31" s="107" t="str">
        <x:f t="shared" si="1"/>
        <x:v/>
      </x:c>
      <x:c r="AQ31" s="106" t="str">
        <x:f t="shared" si="1"/>
        <x:v/>
      </x:c>
      <x:c r="AR31" s="106" t="str">
        <x:f t="shared" si="1"/>
        <x:v/>
      </x:c>
      <x:c r="AS31" s="107" t="str">
        <x:f t="shared" si="1"/>
        <x:v/>
      </x:c>
      <x:c r="AT31" s="105" t="str">
        <x:f t="shared" si="1"/>
        <x:v/>
      </x:c>
      <x:c r="AU31" s="106" t="str">
        <x:f t="shared" si="2"/>
        <x:v/>
      </x:c>
      <x:c r="AV31" s="106" t="str">
        <x:f t="shared" si="2"/>
        <x:v/>
      </x:c>
      <x:c r="AW31" s="106" t="str">
        <x:f t="shared" si="2"/>
        <x:v/>
      </x:c>
      <x:c r="AX31" s="106" t="str">
        <x:f t="shared" si="2"/>
        <x:v/>
      </x:c>
      <x:c r="AY31" s="106" t="str">
        <x:f t="shared" si="2"/>
        <x:v/>
      </x:c>
      <x:c r="AZ31" s="107" t="str">
        <x:f t="shared" si="2"/>
        <x:v/>
      </x:c>
      <x:c r="BA31" s="222" t="str">
        <x:f t="shared" si="2"/>
        <x:v/>
      </x:c>
      <x:c r="BB31" s="106" t="str">
        <x:f t="shared" si="2"/>
        <x:v/>
      </x:c>
      <x:c r="BC31" s="106" t="str">
        <x:f t="shared" si="2"/>
        <x:v/>
      </x:c>
      <x:c r="BD31" s="106" t="str">
        <x:f t="shared" si="2"/>
        <x:v/>
      </x:c>
      <x:c r="BE31" s="106" t="str">
        <x:f t="shared" si="2"/>
        <x:v/>
      </x:c>
      <x:c r="BF31" s="106" t="str">
        <x:f t="shared" si="2"/>
        <x:v/>
      </x:c>
      <x:c r="BG31" s="107" t="str">
        <x:f t="shared" si="2"/>
        <x:v/>
      </x:c>
      <x:c r="BH31" s="106" t="str">
        <x:f t="shared" si="2"/>
        <x:v/>
      </x:c>
      <x:c r="BI31" s="106" t="str">
        <x:f t="shared" si="2"/>
        <x:v/>
      </x:c>
      <x:c r="BJ31" s="106" t="str">
        <x:f t="shared" si="2"/>
        <x:v/>
      </x:c>
      <x:c r="BK31" s="106" t="str">
        <x:f t="shared" si="3"/>
        <x:v/>
      </x:c>
      <x:c r="BL31" s="106" t="str">
        <x:f t="shared" si="3"/>
        <x:v/>
      </x:c>
      <x:c r="BM31" s="106" t="str">
        <x:f t="shared" si="3"/>
        <x:v/>
      </x:c>
      <x:c r="BN31" s="106" t="str">
        <x:f t="shared" si="3"/>
        <x:v/>
      </x:c>
      <x:c r="BO31" s="105" t="str">
        <x:f t="shared" si="3"/>
        <x:v/>
      </x:c>
      <x:c r="BP31" s="106" t="str">
        <x:f t="shared" si="3"/>
        <x:v/>
      </x:c>
      <x:c r="BQ31" s="106" t="str">
        <x:f t="shared" si="3"/>
        <x:v/>
      </x:c>
      <x:c r="BR31" s="106" t="str">
        <x:f t="shared" si="3"/>
        <x:v/>
      </x:c>
      <x:c r="BS31" s="106" t="str">
        <x:f t="shared" si="3"/>
        <x:v/>
      </x:c>
      <x:c r="BT31" s="106" t="str">
        <x:f t="shared" si="3"/>
        <x:v/>
      </x:c>
      <x:c r="BU31" s="106" t="str">
        <x:f t="shared" si="3"/>
        <x:v/>
      </x:c>
      <x:c r="BV31" s="222" t="str">
        <x:f t="shared" si="3"/>
        <x:v/>
      </x:c>
      <x:c r="BW31" s="272" t="str">
        <x:f t="shared" si="3"/>
        <x:v/>
      </x:c>
      <x:c r="BX31" s="271" t="str">
        <x:f t="shared" si="3"/>
        <x:v/>
      </x:c>
      <x:c r="BY31" s="271" t="str">
        <x:f t="shared" si="3"/>
        <x:v/>
      </x:c>
      <x:c r="BZ31" s="271" t="str">
        <x:f t="shared" si="3"/>
        <x:v/>
      </x:c>
      <x:c r="CA31" s="271" t="str">
        <x:f t="shared" si="4"/>
        <x:v/>
      </x:c>
      <x:c r="CB31" s="271" t="str">
        <x:f t="shared" si="4"/>
        <x:v/>
      </x:c>
      <x:c r="CC31" s="271" t="str">
        <x:f t="shared" si="4"/>
        <x:v/>
      </x:c>
      <x:c r="CD31" s="271" t="str">
        <x:f t="shared" si="4"/>
        <x:v/>
      </x:c>
      <x:c r="CE31" s="270" t="str">
        <x:f t="shared" si="4"/>
        <x:v/>
      </x:c>
      <x:c r="CF31" s="271" t="str">
        <x:f t="shared" si="4"/>
        <x:v/>
      </x:c>
      <x:c r="CG31" s="271" t="str">
        <x:f t="shared" si="4"/>
        <x:v/>
      </x:c>
      <x:c r="CH31" s="271" t="str">
        <x:f t="shared" si="4"/>
        <x:v/>
      </x:c>
      <x:c r="CI31" s="271" t="str">
        <x:f t="shared" si="4"/>
        <x:v/>
      </x:c>
      <x:c r="CJ31" s="271" t="str">
        <x:f t="shared" si="4"/>
        <x:v/>
      </x:c>
      <x:c r="CK31" s="272" t="str">
        <x:f t="shared" si="4"/>
        <x:v/>
      </x:c>
      <x:c r="CL31" s="271" t="str">
        <x:f t="shared" si="4"/>
        <x:v/>
      </x:c>
      <x:c r="CM31" s="271" t="str">
        <x:f t="shared" si="4"/>
        <x:v/>
      </x:c>
      <x:c r="CN31" s="271" t="str">
        <x:f t="shared" si="4"/>
        <x:v/>
      </x:c>
      <x:c r="CO31" s="271" t="str">
        <x:f t="shared" si="4"/>
        <x:v/>
      </x:c>
      <x:c r="CP31" s="271" t="str">
        <x:f t="shared" si="4"/>
        <x:v/>
      </x:c>
      <x:c r="CQ31" s="271" t="str">
        <x:f t="shared" si="5"/>
        <x:v/>
      </x:c>
      <x:c r="CR31" s="271" t="str">
        <x:f t="shared" si="5"/>
        <x:v/>
      </x:c>
      <x:c r="CS31" s="270" t="str">
        <x:f t="shared" si="5"/>
        <x:v/>
      </x:c>
      <x:c r="CT31" s="271" t="str">
        <x:f t="shared" si="5"/>
        <x:v/>
      </x:c>
      <x:c r="CU31" s="271" t="str">
        <x:f t="shared" si="5"/>
        <x:v/>
      </x:c>
      <x:c r="CV31" s="271" t="str">
        <x:f t="shared" si="5"/>
        <x:v/>
      </x:c>
      <x:c r="CW31" s="271" t="str">
        <x:f t="shared" si="5"/>
        <x:v/>
      </x:c>
      <x:c r="CX31" s="271" t="str">
        <x:f t="shared" si="5"/>
        <x:v/>
      </x:c>
      <x:c r="CY31" s="272" t="str">
        <x:f t="shared" si="5"/>
        <x:v/>
      </x:c>
      <x:c r="CZ31" s="271" t="str">
        <x:f t="shared" si="5"/>
        <x:v/>
      </x:c>
      <x:c r="DA31" s="271" t="str">
        <x:f t="shared" si="5"/>
        <x:v/>
      </x:c>
      <x:c r="DB31" s="271" t="str">
        <x:f t="shared" si="5"/>
        <x:v/>
      </x:c>
      <x:c r="DC31" s="270" t="str">
        <x:f t="shared" si="5"/>
        <x:v/>
      </x:c>
      <x:c r="DD31" s="271" t="str">
        <x:f t="shared" si="5"/>
        <x:v/>
      </x:c>
      <x:c r="DE31" s="271">
        <x:f t="shared" si="5"/>
        <x:v>1</x:v>
      </x:c>
      <x:c r="DF31" s="106">
        <x:f t="shared" si="5"/>
        <x:v>1</x:v>
      </x:c>
      <x:c r="DG31" s="106">
        <x:f t="shared" si="6"/>
        <x:v>1</x:v>
      </x:c>
      <x:c r="DH31" s="106">
        <x:f t="shared" si="6"/>
        <x:v>1</x:v>
      </x:c>
      <x:c r="DI31" s="107">
        <x:f t="shared" si="6"/>
        <x:v>1</x:v>
      </x:c>
      <x:c r="DJ31" s="106">
        <x:f t="shared" si="6"/>
        <x:v>1</x:v>
      </x:c>
      <x:c r="DK31" s="106">
        <x:f t="shared" si="6"/>
        <x:v>1</x:v>
      </x:c>
      <x:c r="DL31" s="106">
        <x:f t="shared" si="6"/>
        <x:v>1</x:v>
      </x:c>
      <x:c r="DM31" s="106">
        <x:f t="shared" si="6"/>
        <x:v>1</x:v>
      </x:c>
      <x:c r="DN31" s="106">
        <x:f t="shared" si="6"/>
        <x:v>1</x:v>
      </x:c>
      <x:c r="DO31" s="106">
        <x:f t="shared" si="6"/>
        <x:v>1</x:v>
      </x:c>
      <x:c r="DP31" s="106" t="str">
        <x:f t="shared" si="6"/>
        <x:v/>
      </x:c>
      <x:c r="DQ31" s="105" t="str">
        <x:f t="shared" si="6"/>
        <x:v/>
      </x:c>
      <x:c r="DR31" s="106" t="str">
        <x:f t="shared" si="6"/>
        <x:v/>
      </x:c>
      <x:c r="DS31" s="239" t="str">
        <x:f t="shared" si="6"/>
        <x:v/>
      </x:c>
      <x:c r="DT31" s="106" t="str">
        <x:f t="shared" si="6"/>
        <x:v/>
      </x:c>
      <x:c r="DU31" s="106" t="str">
        <x:f t="shared" si="7"/>
        <x:v/>
      </x:c>
      <x:c r="DV31" s="106" t="str">
        <x:f t="shared" si="7"/>
        <x:v/>
      </x:c>
      <x:c r="DW31" s="118" t="str">
        <x:f t="shared" si="7"/>
        <x:v/>
      </x:c>
      <x:c r="DX31" s="105" t="str">
        <x:f t="shared" si="7"/>
        <x:v/>
      </x:c>
      <x:c r="DY31" s="106" t="str">
        <x:f t="shared" si="7"/>
        <x:v/>
      </x:c>
      <x:c r="DZ31" s="106" t="str">
        <x:f t="shared" si="7"/>
        <x:v/>
      </x:c>
      <x:c r="EA31" s="106" t="str">
        <x:f t="shared" si="7"/>
        <x:v/>
      </x:c>
      <x:c r="EB31" s="106" t="str">
        <x:f t="shared" si="7"/>
        <x:v/>
      </x:c>
      <x:c r="EC31" s="106" t="str">
        <x:f t="shared" si="7"/>
        <x:v/>
      </x:c>
      <x:c r="ED31" s="107" t="str">
        <x:f t="shared" si="7"/>
        <x:v/>
      </x:c>
      <x:c r="EE31" s="105" t="str">
        <x:f t="shared" si="7"/>
        <x:v/>
      </x:c>
      <x:c r="EF31" s="108" t="str">
        <x:f t="shared" si="7"/>
        <x:v/>
      </x:c>
    </x:row>
    <x:row r="32" spans="2:136" outlineLevel="1">
      <x:c r="B32" s="324"/>
      <x:c r="C32" s="329"/>
      <x:c r="D32" s="10" t="s">
        <x:v>80</x:v>
      </x:c>
      <x:c r="E32" s="43" t="s">
        <x:v>141</x:v>
      </x:c>
      <x:c r="F32" s="264" t="s">
        <x:v>73</x:v>
      </x:c>
      <x:c r="G32" s="214" t="str">
        <x:f>IF(H32=100%,"완료",IF(H32&gt;1%,"진행중","작업대기"))</x:f>
        <x:v>완료</x:v>
      </x:c>
      <x:c r="H32" s="57">
        <x:f>PRODUCT(I32,0.1)</x:f>
        <x:v>1</x:v>
      </x:c>
      <x:c r="I32" s="173">
        <x:v>10</x:v>
      </x:c>
      <x:c r="J32" s="64">
        <x:v>45440</x:v>
      </x:c>
      <x:c r="K32" s="64">
        <x:v>45457</x:v>
      </x:c>
      <x:c r="L32" s="158">
        <x:f>COUNTIF(O32:EF32,"1")</x:f>
        <x:v>18</x:v>
      </x:c>
      <x:c r="M32" s="204">
        <x:f>J32-$E$5</x:f>
        <x:v>-25</x:v>
      </x:c>
      <x:c r="N32" s="168"/>
      <x:c r="O32" s="93" t="str">
        <x:f t="shared" si="0"/>
        <x:v/>
      </x:c>
      <x:c r="P32" s="94" t="str">
        <x:f t="shared" si="0"/>
        <x:v/>
      </x:c>
      <x:c r="Q32" s="94" t="str">
        <x:f t="shared" si="0"/>
        <x:v/>
      </x:c>
      <x:c r="R32" s="94" t="str">
        <x:f t="shared" si="0"/>
        <x:v/>
      </x:c>
      <x:c r="S32" s="94" t="str">
        <x:f t="shared" si="0"/>
        <x:v/>
      </x:c>
      <x:c r="T32" s="94" t="str">
        <x:f t="shared" si="0"/>
        <x:v/>
      </x:c>
      <x:c r="U32" s="95" t="str">
        <x:f t="shared" si="0"/>
        <x:v/>
      </x:c>
      <x:c r="V32" s="93" t="str">
        <x:f t="shared" si="0"/>
        <x:v/>
      </x:c>
      <x:c r="W32" s="94" t="str">
        <x:f t="shared" si="0"/>
        <x:v/>
      </x:c>
      <x:c r="X32" s="94" t="str">
        <x:f t="shared" si="0"/>
        <x:v/>
      </x:c>
      <x:c r="Y32" s="94" t="str">
        <x:f t="shared" si="0"/>
        <x:v/>
      </x:c>
      <x:c r="Z32" s="94" t="str">
        <x:f t="shared" si="0"/>
        <x:v/>
      </x:c>
      <x:c r="AA32" s="94" t="str">
        <x:f t="shared" si="0"/>
        <x:v/>
      </x:c>
      <x:c r="AB32" s="95" t="str">
        <x:f t="shared" si="0"/>
        <x:v/>
      </x:c>
      <x:c r="AC32" s="93" t="str">
        <x:f t="shared" si="0"/>
        <x:v/>
      </x:c>
      <x:c r="AD32" s="94" t="str">
        <x:f t="shared" ref="Y32:AN40" si="8">IF(AND($J32&lt;=AD$12,AD$12&lt;=$K32),1,"")</x:f>
        <x:v/>
      </x:c>
      <x:c r="AE32" s="94" t="str">
        <x:f t="shared" si="8"/>
        <x:v/>
      </x:c>
      <x:c r="AF32" s="94" t="str">
        <x:f t="shared" si="8"/>
        <x:v/>
      </x:c>
      <x:c r="AG32" s="94" t="str">
        <x:f t="shared" si="8"/>
        <x:v/>
      </x:c>
      <x:c r="AH32" s="94" t="str">
        <x:f t="shared" si="8"/>
        <x:v/>
      </x:c>
      <x:c r="AI32" s="95" t="str">
        <x:f t="shared" si="1"/>
        <x:v/>
      </x:c>
      <x:c r="AJ32" s="93" t="str">
        <x:f t="shared" si="1"/>
        <x:v/>
      </x:c>
      <x:c r="AK32" s="94" t="str">
        <x:f t="shared" si="1"/>
        <x:v/>
      </x:c>
      <x:c r="AL32" s="94" t="str">
        <x:f t="shared" si="1"/>
        <x:v/>
      </x:c>
      <x:c r="AM32" s="94" t="str">
        <x:f t="shared" si="1"/>
        <x:v/>
      </x:c>
      <x:c r="AN32" s="94" t="str">
        <x:f t="shared" si="1"/>
        <x:v/>
      </x:c>
      <x:c r="AO32" s="94" t="str">
        <x:f t="shared" si="1"/>
        <x:v/>
      </x:c>
      <x:c r="AP32" s="95" t="str">
        <x:f t="shared" si="1"/>
        <x:v/>
      </x:c>
      <x:c r="AQ32" s="94" t="str">
        <x:f t="shared" si="1"/>
        <x:v/>
      </x:c>
      <x:c r="AR32" s="94" t="str">
        <x:f t="shared" si="1"/>
        <x:v/>
      </x:c>
      <x:c r="AS32" s="95" t="str">
        <x:f t="shared" si="1"/>
        <x:v/>
      </x:c>
      <x:c r="AT32" s="93" t="str">
        <x:f t="shared" si="1"/>
        <x:v/>
      </x:c>
      <x:c r="AU32" s="94" t="str">
        <x:f t="shared" si="2"/>
        <x:v/>
      </x:c>
      <x:c r="AV32" s="94" t="str">
        <x:f t="shared" si="2"/>
        <x:v/>
      </x:c>
      <x:c r="AW32" s="94" t="str">
        <x:f t="shared" si="2"/>
        <x:v/>
      </x:c>
      <x:c r="AX32" s="94" t="str">
        <x:f t="shared" si="2"/>
        <x:v/>
      </x:c>
      <x:c r="AY32" s="94" t="str">
        <x:f t="shared" si="2"/>
        <x:v/>
      </x:c>
      <x:c r="AZ32" s="95" t="str">
        <x:f t="shared" si="2"/>
        <x:v/>
      </x:c>
      <x:c r="BA32" s="223" t="str">
        <x:f t="shared" si="2"/>
        <x:v/>
      </x:c>
      <x:c r="BB32" s="94" t="str">
        <x:f t="shared" si="2"/>
        <x:v/>
      </x:c>
      <x:c r="BC32" s="94" t="str">
        <x:f t="shared" si="2"/>
        <x:v/>
      </x:c>
      <x:c r="BD32" s="94" t="str">
        <x:f t="shared" si="2"/>
        <x:v/>
      </x:c>
      <x:c r="BE32" s="94" t="str">
        <x:f t="shared" si="2"/>
        <x:v/>
      </x:c>
      <x:c r="BF32" s="94" t="str">
        <x:f t="shared" si="2"/>
        <x:v/>
      </x:c>
      <x:c r="BG32" s="95" t="str">
        <x:f t="shared" si="2"/>
        <x:v/>
      </x:c>
      <x:c r="BH32" s="94" t="str">
        <x:f t="shared" si="2"/>
        <x:v/>
      </x:c>
      <x:c r="BI32" s="94" t="str">
        <x:f t="shared" si="2"/>
        <x:v/>
      </x:c>
      <x:c r="BJ32" s="94" t="str">
        <x:f t="shared" ref="BJ32:BL32" si="9">IF(AND($J32&lt;=BJ$12,BJ$12&lt;=$K32),1,"")</x:f>
        <x:v/>
      </x:c>
      <x:c r="BK32" s="94" t="str">
        <x:f t="shared" si="9"/>
        <x:v/>
      </x:c>
      <x:c r="BL32" s="94" t="str">
        <x:f t="shared" si="9"/>
        <x:v/>
      </x:c>
      <x:c r="BM32" s="94" t="str">
        <x:f t="shared" si="3"/>
        <x:v/>
      </x:c>
      <x:c r="BN32" s="94" t="str">
        <x:f t="shared" si="3"/>
        <x:v/>
      </x:c>
      <x:c r="BO32" s="93" t="str">
        <x:f t="shared" si="3"/>
        <x:v/>
      </x:c>
      <x:c r="BP32" s="94" t="str">
        <x:f t="shared" si="3"/>
        <x:v/>
      </x:c>
      <x:c r="BQ32" s="94" t="str">
        <x:f t="shared" si="3"/>
        <x:v/>
      </x:c>
      <x:c r="BR32" s="94" t="str">
        <x:f t="shared" si="3"/>
        <x:v/>
      </x:c>
      <x:c r="BS32" s="94" t="str">
        <x:f t="shared" si="3"/>
        <x:v/>
      </x:c>
      <x:c r="BT32" s="94" t="str">
        <x:f t="shared" si="3"/>
        <x:v/>
      </x:c>
      <x:c r="BU32" s="94" t="str">
        <x:f t="shared" si="3"/>
        <x:v/>
      </x:c>
      <x:c r="BV32" s="223" t="str">
        <x:f t="shared" si="3"/>
        <x:v/>
      </x:c>
      <x:c r="BW32" s="273" t="str">
        <x:f t="shared" si="3"/>
        <x:v/>
      </x:c>
      <x:c r="BX32" s="274" t="str">
        <x:f t="shared" si="3"/>
        <x:v/>
      </x:c>
      <x:c r="BY32" s="274" t="str">
        <x:f t="shared" si="3"/>
        <x:v/>
      </x:c>
      <x:c r="BZ32" s="274" t="str">
        <x:f t="shared" si="3"/>
        <x:v/>
      </x:c>
      <x:c r="CA32" s="274" t="str">
        <x:f t="shared" si="4"/>
        <x:v/>
      </x:c>
      <x:c r="CB32" s="274" t="str">
        <x:f t="shared" si="4"/>
        <x:v/>
      </x:c>
      <x:c r="CC32" s="274" t="str">
        <x:f t="shared" si="4"/>
        <x:v/>
      </x:c>
      <x:c r="CD32" s="274" t="str">
        <x:f t="shared" si="4"/>
        <x:v/>
      </x:c>
      <x:c r="CE32" s="275" t="str">
        <x:f t="shared" si="4"/>
        <x:v/>
      </x:c>
      <x:c r="CF32" s="274" t="str">
        <x:f t="shared" si="4"/>
        <x:v/>
      </x:c>
      <x:c r="CG32" s="274" t="str">
        <x:f t="shared" si="4"/>
        <x:v/>
      </x:c>
      <x:c r="CH32" s="274" t="str">
        <x:f t="shared" si="4"/>
        <x:v/>
      </x:c>
      <x:c r="CI32" s="274" t="str">
        <x:f t="shared" si="4"/>
        <x:v/>
      </x:c>
      <x:c r="CJ32" s="274" t="str">
        <x:f t="shared" si="4"/>
        <x:v/>
      </x:c>
      <x:c r="CK32" s="273" t="str">
        <x:f t="shared" si="4"/>
        <x:v/>
      </x:c>
      <x:c r="CL32" s="274" t="str">
        <x:f t="shared" si="4"/>
        <x:v/>
      </x:c>
      <x:c r="CM32" s="274" t="str">
        <x:f t="shared" si="4"/>
        <x:v/>
      </x:c>
      <x:c r="CN32" s="274" t="str">
        <x:f t="shared" si="4"/>
        <x:v/>
      </x:c>
      <x:c r="CO32" s="274" t="str">
        <x:f t="shared" si="4"/>
        <x:v/>
      </x:c>
      <x:c r="CP32" s="274" t="str">
        <x:f>IF(AND($J32&lt;=CP$12,CP$12&lt;=$K32),1,"")</x:f>
        <x:v/>
      </x:c>
      <x:c r="CQ32" s="274" t="str">
        <x:f t="shared" si="5"/>
        <x:v/>
      </x:c>
      <x:c r="CR32" s="274" t="str">
        <x:f t="shared" si="5"/>
        <x:v/>
      </x:c>
      <x:c r="CS32" s="275" t="str">
        <x:f t="shared" si="5"/>
        <x:v/>
      </x:c>
      <x:c r="CT32" s="274" t="str">
        <x:f t="shared" si="5"/>
        <x:v/>
      </x:c>
      <x:c r="CU32" s="274" t="str">
        <x:f t="shared" si="5"/>
        <x:v/>
      </x:c>
      <x:c r="CV32" s="274" t="str">
        <x:f t="shared" si="5"/>
        <x:v/>
      </x:c>
      <x:c r="CW32" s="274" t="str">
        <x:f t="shared" si="5"/>
        <x:v/>
      </x:c>
      <x:c r="CX32" s="274" t="str">
        <x:f t="shared" si="5"/>
        <x:v/>
      </x:c>
      <x:c r="CY32" s="273">
        <x:f t="shared" si="5"/>
        <x:v>1</x:v>
      </x:c>
      <x:c r="CZ32" s="274">
        <x:f t="shared" si="5"/>
        <x:v>1</x:v>
      </x:c>
      <x:c r="DA32" s="274">
        <x:f t="shared" si="5"/>
        <x:v>1</x:v>
      </x:c>
      <x:c r="DB32" s="274">
        <x:f t="shared" si="5"/>
        <x:v>1</x:v>
      </x:c>
      <x:c r="DC32" s="275">
        <x:f t="shared" si="5"/>
        <x:v>1</x:v>
      </x:c>
      <x:c r="DD32" s="274">
        <x:f t="shared" si="5"/>
        <x:v>1</x:v>
      </x:c>
      <x:c r="DE32" s="274">
        <x:f t="shared" si="5"/>
        <x:v>1</x:v>
      </x:c>
      <x:c r="DF32" s="94">
        <x:f t="shared" ref="DA32:DP40" si="10">IF(AND($J32&lt;=DF$12,DF$12&lt;=$K32),1,"")</x:f>
        <x:v>1</x:v>
      </x:c>
      <x:c r="DG32" s="94">
        <x:f t="shared" si="10"/>
        <x:v>1</x:v>
      </x:c>
      <x:c r="DH32" s="94">
        <x:f t="shared" si="10"/>
        <x:v>1</x:v>
      </x:c>
      <x:c r="DI32" s="95">
        <x:f t="shared" si="10"/>
        <x:v>1</x:v>
      </x:c>
      <x:c r="DJ32" s="94">
        <x:f t="shared" si="10"/>
        <x:v>1</x:v>
      </x:c>
      <x:c r="DK32" s="94">
        <x:f t="shared" si="6"/>
        <x:v>1</x:v>
      </x:c>
      <x:c r="DL32" s="94">
        <x:f t="shared" si="6"/>
        <x:v>1</x:v>
      </x:c>
      <x:c r="DM32" s="94">
        <x:f t="shared" si="6"/>
        <x:v>1</x:v>
      </x:c>
      <x:c r="DN32" s="94">
        <x:f t="shared" si="6"/>
        <x:v>1</x:v>
      </x:c>
      <x:c r="DO32" s="94">
        <x:f t="shared" si="6"/>
        <x:v>1</x:v>
      </x:c>
      <x:c r="DP32" s="94">
        <x:f t="shared" si="6"/>
        <x:v>1</x:v>
      </x:c>
      <x:c r="DQ32" s="93" t="str">
        <x:f t="shared" si="6"/>
        <x:v/>
      </x:c>
      <x:c r="DR32" s="94" t="str">
        <x:f t="shared" si="6"/>
        <x:v/>
      </x:c>
      <x:c r="DS32" s="246" t="str">
        <x:f t="shared" si="6"/>
        <x:v/>
      </x:c>
      <x:c r="DT32" s="94" t="str">
        <x:f t="shared" si="6"/>
        <x:v/>
      </x:c>
      <x:c r="DU32" s="94" t="str">
        <x:f t="shared" si="7"/>
        <x:v/>
      </x:c>
      <x:c r="DV32" s="94" t="str">
        <x:f t="shared" si="7"/>
        <x:v/>
      </x:c>
      <x:c r="DW32" s="121" t="str">
        <x:f t="shared" si="7"/>
        <x:v/>
      </x:c>
      <x:c r="DX32" s="93" t="str">
        <x:f t="shared" si="7"/>
        <x:v/>
      </x:c>
      <x:c r="DY32" s="94" t="str">
        <x:f t="shared" si="7"/>
        <x:v/>
      </x:c>
      <x:c r="DZ32" s="94" t="str">
        <x:f t="shared" si="7"/>
        <x:v/>
      </x:c>
      <x:c r="EA32" s="94" t="str">
        <x:f t="shared" si="7"/>
        <x:v/>
      </x:c>
      <x:c r="EB32" s="94" t="str">
        <x:f t="shared" si="7"/>
        <x:v/>
      </x:c>
      <x:c r="EC32" s="94" t="str">
        <x:f t="shared" si="7"/>
        <x:v/>
      </x:c>
      <x:c r="ED32" s="95" t="str">
        <x:f t="shared" si="7"/>
        <x:v/>
      </x:c>
      <x:c r="EE32" s="93" t="str">
        <x:f t="shared" si="7"/>
        <x:v/>
      </x:c>
      <x:c r="EF32" s="100" t="str">
        <x:f t="shared" si="7"/>
        <x:v/>
      </x:c>
    </x:row>
    <x:row r="33" spans="2:136">
      <x:c r="B33" s="304" t="s">
        <x:v>34</x:v>
      </x:c>
      <x:c r="C33" s="307" t="s">
        <x:v>18</x:v>
      </x:c>
      <x:c r="D33" s="41"/>
      <x:c r="E33" s="44"/>
      <x:c r="F33" s="259"/>
      <x:c r="G33" s="218"/>
      <x:c r="H33" s="260"/>
      <x:c r="I33" s="259"/>
      <x:c r="J33" s="269"/>
      <x:c r="K33" s="269"/>
      <x:c r="L33" s="231"/>
      <x:c r="M33" s="207"/>
      <x:c r="N33" s="169"/>
      <x:c r="O33" s="101" t="str">
        <x:f t="shared" ref="O33:X40" si="11">IF(AND($J33&lt;=O$12,O$12&lt;=$K33),1,"")</x:f>
        <x:v/>
      </x:c>
      <x:c r="P33" s="102" t="str">
        <x:f t="shared" si="11"/>
        <x:v/>
      </x:c>
      <x:c r="Q33" s="102" t="str">
        <x:f t="shared" si="11"/>
        <x:v/>
      </x:c>
      <x:c r="R33" s="102" t="str">
        <x:f t="shared" si="11"/>
        <x:v/>
      </x:c>
      <x:c r="S33" s="102" t="str">
        <x:f t="shared" si="11"/>
        <x:v/>
      </x:c>
      <x:c r="T33" s="102" t="str">
        <x:f t="shared" si="11"/>
        <x:v/>
      </x:c>
      <x:c r="U33" s="103" t="str">
        <x:f t="shared" si="11"/>
        <x:v/>
      </x:c>
      <x:c r="V33" s="101" t="str">
        <x:f t="shared" si="11"/>
        <x:v/>
      </x:c>
      <x:c r="W33" s="102" t="str">
        <x:f t="shared" si="11"/>
        <x:v/>
      </x:c>
      <x:c r="X33" s="102" t="str">
        <x:f t="shared" si="11"/>
        <x:v/>
      </x:c>
      <x:c r="Y33" s="102" t="str">
        <x:f t="shared" si="8"/>
        <x:v/>
      </x:c>
      <x:c r="Z33" s="102" t="str">
        <x:f t="shared" si="8"/>
        <x:v/>
      </x:c>
      <x:c r="AA33" s="102" t="str">
        <x:f t="shared" si="8"/>
        <x:v/>
      </x:c>
      <x:c r="AB33" s="103" t="str">
        <x:f t="shared" si="8"/>
        <x:v/>
      </x:c>
      <x:c r="AC33" s="101" t="str">
        <x:f t="shared" si="8"/>
        <x:v/>
      </x:c>
      <x:c r="AD33" s="102" t="str">
        <x:f t="shared" si="8"/>
        <x:v/>
      </x:c>
      <x:c r="AE33" s="102" t="str">
        <x:f t="shared" si="8"/>
        <x:v/>
      </x:c>
      <x:c r="AF33" s="102" t="str">
        <x:f t="shared" si="8"/>
        <x:v/>
      </x:c>
      <x:c r="AG33" s="102" t="str">
        <x:f t="shared" si="8"/>
        <x:v/>
      </x:c>
      <x:c r="AH33" s="102" t="str">
        <x:f t="shared" si="8"/>
        <x:v/>
      </x:c>
      <x:c r="AI33" s="103" t="str">
        <x:f t="shared" si="8"/>
        <x:v/>
      </x:c>
      <x:c r="AJ33" s="101" t="str">
        <x:f t="shared" si="8"/>
        <x:v/>
      </x:c>
      <x:c r="AK33" s="102" t="str">
        <x:f t="shared" si="8"/>
        <x:v/>
      </x:c>
      <x:c r="AL33" s="102" t="str">
        <x:f t="shared" si="8"/>
        <x:v/>
      </x:c>
      <x:c r="AM33" s="102" t="str">
        <x:f t="shared" si="8"/>
        <x:v/>
      </x:c>
      <x:c r="AN33" s="102" t="str">
        <x:f t="shared" si="8"/>
        <x:v/>
      </x:c>
      <x:c r="AO33" s="102" t="str">
        <x:f t="shared" ref="AO33:BD40" si="12">IF(AND($J33&lt;=AO$12,AO$12&lt;=$K33),1,"")</x:f>
        <x:v/>
      </x:c>
      <x:c r="AP33" s="103" t="str">
        <x:f t="shared" si="12"/>
        <x:v/>
      </x:c>
      <x:c r="AQ33" s="102" t="str">
        <x:f t="shared" si="12"/>
        <x:v/>
      </x:c>
      <x:c r="AR33" s="102" t="str">
        <x:f t="shared" si="12"/>
        <x:v/>
      </x:c>
      <x:c r="AS33" s="103" t="str">
        <x:f t="shared" si="12"/>
        <x:v/>
      </x:c>
      <x:c r="AT33" s="101" t="str">
        <x:f t="shared" si="12"/>
        <x:v/>
      </x:c>
      <x:c r="AU33" s="102" t="str">
        <x:f t="shared" si="12"/>
        <x:v/>
      </x:c>
      <x:c r="AV33" s="102" t="str">
        <x:f t="shared" si="12"/>
        <x:v/>
      </x:c>
      <x:c r="AW33" s="102" t="str">
        <x:f t="shared" si="12"/>
        <x:v/>
      </x:c>
      <x:c r="AX33" s="102" t="str">
        <x:f t="shared" si="12"/>
        <x:v/>
      </x:c>
      <x:c r="AY33" s="102" t="str">
        <x:f t="shared" si="12"/>
        <x:v/>
      </x:c>
      <x:c r="AZ33" s="103" t="str">
        <x:f t="shared" si="12"/>
        <x:v/>
      </x:c>
      <x:c r="BA33" s="224" t="str">
        <x:f t="shared" si="12"/>
        <x:v/>
      </x:c>
      <x:c r="BB33" s="102" t="str">
        <x:f t="shared" si="12"/>
        <x:v/>
      </x:c>
      <x:c r="BC33" s="102" t="str">
        <x:f t="shared" si="12"/>
        <x:v/>
      </x:c>
      <x:c r="BD33" s="102" t="str">
        <x:f t="shared" si="12"/>
        <x:v/>
      </x:c>
      <x:c r="BE33" s="102" t="str">
        <x:f t="shared" ref="BE33:BT40" si="13">IF(AND($J33&lt;=BE$12,BE$12&lt;=$K33),1,"")</x:f>
        <x:v/>
      </x:c>
      <x:c r="BF33" s="102" t="str">
        <x:f t="shared" si="13"/>
        <x:v/>
      </x:c>
      <x:c r="BG33" s="103" t="str">
        <x:f t="shared" si="13"/>
        <x:v/>
      </x:c>
      <x:c r="BH33" s="102" t="str">
        <x:f t="shared" si="13"/>
        <x:v/>
      </x:c>
      <x:c r="BI33" s="102" t="str">
        <x:f t="shared" si="13"/>
        <x:v/>
      </x:c>
      <x:c r="BJ33" s="102" t="str">
        <x:f t="shared" si="13"/>
        <x:v/>
      </x:c>
      <x:c r="BK33" s="102" t="str">
        <x:f t="shared" si="13"/>
        <x:v/>
      </x:c>
      <x:c r="BL33" s="102" t="str">
        <x:f t="shared" si="13"/>
        <x:v/>
      </x:c>
      <x:c r="BM33" s="102" t="str">
        <x:f t="shared" si="13"/>
        <x:v/>
      </x:c>
      <x:c r="BN33" s="102" t="str">
        <x:f t="shared" si="13"/>
        <x:v/>
      </x:c>
      <x:c r="BO33" s="101" t="str">
        <x:f t="shared" si="13"/>
        <x:v/>
      </x:c>
      <x:c r="BP33" s="102" t="str">
        <x:f t="shared" si="13"/>
        <x:v/>
      </x:c>
      <x:c r="BQ33" s="102" t="str">
        <x:f t="shared" si="13"/>
        <x:v/>
      </x:c>
      <x:c r="BR33" s="102" t="str">
        <x:f t="shared" si="13"/>
        <x:v/>
      </x:c>
      <x:c r="BS33" s="102" t="str">
        <x:f t="shared" si="13"/>
        <x:v/>
      </x:c>
      <x:c r="BT33" s="102" t="str">
        <x:f t="shared" si="13"/>
        <x:v/>
      </x:c>
      <x:c r="BU33" s="102" t="str">
        <x:f t="shared" ref="BU33:CJ40" si="14">IF(AND($J33&lt;=BU$12,BU$12&lt;=$K33),1,"")</x:f>
        <x:v/>
      </x:c>
      <x:c r="BV33" s="224" t="str">
        <x:f t="shared" si="14"/>
        <x:v/>
      </x:c>
      <x:c r="BW33" s="103" t="str">
        <x:f t="shared" si="14"/>
        <x:v/>
      </x:c>
      <x:c r="BX33" s="102" t="str">
        <x:f t="shared" si="14"/>
        <x:v/>
      </x:c>
      <x:c r="BY33" s="102" t="str">
        <x:f t="shared" si="14"/>
        <x:v/>
      </x:c>
      <x:c r="BZ33" s="102" t="str">
        <x:f t="shared" si="14"/>
        <x:v/>
      </x:c>
      <x:c r="CA33" s="102" t="str">
        <x:f t="shared" si="14"/>
        <x:v/>
      </x:c>
      <x:c r="CB33" s="102" t="str">
        <x:f t="shared" si="14"/>
        <x:v/>
      </x:c>
      <x:c r="CC33" s="102" t="str">
        <x:f t="shared" si="14"/>
        <x:v/>
      </x:c>
      <x:c r="CD33" s="102" t="str">
        <x:f t="shared" si="14"/>
        <x:v/>
      </x:c>
      <x:c r="CE33" s="101" t="str">
        <x:f t="shared" si="14"/>
        <x:v/>
      </x:c>
      <x:c r="CF33" s="102" t="str">
        <x:f t="shared" si="14"/>
        <x:v/>
      </x:c>
      <x:c r="CG33" s="102" t="str">
        <x:f t="shared" si="14"/>
        <x:v/>
      </x:c>
      <x:c r="CH33" s="102" t="str">
        <x:f t="shared" si="14"/>
        <x:v/>
      </x:c>
      <x:c r="CI33" s="102" t="str">
        <x:f t="shared" si="14"/>
        <x:v/>
      </x:c>
      <x:c r="CJ33" s="102" t="str">
        <x:f t="shared" si="14"/>
        <x:v/>
      </x:c>
      <x:c r="CK33" s="103" t="str">
        <x:f t="shared" ref="CK33:CZ40" si="15">IF(AND($J33&lt;=CK$12,CK$12&lt;=$K33),1,"")</x:f>
        <x:v/>
      </x:c>
      <x:c r="CL33" s="102" t="str">
        <x:f t="shared" si="15"/>
        <x:v/>
      </x:c>
      <x:c r="CM33" s="102" t="str">
        <x:f t="shared" si="15"/>
        <x:v/>
      </x:c>
      <x:c r="CN33" s="102" t="str">
        <x:f t="shared" si="15"/>
        <x:v/>
      </x:c>
      <x:c r="CO33" s="102" t="str">
        <x:f t="shared" si="15"/>
        <x:v/>
      </x:c>
      <x:c r="CP33" s="102" t="str">
        <x:f t="shared" si="15"/>
        <x:v/>
      </x:c>
      <x:c r="CQ33" s="102" t="str">
        <x:f t="shared" si="15"/>
        <x:v/>
      </x:c>
      <x:c r="CR33" s="102" t="str">
        <x:f t="shared" si="15"/>
        <x:v/>
      </x:c>
      <x:c r="CS33" s="101" t="str">
        <x:f t="shared" si="15"/>
        <x:v/>
      </x:c>
      <x:c r="CT33" s="102" t="str">
        <x:f t="shared" si="15"/>
        <x:v/>
      </x:c>
      <x:c r="CU33" s="102" t="str">
        <x:f t="shared" si="15"/>
        <x:v/>
      </x:c>
      <x:c r="CV33" s="102" t="str">
        <x:f t="shared" si="15"/>
        <x:v/>
      </x:c>
      <x:c r="CW33" s="102" t="str">
        <x:f t="shared" si="15"/>
        <x:v/>
      </x:c>
      <x:c r="CX33" s="102" t="str">
        <x:f t="shared" si="15"/>
        <x:v/>
      </x:c>
      <x:c r="CY33" s="103" t="str">
        <x:f t="shared" si="15"/>
        <x:v/>
      </x:c>
      <x:c r="CZ33" s="102" t="str">
        <x:f t="shared" si="15"/>
        <x:v/>
      </x:c>
      <x:c r="DA33" s="102" t="str">
        <x:f t="shared" si="10"/>
        <x:v/>
      </x:c>
      <x:c r="DB33" s="102" t="str">
        <x:f t="shared" si="10"/>
        <x:v/>
      </x:c>
      <x:c r="DC33" s="101" t="str">
        <x:f t="shared" si="10"/>
        <x:v/>
      </x:c>
      <x:c r="DD33" s="102" t="str">
        <x:f t="shared" si="10"/>
        <x:v/>
      </x:c>
      <x:c r="DE33" s="102" t="str">
        <x:f t="shared" si="10"/>
        <x:v/>
      </x:c>
      <x:c r="DF33" s="102" t="str">
        <x:f t="shared" si="10"/>
        <x:v/>
      </x:c>
      <x:c r="DG33" s="102" t="str">
        <x:f t="shared" si="10"/>
        <x:v/>
      </x:c>
      <x:c r="DH33" s="102" t="str">
        <x:f t="shared" si="10"/>
        <x:v/>
      </x:c>
      <x:c r="DI33" s="103" t="str">
        <x:f t="shared" si="10"/>
        <x:v/>
      </x:c>
      <x:c r="DJ33" s="102" t="str">
        <x:f t="shared" si="10"/>
        <x:v/>
      </x:c>
      <x:c r="DK33" s="102" t="str">
        <x:f t="shared" si="10"/>
        <x:v/>
      </x:c>
      <x:c r="DL33" s="102" t="str">
        <x:f t="shared" si="10"/>
        <x:v/>
      </x:c>
      <x:c r="DM33" s="102" t="str">
        <x:f t="shared" si="10"/>
        <x:v/>
      </x:c>
      <x:c r="DN33" s="102" t="str">
        <x:f t="shared" si="10"/>
        <x:v/>
      </x:c>
      <x:c r="DO33" s="102" t="str">
        <x:f t="shared" si="10"/>
        <x:v/>
      </x:c>
      <x:c r="DP33" s="102" t="str">
        <x:f t="shared" si="10"/>
        <x:v/>
      </x:c>
      <x:c r="DQ33" s="101" t="str">
        <x:f t="shared" ref="DQ33:EF40" si="16">IF(AND($J33&lt;=DQ$12,DQ$12&lt;=$K33),1,"")</x:f>
        <x:v/>
      </x:c>
      <x:c r="DR33" s="102" t="str">
        <x:f t="shared" si="16"/>
        <x:v/>
      </x:c>
      <x:c r="DS33" s="253" t="str">
        <x:f t="shared" si="16"/>
        <x:v/>
      </x:c>
      <x:c r="DT33" s="102" t="str">
        <x:f t="shared" si="16"/>
        <x:v/>
      </x:c>
      <x:c r="DU33" s="102" t="str">
        <x:f t="shared" si="16"/>
        <x:v/>
      </x:c>
      <x:c r="DV33" s="102" t="str">
        <x:f t="shared" si="16"/>
        <x:v/>
      </x:c>
      <x:c r="DW33" s="242" t="str">
        <x:f t="shared" si="16"/>
        <x:v/>
      </x:c>
      <x:c r="DX33" s="101" t="str">
        <x:f t="shared" si="16"/>
        <x:v/>
      </x:c>
      <x:c r="DY33" s="102" t="str">
        <x:f t="shared" si="16"/>
        <x:v/>
      </x:c>
      <x:c r="DZ33" s="102" t="str">
        <x:f t="shared" si="16"/>
        <x:v/>
      </x:c>
      <x:c r="EA33" s="102" t="str">
        <x:f t="shared" si="16"/>
        <x:v/>
      </x:c>
      <x:c r="EB33" s="102" t="str">
        <x:f t="shared" si="16"/>
        <x:v/>
      </x:c>
      <x:c r="EC33" s="102" t="str">
        <x:f t="shared" si="16"/>
        <x:v/>
      </x:c>
      <x:c r="ED33" s="103" t="str">
        <x:f t="shared" si="16"/>
        <x:v/>
      </x:c>
      <x:c r="EE33" s="101" t="str">
        <x:f t="shared" si="16"/>
        <x:v/>
      </x:c>
      <x:c r="EF33" s="104" t="str">
        <x:f t="shared" si="16"/>
        <x:v/>
      </x:c>
    </x:row>
    <x:row r="34" spans="2:136" outlineLevel="1">
      <x:c r="B34" s="305"/>
      <x:c r="C34" s="308"/>
      <x:c r="D34" s="4" t="s">
        <x:v>81</x:v>
      </x:c>
      <x:c r="E34" s="42" t="s">
        <x:v>141</x:v>
      </x:c>
      <x:c r="F34" s="310" t="s">
        <x:v>209</x:v>
      </x:c>
      <x:c r="G34" s="213" t="str">
        <x:f>IF(H34=100%,"완료",IF(H34&gt;1%,"진행중","작업대기"))</x:f>
        <x:v>완료</x:v>
      </x:c>
      <x:c r="H34" s="56">
        <x:f>PRODUCT(I34,0.1)</x:f>
        <x:v>1</x:v>
      </x:c>
      <x:c r="I34" s="172">
        <x:v>10</x:v>
      </x:c>
      <x:c r="J34" s="138">
        <x:v>45411</x:v>
      </x:c>
      <x:c r="K34" s="138">
        <x:v>45422</x:v>
      </x:c>
      <x:c r="L34" s="157">
        <x:f>COUNTIF(O34:EF34,"1")</x:f>
        <x:v>12</x:v>
      </x:c>
      <x:c r="M34" s="201">
        <x:f>K34-$E$5</x:f>
        <x:v>-43</x:v>
      </x:c>
      <x:c r="N34" s="167"/>
      <x:c r="O34" s="105" t="str">
        <x:f t="shared" si="11"/>
        <x:v/>
      </x:c>
      <x:c r="P34" s="106" t="str">
        <x:f t="shared" si="11"/>
        <x:v/>
      </x:c>
      <x:c r="Q34" s="106" t="str">
        <x:f t="shared" si="11"/>
        <x:v/>
      </x:c>
      <x:c r="R34" s="106" t="str">
        <x:f t="shared" si="11"/>
        <x:v/>
      </x:c>
      <x:c r="S34" s="106" t="str">
        <x:f t="shared" si="11"/>
        <x:v/>
      </x:c>
      <x:c r="T34" s="106" t="str">
        <x:f t="shared" si="11"/>
        <x:v/>
      </x:c>
      <x:c r="U34" s="107" t="str">
        <x:f t="shared" si="11"/>
        <x:v/>
      </x:c>
      <x:c r="V34" s="105" t="str">
        <x:f t="shared" si="11"/>
        <x:v/>
      </x:c>
      <x:c r="W34" s="106" t="str">
        <x:f t="shared" si="11"/>
        <x:v/>
      </x:c>
      <x:c r="X34" s="106" t="str">
        <x:f t="shared" si="11"/>
        <x:v/>
      </x:c>
      <x:c r="Y34" s="106" t="str">
        <x:f t="shared" si="8"/>
        <x:v/>
      </x:c>
      <x:c r="Z34" s="106" t="str">
        <x:f t="shared" si="8"/>
        <x:v/>
      </x:c>
      <x:c r="AA34" s="106" t="str">
        <x:f t="shared" si="8"/>
        <x:v/>
      </x:c>
      <x:c r="AB34" s="107" t="str">
        <x:f t="shared" si="8"/>
        <x:v/>
      </x:c>
      <x:c r="AC34" s="105" t="str">
        <x:f t="shared" si="8"/>
        <x:v/>
      </x:c>
      <x:c r="AD34" s="106" t="str">
        <x:f t="shared" si="8"/>
        <x:v/>
      </x:c>
      <x:c r="AE34" s="106" t="str">
        <x:f t="shared" si="8"/>
        <x:v/>
      </x:c>
      <x:c r="AF34" s="106" t="str">
        <x:f t="shared" si="8"/>
        <x:v/>
      </x:c>
      <x:c r="AG34" s="106" t="str">
        <x:f t="shared" si="8"/>
        <x:v/>
      </x:c>
      <x:c r="AH34" s="106" t="str">
        <x:f t="shared" si="8"/>
        <x:v/>
      </x:c>
      <x:c r="AI34" s="107" t="str">
        <x:f t="shared" si="8"/>
        <x:v/>
      </x:c>
      <x:c r="AJ34" s="105" t="str">
        <x:f t="shared" si="8"/>
        <x:v/>
      </x:c>
      <x:c r="AK34" s="106" t="str">
        <x:f t="shared" si="8"/>
        <x:v/>
      </x:c>
      <x:c r="AL34" s="106" t="str">
        <x:f t="shared" si="8"/>
        <x:v/>
      </x:c>
      <x:c r="AM34" s="106" t="str">
        <x:f t="shared" si="8"/>
        <x:v/>
      </x:c>
      <x:c r="AN34" s="106" t="str">
        <x:f t="shared" si="8"/>
        <x:v/>
      </x:c>
      <x:c r="AO34" s="106" t="str">
        <x:f t="shared" si="12"/>
        <x:v/>
      </x:c>
      <x:c r="AP34" s="107" t="str">
        <x:f t="shared" si="12"/>
        <x:v/>
      </x:c>
      <x:c r="AQ34" s="106" t="str">
        <x:f t="shared" si="12"/>
        <x:v/>
      </x:c>
      <x:c r="AR34" s="106" t="str">
        <x:f t="shared" si="12"/>
        <x:v/>
      </x:c>
      <x:c r="AS34" s="107" t="str">
        <x:f t="shared" si="12"/>
        <x:v/>
      </x:c>
      <x:c r="AT34" s="105" t="str">
        <x:f t="shared" si="12"/>
        <x:v/>
      </x:c>
      <x:c r="AU34" s="106" t="str">
        <x:f t="shared" si="12"/>
        <x:v/>
      </x:c>
      <x:c r="AV34" s="106" t="str">
        <x:f t="shared" si="12"/>
        <x:v/>
      </x:c>
      <x:c r="AW34" s="106" t="str">
        <x:f t="shared" si="12"/>
        <x:v/>
      </x:c>
      <x:c r="AX34" s="106" t="str">
        <x:f t="shared" si="12"/>
        <x:v/>
      </x:c>
      <x:c r="AY34" s="106" t="str">
        <x:f t="shared" si="12"/>
        <x:v/>
      </x:c>
      <x:c r="AZ34" s="107" t="str">
        <x:f t="shared" si="12"/>
        <x:v/>
      </x:c>
      <x:c r="BA34" s="222" t="str">
        <x:f t="shared" si="12"/>
        <x:v/>
      </x:c>
      <x:c r="BB34" s="106" t="str">
        <x:f t="shared" si="12"/>
        <x:v/>
      </x:c>
      <x:c r="BC34" s="106" t="str">
        <x:f t="shared" si="12"/>
        <x:v/>
      </x:c>
      <x:c r="BD34" s="106" t="str">
        <x:f t="shared" si="12"/>
        <x:v/>
      </x:c>
      <x:c r="BE34" s="106" t="str">
        <x:f t="shared" si="13"/>
        <x:v/>
      </x:c>
      <x:c r="BF34" s="106" t="str">
        <x:f t="shared" si="13"/>
        <x:v/>
      </x:c>
      <x:c r="BG34" s="107" t="str">
        <x:f t="shared" si="13"/>
        <x:v/>
      </x:c>
      <x:c r="BH34" s="106" t="str">
        <x:f t="shared" si="13"/>
        <x:v/>
      </x:c>
      <x:c r="BI34" s="106" t="str">
        <x:f t="shared" si="13"/>
        <x:v/>
      </x:c>
      <x:c r="BJ34" s="106" t="str">
        <x:f t="shared" si="13"/>
        <x:v/>
      </x:c>
      <x:c r="BK34" s="106" t="str">
        <x:f t="shared" si="13"/>
        <x:v/>
      </x:c>
      <x:c r="BL34" s="106" t="str">
        <x:f t="shared" si="13"/>
        <x:v/>
      </x:c>
      <x:c r="BM34" s="106" t="str">
        <x:f t="shared" si="13"/>
        <x:v/>
      </x:c>
      <x:c r="BN34" s="106" t="str">
        <x:f t="shared" si="13"/>
        <x:v/>
      </x:c>
      <x:c r="BO34" s="105" t="str">
        <x:f t="shared" si="13"/>
        <x:v/>
      </x:c>
      <x:c r="BP34" s="106" t="str">
        <x:f t="shared" si="13"/>
        <x:v/>
      </x:c>
      <x:c r="BQ34" s="106" t="str">
        <x:f t="shared" si="13"/>
        <x:v/>
      </x:c>
      <x:c r="BR34" s="106" t="str">
        <x:f t="shared" si="13"/>
        <x:v/>
      </x:c>
      <x:c r="BS34" s="106" t="str">
        <x:f t="shared" si="13"/>
        <x:v/>
      </x:c>
      <x:c r="BT34" s="106" t="str">
        <x:f t="shared" si="13"/>
        <x:v/>
      </x:c>
      <x:c r="BU34" s="106" t="str">
        <x:f t="shared" si="14"/>
        <x:v/>
      </x:c>
      <x:c r="BV34" s="222">
        <x:f t="shared" si="14"/>
        <x:v>1</x:v>
      </x:c>
      <x:c r="BW34" s="118">
        <x:f t="shared" si="14"/>
        <x:v>1</x:v>
      </x:c>
      <x:c r="BX34" s="119">
        <x:f t="shared" si="14"/>
        <x:v>1</x:v>
      </x:c>
      <x:c r="BY34" s="119">
        <x:f t="shared" si="14"/>
        <x:v>1</x:v>
      </x:c>
      <x:c r="BZ34" s="119">
        <x:f t="shared" si="14"/>
        <x:v>1</x:v>
      </x:c>
      <x:c r="CA34" s="119">
        <x:f t="shared" si="14"/>
        <x:v>1</x:v>
      </x:c>
      <x:c r="CB34" s="119">
        <x:f t="shared" si="14"/>
        <x:v>1</x:v>
      </x:c>
      <x:c r="CC34" s="119">
        <x:f t="shared" si="14"/>
        <x:v>1</x:v>
      </x:c>
      <x:c r="CD34" s="119">
        <x:f t="shared" si="14"/>
        <x:v>1</x:v>
      </x:c>
      <x:c r="CE34" s="120">
        <x:f t="shared" si="14"/>
        <x:v>1</x:v>
      </x:c>
      <x:c r="CF34" s="119">
        <x:f t="shared" si="14"/>
        <x:v>1</x:v>
      </x:c>
      <x:c r="CG34" s="119">
        <x:f t="shared" si="14"/>
        <x:v>1</x:v>
      </x:c>
      <x:c r="CH34" s="119" t="str">
        <x:f t="shared" si="14"/>
        <x:v/>
      </x:c>
      <x:c r="CI34" s="119" t="str">
        <x:f t="shared" si="14"/>
        <x:v/>
      </x:c>
      <x:c r="CJ34" s="119" t="str">
        <x:f t="shared" si="14"/>
        <x:v/>
      </x:c>
      <x:c r="CK34" s="118" t="str">
        <x:f t="shared" si="15"/>
        <x:v/>
      </x:c>
      <x:c r="CL34" s="119" t="str">
        <x:f t="shared" si="15"/>
        <x:v/>
      </x:c>
      <x:c r="CM34" s="119" t="str">
        <x:f t="shared" si="15"/>
        <x:v/>
      </x:c>
      <x:c r="CN34" s="119" t="str">
        <x:f t="shared" si="15"/>
        <x:v/>
      </x:c>
      <x:c r="CO34" s="119" t="str">
        <x:f t="shared" si="15"/>
        <x:v/>
      </x:c>
      <x:c r="CP34" s="119" t="str">
        <x:f t="shared" si="15"/>
        <x:v/>
      </x:c>
      <x:c r="CQ34" s="119" t="str">
        <x:f t="shared" si="15"/>
        <x:v/>
      </x:c>
      <x:c r="CR34" s="106" t="str">
        <x:f t="shared" si="15"/>
        <x:v/>
      </x:c>
      <x:c r="CS34" s="105" t="str">
        <x:f t="shared" si="15"/>
        <x:v/>
      </x:c>
      <x:c r="CT34" s="106" t="str">
        <x:f t="shared" si="15"/>
        <x:v/>
      </x:c>
      <x:c r="CU34" s="106" t="str">
        <x:f t="shared" si="15"/>
        <x:v/>
      </x:c>
      <x:c r="CV34" s="106" t="str">
        <x:f t="shared" si="15"/>
        <x:v/>
      </x:c>
      <x:c r="CW34" s="106" t="str">
        <x:f t="shared" si="15"/>
        <x:v/>
      </x:c>
      <x:c r="CX34" s="106" t="str">
        <x:f t="shared" si="15"/>
        <x:v/>
      </x:c>
      <x:c r="CY34" s="107" t="str">
        <x:f t="shared" si="15"/>
        <x:v/>
      </x:c>
      <x:c r="CZ34" s="106" t="str">
        <x:f t="shared" si="15"/>
        <x:v/>
      </x:c>
      <x:c r="DA34" s="106" t="str">
        <x:f t="shared" si="10"/>
        <x:v/>
      </x:c>
      <x:c r="DB34" s="119" t="str">
        <x:f t="shared" si="10"/>
        <x:v/>
      </x:c>
      <x:c r="DC34" s="120" t="str">
        <x:f t="shared" si="10"/>
        <x:v/>
      </x:c>
      <x:c r="DD34" s="119" t="str">
        <x:f t="shared" si="10"/>
        <x:v/>
      </x:c>
      <x:c r="DE34" s="119" t="str">
        <x:f t="shared" si="10"/>
        <x:v/>
      </x:c>
      <x:c r="DF34" s="119" t="str">
        <x:f t="shared" si="10"/>
        <x:v/>
      </x:c>
      <x:c r="DG34" s="119" t="str">
        <x:f t="shared" si="10"/>
        <x:v/>
      </x:c>
      <x:c r="DH34" s="119" t="str">
        <x:f t="shared" si="10"/>
        <x:v/>
      </x:c>
      <x:c r="DI34" s="118" t="str">
        <x:f t="shared" si="10"/>
        <x:v/>
      </x:c>
      <x:c r="DJ34" s="119" t="str">
        <x:f t="shared" si="10"/>
        <x:v/>
      </x:c>
      <x:c r="DK34" s="119" t="str">
        <x:f t="shared" si="10"/>
        <x:v/>
      </x:c>
      <x:c r="DL34" s="119" t="str">
        <x:f t="shared" si="10"/>
        <x:v/>
      </x:c>
      <x:c r="DM34" s="119" t="str">
        <x:f t="shared" si="10"/>
        <x:v/>
      </x:c>
      <x:c r="DN34" s="119" t="str">
        <x:f t="shared" si="10"/>
        <x:v/>
      </x:c>
      <x:c r="DO34" s="119" t="str">
        <x:f t="shared" si="10"/>
        <x:v/>
      </x:c>
      <x:c r="DP34" s="119" t="str">
        <x:f t="shared" si="10"/>
        <x:v/>
      </x:c>
      <x:c r="DQ34" s="120" t="str">
        <x:f t="shared" si="16"/>
        <x:v/>
      </x:c>
      <x:c r="DR34" s="119" t="str">
        <x:f t="shared" si="16"/>
        <x:v/>
      </x:c>
      <x:c r="DS34" s="239" t="str">
        <x:f t="shared" si="16"/>
        <x:v/>
      </x:c>
      <x:c r="DT34" s="119" t="str">
        <x:f t="shared" si="16"/>
        <x:v/>
      </x:c>
      <x:c r="DU34" s="119" t="str">
        <x:f t="shared" si="16"/>
        <x:v/>
      </x:c>
      <x:c r="DV34" s="119" t="str">
        <x:f t="shared" si="16"/>
        <x:v/>
      </x:c>
      <x:c r="DW34" s="118" t="str">
        <x:f t="shared" si="16"/>
        <x:v/>
      </x:c>
      <x:c r="DX34" s="120" t="str">
        <x:f t="shared" si="16"/>
        <x:v/>
      </x:c>
      <x:c r="DY34" s="119" t="str">
        <x:f t="shared" si="16"/>
        <x:v/>
      </x:c>
      <x:c r="DZ34" s="119" t="str">
        <x:f t="shared" si="16"/>
        <x:v/>
      </x:c>
      <x:c r="EA34" s="119" t="str">
        <x:f t="shared" si="16"/>
        <x:v/>
      </x:c>
      <x:c r="EB34" s="119" t="str">
        <x:f t="shared" si="16"/>
        <x:v/>
      </x:c>
      <x:c r="EC34" s="119" t="str">
        <x:f t="shared" si="16"/>
        <x:v/>
      </x:c>
      <x:c r="ED34" s="118" t="str">
        <x:f t="shared" si="16"/>
        <x:v/>
      </x:c>
      <x:c r="EE34" s="105" t="str">
        <x:f t="shared" si="16"/>
        <x:v/>
      </x:c>
      <x:c r="EF34" s="108" t="str">
        <x:f t="shared" si="16"/>
        <x:v/>
      </x:c>
    </x:row>
    <x:row r="35" spans="2:136" outlineLevel="1">
      <x:c r="B35" s="305"/>
      <x:c r="C35" s="308"/>
      <x:c r="D35" s="4" t="s">
        <x:v>204</x:v>
      </x:c>
      <x:c r="E35" s="42" t="s">
        <x:v>141</x:v>
      </x:c>
      <x:c r="F35" s="311"/>
      <x:c r="G35" s="213" t="str">
        <x:f>IF(H35=100%,"완료",IF(H35&gt;1%,"진행중","작업대기"))</x:f>
        <x:v>완료</x:v>
      </x:c>
      <x:c r="H35" s="56">
        <x:f>PRODUCT(I35,0.1)</x:f>
        <x:v>1</x:v>
      </x:c>
      <x:c r="I35" s="172">
        <x:v>10</x:v>
      </x:c>
      <x:c r="J35" s="138">
        <x:v>45411</x:v>
      </x:c>
      <x:c r="K35" s="138">
        <x:v>45422</x:v>
      </x:c>
      <x:c r="L35" s="157">
        <x:f>COUNTIF(O35:EF35,"1")</x:f>
        <x:v>12</x:v>
      </x:c>
      <x:c r="M35" s="201">
        <x:f>K35-$E$5</x:f>
        <x:v>-43</x:v>
      </x:c>
      <x:c r="N35" s="167"/>
      <x:c r="O35" s="105" t="str">
        <x:f t="shared" si="11"/>
        <x:v/>
      </x:c>
      <x:c r="P35" s="106" t="str">
        <x:f t="shared" si="11"/>
        <x:v/>
      </x:c>
      <x:c r="Q35" s="106" t="str">
        <x:f t="shared" si="11"/>
        <x:v/>
      </x:c>
      <x:c r="R35" s="106" t="str">
        <x:f t="shared" si="11"/>
        <x:v/>
      </x:c>
      <x:c r="S35" s="106" t="str">
        <x:f t="shared" si="11"/>
        <x:v/>
      </x:c>
      <x:c r="T35" s="106" t="str">
        <x:f t="shared" si="11"/>
        <x:v/>
      </x:c>
      <x:c r="U35" s="107" t="str">
        <x:f t="shared" si="11"/>
        <x:v/>
      </x:c>
      <x:c r="V35" s="105" t="str">
        <x:f t="shared" si="11"/>
        <x:v/>
      </x:c>
      <x:c r="W35" s="106" t="str">
        <x:f t="shared" si="11"/>
        <x:v/>
      </x:c>
      <x:c r="X35" s="106" t="str">
        <x:f t="shared" si="11"/>
        <x:v/>
      </x:c>
      <x:c r="Y35" s="106" t="str">
        <x:f t="shared" si="8"/>
        <x:v/>
      </x:c>
      <x:c r="Z35" s="106" t="str">
        <x:f t="shared" si="8"/>
        <x:v/>
      </x:c>
      <x:c r="AA35" s="106" t="str">
        <x:f t="shared" si="8"/>
        <x:v/>
      </x:c>
      <x:c r="AB35" s="107" t="str">
        <x:f t="shared" si="8"/>
        <x:v/>
      </x:c>
      <x:c r="AC35" s="105" t="str">
        <x:f t="shared" si="8"/>
        <x:v/>
      </x:c>
      <x:c r="AD35" s="106" t="str">
        <x:f t="shared" si="8"/>
        <x:v/>
      </x:c>
      <x:c r="AE35" s="106" t="str">
        <x:f t="shared" si="8"/>
        <x:v/>
      </x:c>
      <x:c r="AF35" s="106" t="str">
        <x:f t="shared" si="8"/>
        <x:v/>
      </x:c>
      <x:c r="AG35" s="106" t="str">
        <x:f t="shared" si="8"/>
        <x:v/>
      </x:c>
      <x:c r="AH35" s="106" t="str">
        <x:f t="shared" si="8"/>
        <x:v/>
      </x:c>
      <x:c r="AI35" s="107" t="str">
        <x:f t="shared" si="8"/>
        <x:v/>
      </x:c>
      <x:c r="AJ35" s="105" t="str">
        <x:f t="shared" si="8"/>
        <x:v/>
      </x:c>
      <x:c r="AK35" s="106" t="str">
        <x:f t="shared" si="8"/>
        <x:v/>
      </x:c>
      <x:c r="AL35" s="106" t="str">
        <x:f t="shared" si="8"/>
        <x:v/>
      </x:c>
      <x:c r="AM35" s="106" t="str">
        <x:f t="shared" si="8"/>
        <x:v/>
      </x:c>
      <x:c r="AN35" s="106" t="str">
        <x:f t="shared" si="8"/>
        <x:v/>
      </x:c>
      <x:c r="AO35" s="106" t="str">
        <x:f t="shared" si="12"/>
        <x:v/>
      </x:c>
      <x:c r="AP35" s="107" t="str">
        <x:f t="shared" si="12"/>
        <x:v/>
      </x:c>
      <x:c r="AQ35" s="106" t="str">
        <x:f t="shared" si="12"/>
        <x:v/>
      </x:c>
      <x:c r="AR35" s="106" t="str">
        <x:f t="shared" si="12"/>
        <x:v/>
      </x:c>
      <x:c r="AS35" s="107" t="str">
        <x:f t="shared" si="12"/>
        <x:v/>
      </x:c>
      <x:c r="AT35" s="105" t="str">
        <x:f t="shared" si="12"/>
        <x:v/>
      </x:c>
      <x:c r="AU35" s="106" t="str">
        <x:f t="shared" si="12"/>
        <x:v/>
      </x:c>
      <x:c r="AV35" s="106" t="str">
        <x:f t="shared" si="12"/>
        <x:v/>
      </x:c>
      <x:c r="AW35" s="106" t="str">
        <x:f t="shared" si="12"/>
        <x:v/>
      </x:c>
      <x:c r="AX35" s="106" t="str">
        <x:f t="shared" si="12"/>
        <x:v/>
      </x:c>
      <x:c r="AY35" s="106" t="str">
        <x:f t="shared" si="12"/>
        <x:v/>
      </x:c>
      <x:c r="AZ35" s="107" t="str">
        <x:f t="shared" si="12"/>
        <x:v/>
      </x:c>
      <x:c r="BA35" s="222" t="str">
        <x:f t="shared" si="12"/>
        <x:v/>
      </x:c>
      <x:c r="BB35" s="106" t="str">
        <x:f t="shared" si="12"/>
        <x:v/>
      </x:c>
      <x:c r="BC35" s="106" t="str">
        <x:f t="shared" si="12"/>
        <x:v/>
      </x:c>
      <x:c r="BD35" s="106" t="str">
        <x:f t="shared" si="12"/>
        <x:v/>
      </x:c>
      <x:c r="BE35" s="106" t="str">
        <x:f t="shared" si="13"/>
        <x:v/>
      </x:c>
      <x:c r="BF35" s="106" t="str">
        <x:f t="shared" si="13"/>
        <x:v/>
      </x:c>
      <x:c r="BG35" s="107" t="str">
        <x:f t="shared" si="13"/>
        <x:v/>
      </x:c>
      <x:c r="BH35" s="106" t="str">
        <x:f t="shared" si="13"/>
        <x:v/>
      </x:c>
      <x:c r="BI35" s="106" t="str">
        <x:f t="shared" si="13"/>
        <x:v/>
      </x:c>
      <x:c r="BJ35" s="106" t="str">
        <x:f t="shared" si="13"/>
        <x:v/>
      </x:c>
      <x:c r="BK35" s="106" t="str">
        <x:f t="shared" si="13"/>
        <x:v/>
      </x:c>
      <x:c r="BL35" s="106" t="str">
        <x:f t="shared" si="13"/>
        <x:v/>
      </x:c>
      <x:c r="BM35" s="106" t="str">
        <x:f t="shared" si="13"/>
        <x:v/>
      </x:c>
      <x:c r="BN35" s="106" t="str">
        <x:f t="shared" si="13"/>
        <x:v/>
      </x:c>
      <x:c r="BO35" s="105" t="str">
        <x:f t="shared" si="13"/>
        <x:v/>
      </x:c>
      <x:c r="BP35" s="106" t="str">
        <x:f t="shared" si="13"/>
        <x:v/>
      </x:c>
      <x:c r="BQ35" s="106" t="str">
        <x:f t="shared" si="13"/>
        <x:v/>
      </x:c>
      <x:c r="BR35" s="106" t="str">
        <x:f t="shared" si="13"/>
        <x:v/>
      </x:c>
      <x:c r="BS35" s="106" t="str">
        <x:f t="shared" si="13"/>
        <x:v/>
      </x:c>
      <x:c r="BT35" s="106" t="str">
        <x:f t="shared" si="13"/>
        <x:v/>
      </x:c>
      <x:c r="BU35" s="106" t="str">
        <x:f t="shared" si="14"/>
        <x:v/>
      </x:c>
      <x:c r="BV35" s="222">
        <x:f t="shared" si="14"/>
        <x:v>1</x:v>
      </x:c>
      <x:c r="BW35" s="118">
        <x:f t="shared" si="14"/>
        <x:v>1</x:v>
      </x:c>
      <x:c r="BX35" s="119">
        <x:f t="shared" si="14"/>
        <x:v>1</x:v>
      </x:c>
      <x:c r="BY35" s="119">
        <x:f t="shared" si="14"/>
        <x:v>1</x:v>
      </x:c>
      <x:c r="BZ35" s="119">
        <x:f t="shared" si="14"/>
        <x:v>1</x:v>
      </x:c>
      <x:c r="CA35" s="119">
        <x:f t="shared" si="14"/>
        <x:v>1</x:v>
      </x:c>
      <x:c r="CB35" s="119">
        <x:f t="shared" si="14"/>
        <x:v>1</x:v>
      </x:c>
      <x:c r="CC35" s="119">
        <x:f t="shared" si="14"/>
        <x:v>1</x:v>
      </x:c>
      <x:c r="CD35" s="119">
        <x:f t="shared" si="14"/>
        <x:v>1</x:v>
      </x:c>
      <x:c r="CE35" s="120">
        <x:f t="shared" si="14"/>
        <x:v>1</x:v>
      </x:c>
      <x:c r="CF35" s="119">
        <x:f t="shared" si="14"/>
        <x:v>1</x:v>
      </x:c>
      <x:c r="CG35" s="119">
        <x:f t="shared" si="14"/>
        <x:v>1</x:v>
      </x:c>
      <x:c r="CH35" s="119" t="str">
        <x:f t="shared" si="14"/>
        <x:v/>
      </x:c>
      <x:c r="CI35" s="119" t="str">
        <x:f t="shared" si="14"/>
        <x:v/>
      </x:c>
      <x:c r="CJ35" s="119" t="str">
        <x:f t="shared" si="14"/>
        <x:v/>
      </x:c>
      <x:c r="CK35" s="118" t="str">
        <x:f t="shared" si="15"/>
        <x:v/>
      </x:c>
      <x:c r="CL35" s="119" t="str">
        <x:f t="shared" si="15"/>
        <x:v/>
      </x:c>
      <x:c r="CM35" s="119" t="str">
        <x:f t="shared" si="15"/>
        <x:v/>
      </x:c>
      <x:c r="CN35" s="119" t="str">
        <x:f t="shared" si="15"/>
        <x:v/>
      </x:c>
      <x:c r="CO35" s="119" t="str">
        <x:f t="shared" si="15"/>
        <x:v/>
      </x:c>
      <x:c r="CP35" s="119" t="str">
        <x:f t="shared" si="15"/>
        <x:v/>
      </x:c>
      <x:c r="CQ35" s="119" t="str">
        <x:f t="shared" si="15"/>
        <x:v/>
      </x:c>
      <x:c r="CR35" s="106" t="str">
        <x:f t="shared" si="15"/>
        <x:v/>
      </x:c>
      <x:c r="CS35" s="105" t="str">
        <x:f t="shared" si="15"/>
        <x:v/>
      </x:c>
      <x:c r="CT35" s="106" t="str">
        <x:f t="shared" si="15"/>
        <x:v/>
      </x:c>
      <x:c r="CU35" s="106" t="str">
        <x:f t="shared" si="15"/>
        <x:v/>
      </x:c>
      <x:c r="CV35" s="106" t="str">
        <x:f t="shared" si="15"/>
        <x:v/>
      </x:c>
      <x:c r="CW35" s="106" t="str">
        <x:f t="shared" si="15"/>
        <x:v/>
      </x:c>
      <x:c r="CX35" s="106" t="str">
        <x:f t="shared" si="15"/>
        <x:v/>
      </x:c>
      <x:c r="CY35" s="107" t="str">
        <x:f t="shared" si="15"/>
        <x:v/>
      </x:c>
      <x:c r="CZ35" s="106" t="str">
        <x:f t="shared" si="15"/>
        <x:v/>
      </x:c>
      <x:c r="DA35" s="106" t="str">
        <x:f t="shared" si="10"/>
        <x:v/>
      </x:c>
      <x:c r="DB35" s="119" t="str">
        <x:f t="shared" si="10"/>
        <x:v/>
      </x:c>
      <x:c r="DC35" s="120" t="str">
        <x:f t="shared" si="10"/>
        <x:v/>
      </x:c>
      <x:c r="DD35" s="119" t="str">
        <x:f t="shared" si="10"/>
        <x:v/>
      </x:c>
      <x:c r="DE35" s="119" t="str">
        <x:f t="shared" si="10"/>
        <x:v/>
      </x:c>
      <x:c r="DF35" s="119" t="str">
        <x:f t="shared" si="10"/>
        <x:v/>
      </x:c>
      <x:c r="DG35" s="119" t="str">
        <x:f t="shared" si="10"/>
        <x:v/>
      </x:c>
      <x:c r="DH35" s="119" t="str">
        <x:f t="shared" si="10"/>
        <x:v/>
      </x:c>
      <x:c r="DI35" s="118" t="str">
        <x:f t="shared" si="10"/>
        <x:v/>
      </x:c>
      <x:c r="DJ35" s="119" t="str">
        <x:f t="shared" si="10"/>
        <x:v/>
      </x:c>
      <x:c r="DK35" s="119" t="str">
        <x:f t="shared" si="10"/>
        <x:v/>
      </x:c>
      <x:c r="DL35" s="119" t="str">
        <x:f t="shared" si="10"/>
        <x:v/>
      </x:c>
      <x:c r="DM35" s="119" t="str">
        <x:f t="shared" si="10"/>
        <x:v/>
      </x:c>
      <x:c r="DN35" s="119" t="str">
        <x:f t="shared" si="10"/>
        <x:v/>
      </x:c>
      <x:c r="DO35" s="119" t="str">
        <x:f t="shared" si="10"/>
        <x:v/>
      </x:c>
      <x:c r="DP35" s="119" t="str">
        <x:f t="shared" si="10"/>
        <x:v/>
      </x:c>
      <x:c r="DQ35" s="120" t="str">
        <x:f t="shared" si="16"/>
        <x:v/>
      </x:c>
      <x:c r="DR35" s="119" t="str">
        <x:f t="shared" si="16"/>
        <x:v/>
      </x:c>
      <x:c r="DS35" s="239" t="str">
        <x:f t="shared" si="16"/>
        <x:v/>
      </x:c>
      <x:c r="DT35" s="119" t="str">
        <x:f t="shared" si="16"/>
        <x:v/>
      </x:c>
      <x:c r="DU35" s="119" t="str">
        <x:f t="shared" si="16"/>
        <x:v/>
      </x:c>
      <x:c r="DV35" s="119" t="str">
        <x:f t="shared" si="16"/>
        <x:v/>
      </x:c>
      <x:c r="DW35" s="118" t="str">
        <x:f t="shared" si="16"/>
        <x:v/>
      </x:c>
      <x:c r="DX35" s="120" t="str">
        <x:f t="shared" si="16"/>
        <x:v/>
      </x:c>
      <x:c r="DY35" s="119" t="str">
        <x:f t="shared" si="16"/>
        <x:v/>
      </x:c>
      <x:c r="DZ35" s="119" t="str">
        <x:f t="shared" si="16"/>
        <x:v/>
      </x:c>
      <x:c r="EA35" s="119" t="str">
        <x:f t="shared" si="16"/>
        <x:v/>
      </x:c>
      <x:c r="EB35" s="119" t="str">
        <x:f t="shared" si="16"/>
        <x:v/>
      </x:c>
      <x:c r="EC35" s="119" t="str">
        <x:f t="shared" si="16"/>
        <x:v/>
      </x:c>
      <x:c r="ED35" s="118" t="str">
        <x:f t="shared" si="16"/>
        <x:v/>
      </x:c>
      <x:c r="EE35" s="105" t="str">
        <x:f t="shared" si="16"/>
        <x:v/>
      </x:c>
      <x:c r="EF35" s="108" t="str">
        <x:f t="shared" si="16"/>
        <x:v/>
      </x:c>
    </x:row>
    <x:row r="36" spans="2:136" outlineLevel="1">
      <x:c r="B36" s="305"/>
      <x:c r="C36" s="308"/>
      <x:c r="D36" s="4" t="s">
        <x:v>76</x:v>
      </x:c>
      <x:c r="E36" s="42" t="s">
        <x:v>141</x:v>
      </x:c>
      <x:c r="F36" s="310" t="s">
        <x:v>210</x:v>
      </x:c>
      <x:c r="G36" s="213" t="str">
        <x:f>IF(H36=100%,"완료",IF(H36&gt;1%,"진행중","작업대기"))</x:f>
        <x:v>완료</x:v>
      </x:c>
      <x:c r="H36" s="56">
        <x:f>PRODUCT(I36,0.1)</x:f>
        <x:v>1</x:v>
      </x:c>
      <x:c r="I36" s="172">
        <x:v>10</x:v>
      </x:c>
      <x:c r="J36" s="138">
        <x:v>45433</x:v>
      </x:c>
      <x:c r="K36" s="138">
        <x:v>45443</x:v>
      </x:c>
      <x:c r="L36" s="157">
        <x:f>COUNTIF(O36:EF36,"1")</x:f>
        <x:v>11</x:v>
      </x:c>
      <x:c r="M36" s="201">
        <x:f>K36-$E$5</x:f>
        <x:v>-22</x:v>
      </x:c>
      <x:c r="N36" s="167"/>
      <x:c r="O36" s="105" t="str">
        <x:f t="shared" si="11"/>
        <x:v/>
      </x:c>
      <x:c r="P36" s="106" t="str">
        <x:f t="shared" si="11"/>
        <x:v/>
      </x:c>
      <x:c r="Q36" s="106" t="str">
        <x:f t="shared" si="11"/>
        <x:v/>
      </x:c>
      <x:c r="R36" s="106" t="str">
        <x:f t="shared" si="11"/>
        <x:v/>
      </x:c>
      <x:c r="S36" s="106" t="str">
        <x:f t="shared" si="11"/>
        <x:v/>
      </x:c>
      <x:c r="T36" s="106" t="str">
        <x:f t="shared" si="11"/>
        <x:v/>
      </x:c>
      <x:c r="U36" s="107" t="str">
        <x:f t="shared" si="11"/>
        <x:v/>
      </x:c>
      <x:c r="V36" s="105" t="str">
        <x:f t="shared" si="11"/>
        <x:v/>
      </x:c>
      <x:c r="W36" s="106" t="str">
        <x:f t="shared" si="11"/>
        <x:v/>
      </x:c>
      <x:c r="X36" s="106" t="str">
        <x:f t="shared" si="11"/>
        <x:v/>
      </x:c>
      <x:c r="Y36" s="106" t="str">
        <x:f t="shared" si="8"/>
        <x:v/>
      </x:c>
      <x:c r="Z36" s="106" t="str">
        <x:f t="shared" si="8"/>
        <x:v/>
      </x:c>
      <x:c r="AA36" s="106" t="str">
        <x:f t="shared" si="8"/>
        <x:v/>
      </x:c>
      <x:c r="AB36" s="107" t="str">
        <x:f t="shared" si="8"/>
        <x:v/>
      </x:c>
      <x:c r="AC36" s="105" t="str">
        <x:f t="shared" si="8"/>
        <x:v/>
      </x:c>
      <x:c r="AD36" s="106" t="str">
        <x:f t="shared" si="8"/>
        <x:v/>
      </x:c>
      <x:c r="AE36" s="106" t="str">
        <x:f t="shared" si="8"/>
        <x:v/>
      </x:c>
      <x:c r="AF36" s="106" t="str">
        <x:f t="shared" si="8"/>
        <x:v/>
      </x:c>
      <x:c r="AG36" s="106" t="str">
        <x:f t="shared" si="8"/>
        <x:v/>
      </x:c>
      <x:c r="AH36" s="106" t="str">
        <x:f t="shared" si="8"/>
        <x:v/>
      </x:c>
      <x:c r="AI36" s="107" t="str">
        <x:f t="shared" si="8"/>
        <x:v/>
      </x:c>
      <x:c r="AJ36" s="105" t="str">
        <x:f t="shared" si="8"/>
        <x:v/>
      </x:c>
      <x:c r="AK36" s="106" t="str">
        <x:f t="shared" si="8"/>
        <x:v/>
      </x:c>
      <x:c r="AL36" s="106" t="str">
        <x:f t="shared" si="8"/>
        <x:v/>
      </x:c>
      <x:c r="AM36" s="106" t="str">
        <x:f t="shared" si="8"/>
        <x:v/>
      </x:c>
      <x:c r="AN36" s="106" t="str">
        <x:f t="shared" si="8"/>
        <x:v/>
      </x:c>
      <x:c r="AO36" s="106" t="str">
        <x:f t="shared" si="12"/>
        <x:v/>
      </x:c>
      <x:c r="AP36" s="107" t="str">
        <x:f t="shared" si="12"/>
        <x:v/>
      </x:c>
      <x:c r="AQ36" s="106" t="str">
        <x:f t="shared" si="12"/>
        <x:v/>
      </x:c>
      <x:c r="AR36" s="106" t="str">
        <x:f t="shared" si="12"/>
        <x:v/>
      </x:c>
      <x:c r="AS36" s="107" t="str">
        <x:f t="shared" si="12"/>
        <x:v/>
      </x:c>
      <x:c r="AT36" s="105" t="str">
        <x:f t="shared" si="12"/>
        <x:v/>
      </x:c>
      <x:c r="AU36" s="106" t="str">
        <x:f t="shared" si="12"/>
        <x:v/>
      </x:c>
      <x:c r="AV36" s="106" t="str">
        <x:f t="shared" si="12"/>
        <x:v/>
      </x:c>
      <x:c r="AW36" s="106" t="str">
        <x:f t="shared" si="12"/>
        <x:v/>
      </x:c>
      <x:c r="AX36" s="106" t="str">
        <x:f t="shared" si="12"/>
        <x:v/>
      </x:c>
      <x:c r="AY36" s="106" t="str">
        <x:f t="shared" si="12"/>
        <x:v/>
      </x:c>
      <x:c r="AZ36" s="107" t="str">
        <x:f t="shared" si="12"/>
        <x:v/>
      </x:c>
      <x:c r="BA36" s="222" t="str">
        <x:f t="shared" si="12"/>
        <x:v/>
      </x:c>
      <x:c r="BB36" s="106" t="str">
        <x:f t="shared" si="12"/>
        <x:v/>
      </x:c>
      <x:c r="BC36" s="106" t="str">
        <x:f t="shared" si="12"/>
        <x:v/>
      </x:c>
      <x:c r="BD36" s="106" t="str">
        <x:f t="shared" si="12"/>
        <x:v/>
      </x:c>
      <x:c r="BE36" s="106" t="str">
        <x:f t="shared" si="13"/>
        <x:v/>
      </x:c>
      <x:c r="BF36" s="106" t="str">
        <x:f t="shared" si="13"/>
        <x:v/>
      </x:c>
      <x:c r="BG36" s="107" t="str">
        <x:f t="shared" si="13"/>
        <x:v/>
      </x:c>
      <x:c r="BH36" s="106" t="str">
        <x:f t="shared" si="13"/>
        <x:v/>
      </x:c>
      <x:c r="BI36" s="106" t="str">
        <x:f t="shared" si="13"/>
        <x:v/>
      </x:c>
      <x:c r="BJ36" s="106" t="str">
        <x:f t="shared" si="13"/>
        <x:v/>
      </x:c>
      <x:c r="BK36" s="106" t="str">
        <x:f t="shared" si="13"/>
        <x:v/>
      </x:c>
      <x:c r="BL36" s="106" t="str">
        <x:f t="shared" si="13"/>
        <x:v/>
      </x:c>
      <x:c r="BM36" s="106" t="str">
        <x:f t="shared" si="13"/>
        <x:v/>
      </x:c>
      <x:c r="BN36" s="106" t="str">
        <x:f t="shared" si="13"/>
        <x:v/>
      </x:c>
      <x:c r="BO36" s="105" t="str">
        <x:f t="shared" si="13"/>
        <x:v/>
      </x:c>
      <x:c r="BP36" s="106" t="str">
        <x:f t="shared" si="13"/>
        <x:v/>
      </x:c>
      <x:c r="BQ36" s="106" t="str">
        <x:f t="shared" si="13"/>
        <x:v/>
      </x:c>
      <x:c r="BR36" s="106" t="str">
        <x:f t="shared" si="13"/>
        <x:v/>
      </x:c>
      <x:c r="BS36" s="106" t="str">
        <x:f t="shared" si="13"/>
        <x:v/>
      </x:c>
      <x:c r="BT36" s="106" t="str">
        <x:f t="shared" si="13"/>
        <x:v/>
      </x:c>
      <x:c r="BU36" s="106" t="str">
        <x:f t="shared" si="14"/>
        <x:v/>
      </x:c>
      <x:c r="BV36" s="222" t="str">
        <x:f t="shared" si="14"/>
        <x:v/>
      </x:c>
      <x:c r="BW36" s="118" t="str">
        <x:f t="shared" si="14"/>
        <x:v/>
      </x:c>
      <x:c r="BX36" s="119" t="str">
        <x:f t="shared" si="14"/>
        <x:v/>
      </x:c>
      <x:c r="BY36" s="119" t="str">
        <x:f t="shared" si="14"/>
        <x:v/>
      </x:c>
      <x:c r="BZ36" s="119" t="str">
        <x:f t="shared" si="14"/>
        <x:v/>
      </x:c>
      <x:c r="CA36" s="119" t="str">
        <x:f t="shared" si="14"/>
        <x:v/>
      </x:c>
      <x:c r="CB36" s="119" t="str">
        <x:f t="shared" si="14"/>
        <x:v/>
      </x:c>
      <x:c r="CC36" s="119" t="str">
        <x:f t="shared" si="14"/>
        <x:v/>
      </x:c>
      <x:c r="CD36" s="119" t="str">
        <x:f t="shared" si="14"/>
        <x:v/>
      </x:c>
      <x:c r="CE36" s="120" t="str">
        <x:f t="shared" si="14"/>
        <x:v/>
      </x:c>
      <x:c r="CF36" s="119" t="str">
        <x:f t="shared" si="14"/>
        <x:v/>
      </x:c>
      <x:c r="CG36" s="119" t="str">
        <x:f t="shared" si="14"/>
        <x:v/>
      </x:c>
      <x:c r="CH36" s="119" t="str">
        <x:f t="shared" si="14"/>
        <x:v/>
      </x:c>
      <x:c r="CI36" s="119" t="str">
        <x:f t="shared" si="14"/>
        <x:v/>
      </x:c>
      <x:c r="CJ36" s="119" t="str">
        <x:f t="shared" si="14"/>
        <x:v/>
      </x:c>
      <x:c r="CK36" s="118" t="str">
        <x:f t="shared" si="15"/>
        <x:v/>
      </x:c>
      <x:c r="CL36" s="119" t="str">
        <x:f t="shared" si="15"/>
        <x:v/>
      </x:c>
      <x:c r="CM36" s="119" t="str">
        <x:f t="shared" si="15"/>
        <x:v/>
      </x:c>
      <x:c r="CN36" s="119" t="str">
        <x:f t="shared" si="15"/>
        <x:v/>
      </x:c>
      <x:c r="CO36" s="119" t="str">
        <x:f t="shared" si="15"/>
        <x:v/>
      </x:c>
      <x:c r="CP36" s="119" t="str">
        <x:f t="shared" si="15"/>
        <x:v/>
      </x:c>
      <x:c r="CQ36" s="119" t="str">
        <x:f t="shared" si="15"/>
        <x:v/>
      </x:c>
      <x:c r="CR36" s="106">
        <x:f t="shared" si="15"/>
        <x:v>1</x:v>
      </x:c>
      <x:c r="CS36" s="105">
        <x:f t="shared" si="15"/>
        <x:v>1</x:v>
      </x:c>
      <x:c r="CT36" s="106">
        <x:f t="shared" si="15"/>
        <x:v>1</x:v>
      </x:c>
      <x:c r="CU36" s="106">
        <x:f t="shared" si="15"/>
        <x:v>1</x:v>
      </x:c>
      <x:c r="CV36" s="106">
        <x:f t="shared" si="15"/>
        <x:v>1</x:v>
      </x:c>
      <x:c r="CW36" s="106">
        <x:f t="shared" si="15"/>
        <x:v>1</x:v>
      </x:c>
      <x:c r="CX36" s="106">
        <x:f t="shared" si="15"/>
        <x:v>1</x:v>
      </x:c>
      <x:c r="CY36" s="107">
        <x:f t="shared" si="15"/>
        <x:v>1</x:v>
      </x:c>
      <x:c r="CZ36" s="106">
        <x:f t="shared" si="15"/>
        <x:v>1</x:v>
      </x:c>
      <x:c r="DA36" s="106">
        <x:f t="shared" si="10"/>
        <x:v>1</x:v>
      </x:c>
      <x:c r="DB36" s="119">
        <x:f t="shared" si="10"/>
        <x:v>1</x:v>
      </x:c>
      <x:c r="DC36" s="120" t="str">
        <x:f t="shared" si="10"/>
        <x:v/>
      </x:c>
      <x:c r="DD36" s="119" t="str">
        <x:f t="shared" si="10"/>
        <x:v/>
      </x:c>
      <x:c r="DE36" s="119" t="str">
        <x:f t="shared" si="10"/>
        <x:v/>
      </x:c>
      <x:c r="DF36" s="119" t="str">
        <x:f t="shared" si="10"/>
        <x:v/>
      </x:c>
      <x:c r="DG36" s="119" t="str">
        <x:f t="shared" si="10"/>
        <x:v/>
      </x:c>
      <x:c r="DH36" s="119" t="str">
        <x:f t="shared" si="10"/>
        <x:v/>
      </x:c>
      <x:c r="DI36" s="118" t="str">
        <x:f t="shared" si="10"/>
        <x:v/>
      </x:c>
      <x:c r="DJ36" s="119" t="str">
        <x:f t="shared" si="10"/>
        <x:v/>
      </x:c>
      <x:c r="DK36" s="119" t="str">
        <x:f t="shared" si="10"/>
        <x:v/>
      </x:c>
      <x:c r="DL36" s="119" t="str">
        <x:f t="shared" si="10"/>
        <x:v/>
      </x:c>
      <x:c r="DM36" s="119" t="str">
        <x:f t="shared" si="10"/>
        <x:v/>
      </x:c>
      <x:c r="DN36" s="119" t="str">
        <x:f t="shared" si="10"/>
        <x:v/>
      </x:c>
      <x:c r="DO36" s="119" t="str">
        <x:f t="shared" si="10"/>
        <x:v/>
      </x:c>
      <x:c r="DP36" s="119" t="str">
        <x:f t="shared" si="10"/>
        <x:v/>
      </x:c>
      <x:c r="DQ36" s="120" t="str">
        <x:f t="shared" si="16"/>
        <x:v/>
      </x:c>
      <x:c r="DR36" s="119" t="str">
        <x:f t="shared" si="16"/>
        <x:v/>
      </x:c>
      <x:c r="DS36" s="239" t="str">
        <x:f t="shared" si="16"/>
        <x:v/>
      </x:c>
      <x:c r="DT36" s="119" t="str">
        <x:f t="shared" si="16"/>
        <x:v/>
      </x:c>
      <x:c r="DU36" s="119" t="str">
        <x:f t="shared" si="16"/>
        <x:v/>
      </x:c>
      <x:c r="DV36" s="119" t="str">
        <x:f t="shared" si="16"/>
        <x:v/>
      </x:c>
      <x:c r="DW36" s="118" t="str">
        <x:f t="shared" si="16"/>
        <x:v/>
      </x:c>
      <x:c r="DX36" s="120" t="str">
        <x:f t="shared" si="16"/>
        <x:v/>
      </x:c>
      <x:c r="DY36" s="119" t="str">
        <x:f t="shared" si="16"/>
        <x:v/>
      </x:c>
      <x:c r="DZ36" s="119" t="str">
        <x:f t="shared" si="16"/>
        <x:v/>
      </x:c>
      <x:c r="EA36" s="119" t="str">
        <x:f t="shared" si="16"/>
        <x:v/>
      </x:c>
      <x:c r="EB36" s="119" t="str">
        <x:f t="shared" si="16"/>
        <x:v/>
      </x:c>
      <x:c r="EC36" s="119" t="str">
        <x:f t="shared" si="16"/>
        <x:v/>
      </x:c>
      <x:c r="ED36" s="118" t="str">
        <x:f t="shared" si="16"/>
        <x:v/>
      </x:c>
      <x:c r="EE36" s="105" t="str">
        <x:f t="shared" si="16"/>
        <x:v/>
      </x:c>
      <x:c r="EF36" s="108" t="str">
        <x:f t="shared" si="16"/>
        <x:v/>
      </x:c>
    </x:row>
    <x:row r="37" spans="2:136" outlineLevel="1">
      <x:c r="B37" s="305"/>
      <x:c r="C37" s="308"/>
      <x:c r="D37" s="4" t="s">
        <x:v>208</x:v>
      </x:c>
      <x:c r="E37" s="42" t="s">
        <x:v>141</x:v>
      </x:c>
      <x:c r="F37" s="311"/>
      <x:c r="G37" s="213" t="str">
        <x:f>IF(H37=100%,"완료",IF(H37&gt;1%,"진행중","작업대기"))</x:f>
        <x:v>완료</x:v>
      </x:c>
      <x:c r="H37" s="56">
        <x:f>PRODUCT(I37,0.1)</x:f>
        <x:v>1</x:v>
      </x:c>
      <x:c r="I37" s="172">
        <x:v>10</x:v>
      </x:c>
      <x:c r="J37" s="138">
        <x:v>45433</x:v>
      </x:c>
      <x:c r="K37" s="138">
        <x:v>45443</x:v>
      </x:c>
      <x:c r="L37" s="157">
        <x:f>COUNTIF(O37:EF37,"1")</x:f>
        <x:v>11</x:v>
      </x:c>
      <x:c r="M37" s="201">
        <x:f>K37-$E$5</x:f>
        <x:v>-22</x:v>
      </x:c>
      <x:c r="N37" s="167"/>
      <x:c r="O37" s="105" t="str">
        <x:f t="shared" si="11"/>
        <x:v/>
      </x:c>
      <x:c r="P37" s="106" t="str">
        <x:f t="shared" si="11"/>
        <x:v/>
      </x:c>
      <x:c r="Q37" s="106" t="str">
        <x:f t="shared" si="11"/>
        <x:v/>
      </x:c>
      <x:c r="R37" s="106" t="str">
        <x:f t="shared" si="11"/>
        <x:v/>
      </x:c>
      <x:c r="S37" s="106" t="str">
        <x:f t="shared" si="11"/>
        <x:v/>
      </x:c>
      <x:c r="T37" s="106" t="str">
        <x:f t="shared" si="11"/>
        <x:v/>
      </x:c>
      <x:c r="U37" s="107" t="str">
        <x:f t="shared" si="11"/>
        <x:v/>
      </x:c>
      <x:c r="V37" s="105" t="str">
        <x:f t="shared" si="11"/>
        <x:v/>
      </x:c>
      <x:c r="W37" s="106" t="str">
        <x:f t="shared" si="11"/>
        <x:v/>
      </x:c>
      <x:c r="X37" s="106" t="str">
        <x:f t="shared" si="11"/>
        <x:v/>
      </x:c>
      <x:c r="Y37" s="106" t="str">
        <x:f t="shared" si="8"/>
        <x:v/>
      </x:c>
      <x:c r="Z37" s="106" t="str">
        <x:f t="shared" si="8"/>
        <x:v/>
      </x:c>
      <x:c r="AA37" s="106" t="str">
        <x:f t="shared" si="8"/>
        <x:v/>
      </x:c>
      <x:c r="AB37" s="107" t="str">
        <x:f t="shared" si="8"/>
        <x:v/>
      </x:c>
      <x:c r="AC37" s="105" t="str">
        <x:f t="shared" si="8"/>
        <x:v/>
      </x:c>
      <x:c r="AD37" s="106" t="str">
        <x:f t="shared" si="8"/>
        <x:v/>
      </x:c>
      <x:c r="AE37" s="106" t="str">
        <x:f t="shared" si="8"/>
        <x:v/>
      </x:c>
      <x:c r="AF37" s="106" t="str">
        <x:f t="shared" si="8"/>
        <x:v/>
      </x:c>
      <x:c r="AG37" s="106" t="str">
        <x:f t="shared" si="8"/>
        <x:v/>
      </x:c>
      <x:c r="AH37" s="106" t="str">
        <x:f t="shared" si="8"/>
        <x:v/>
      </x:c>
      <x:c r="AI37" s="107" t="str">
        <x:f t="shared" si="8"/>
        <x:v/>
      </x:c>
      <x:c r="AJ37" s="105" t="str">
        <x:f t="shared" si="8"/>
        <x:v/>
      </x:c>
      <x:c r="AK37" s="106" t="str">
        <x:f t="shared" si="8"/>
        <x:v/>
      </x:c>
      <x:c r="AL37" s="106" t="str">
        <x:f t="shared" si="8"/>
        <x:v/>
      </x:c>
      <x:c r="AM37" s="106" t="str">
        <x:f t="shared" si="8"/>
        <x:v/>
      </x:c>
      <x:c r="AN37" s="106" t="str">
        <x:f t="shared" si="8"/>
        <x:v/>
      </x:c>
      <x:c r="AO37" s="106" t="str">
        <x:f t="shared" si="12"/>
        <x:v/>
      </x:c>
      <x:c r="AP37" s="107" t="str">
        <x:f t="shared" si="12"/>
        <x:v/>
      </x:c>
      <x:c r="AQ37" s="106" t="str">
        <x:f t="shared" si="12"/>
        <x:v/>
      </x:c>
      <x:c r="AR37" s="106" t="str">
        <x:f t="shared" si="12"/>
        <x:v/>
      </x:c>
      <x:c r="AS37" s="107" t="str">
        <x:f t="shared" si="12"/>
        <x:v/>
      </x:c>
      <x:c r="AT37" s="105" t="str">
        <x:f t="shared" si="12"/>
        <x:v/>
      </x:c>
      <x:c r="AU37" s="106" t="str">
        <x:f t="shared" si="12"/>
        <x:v/>
      </x:c>
      <x:c r="AV37" s="106" t="str">
        <x:f t="shared" si="12"/>
        <x:v/>
      </x:c>
      <x:c r="AW37" s="106" t="str">
        <x:f t="shared" si="12"/>
        <x:v/>
      </x:c>
      <x:c r="AX37" s="106" t="str">
        <x:f t="shared" si="12"/>
        <x:v/>
      </x:c>
      <x:c r="AY37" s="106" t="str">
        <x:f t="shared" si="12"/>
        <x:v/>
      </x:c>
      <x:c r="AZ37" s="107" t="str">
        <x:f t="shared" si="12"/>
        <x:v/>
      </x:c>
      <x:c r="BA37" s="222" t="str">
        <x:f t="shared" si="12"/>
        <x:v/>
      </x:c>
      <x:c r="BB37" s="106" t="str">
        <x:f t="shared" si="12"/>
        <x:v/>
      </x:c>
      <x:c r="BC37" s="106" t="str">
        <x:f t="shared" si="12"/>
        <x:v/>
      </x:c>
      <x:c r="BD37" s="106" t="str">
        <x:f t="shared" si="12"/>
        <x:v/>
      </x:c>
      <x:c r="BE37" s="106" t="str">
        <x:f t="shared" si="13"/>
        <x:v/>
      </x:c>
      <x:c r="BF37" s="106" t="str">
        <x:f t="shared" si="13"/>
        <x:v/>
      </x:c>
      <x:c r="BG37" s="107" t="str">
        <x:f t="shared" si="13"/>
        <x:v/>
      </x:c>
      <x:c r="BH37" s="106" t="str">
        <x:f t="shared" si="13"/>
        <x:v/>
      </x:c>
      <x:c r="BI37" s="106" t="str">
        <x:f t="shared" si="13"/>
        <x:v/>
      </x:c>
      <x:c r="BJ37" s="106" t="str">
        <x:f t="shared" si="13"/>
        <x:v/>
      </x:c>
      <x:c r="BK37" s="106" t="str">
        <x:f t="shared" si="13"/>
        <x:v/>
      </x:c>
      <x:c r="BL37" s="106" t="str">
        <x:f t="shared" si="13"/>
        <x:v/>
      </x:c>
      <x:c r="BM37" s="106" t="str">
        <x:f t="shared" si="13"/>
        <x:v/>
      </x:c>
      <x:c r="BN37" s="106" t="str">
        <x:f t="shared" si="13"/>
        <x:v/>
      </x:c>
      <x:c r="BO37" s="105" t="str">
        <x:f t="shared" si="13"/>
        <x:v/>
      </x:c>
      <x:c r="BP37" s="106" t="str">
        <x:f t="shared" si="13"/>
        <x:v/>
      </x:c>
      <x:c r="BQ37" s="106" t="str">
        <x:f t="shared" si="13"/>
        <x:v/>
      </x:c>
      <x:c r="BR37" s="106" t="str">
        <x:f t="shared" si="13"/>
        <x:v/>
      </x:c>
      <x:c r="BS37" s="106" t="str">
        <x:f t="shared" si="13"/>
        <x:v/>
      </x:c>
      <x:c r="BT37" s="106" t="str">
        <x:f t="shared" si="13"/>
        <x:v/>
      </x:c>
      <x:c r="BU37" s="106" t="str">
        <x:f t="shared" si="14"/>
        <x:v/>
      </x:c>
      <x:c r="BV37" s="222" t="str">
        <x:f t="shared" si="14"/>
        <x:v/>
      </x:c>
      <x:c r="BW37" s="118" t="str">
        <x:f t="shared" si="14"/>
        <x:v/>
      </x:c>
      <x:c r="BX37" s="119" t="str">
        <x:f t="shared" si="14"/>
        <x:v/>
      </x:c>
      <x:c r="BY37" s="119" t="str">
        <x:f t="shared" si="14"/>
        <x:v/>
      </x:c>
      <x:c r="BZ37" s="119" t="str">
        <x:f t="shared" si="14"/>
        <x:v/>
      </x:c>
      <x:c r="CA37" s="119" t="str">
        <x:f t="shared" si="14"/>
        <x:v/>
      </x:c>
      <x:c r="CB37" s="119" t="str">
        <x:f t="shared" si="14"/>
        <x:v/>
      </x:c>
      <x:c r="CC37" s="119" t="str">
        <x:f t="shared" si="14"/>
        <x:v/>
      </x:c>
      <x:c r="CD37" s="119" t="str">
        <x:f t="shared" si="14"/>
        <x:v/>
      </x:c>
      <x:c r="CE37" s="120" t="str">
        <x:f t="shared" si="14"/>
        <x:v/>
      </x:c>
      <x:c r="CF37" s="119" t="str">
        <x:f t="shared" si="14"/>
        <x:v/>
      </x:c>
      <x:c r="CG37" s="119" t="str">
        <x:f t="shared" si="14"/>
        <x:v/>
      </x:c>
      <x:c r="CH37" s="119" t="str">
        <x:f t="shared" si="14"/>
        <x:v/>
      </x:c>
      <x:c r="CI37" s="119" t="str">
        <x:f t="shared" si="14"/>
        <x:v/>
      </x:c>
      <x:c r="CJ37" s="119" t="str">
        <x:f t="shared" si="14"/>
        <x:v/>
      </x:c>
      <x:c r="CK37" s="118" t="str">
        <x:f t="shared" si="15"/>
        <x:v/>
      </x:c>
      <x:c r="CL37" s="119" t="str">
        <x:f t="shared" si="15"/>
        <x:v/>
      </x:c>
      <x:c r="CM37" s="119" t="str">
        <x:f t="shared" si="15"/>
        <x:v/>
      </x:c>
      <x:c r="CN37" s="119" t="str">
        <x:f t="shared" si="15"/>
        <x:v/>
      </x:c>
      <x:c r="CO37" s="119" t="str">
        <x:f t="shared" si="15"/>
        <x:v/>
      </x:c>
      <x:c r="CP37" s="119" t="str">
        <x:f t="shared" si="15"/>
        <x:v/>
      </x:c>
      <x:c r="CQ37" s="119" t="str">
        <x:f t="shared" si="15"/>
        <x:v/>
      </x:c>
      <x:c r="CR37" s="106">
        <x:f t="shared" si="15"/>
        <x:v>1</x:v>
      </x:c>
      <x:c r="CS37" s="105">
        <x:f t="shared" si="15"/>
        <x:v>1</x:v>
      </x:c>
      <x:c r="CT37" s="106">
        <x:f t="shared" si="15"/>
        <x:v>1</x:v>
      </x:c>
      <x:c r="CU37" s="106">
        <x:f t="shared" si="15"/>
        <x:v>1</x:v>
      </x:c>
      <x:c r="CV37" s="106">
        <x:f t="shared" si="15"/>
        <x:v>1</x:v>
      </x:c>
      <x:c r="CW37" s="106">
        <x:f t="shared" si="15"/>
        <x:v>1</x:v>
      </x:c>
      <x:c r="CX37" s="106">
        <x:f t="shared" si="15"/>
        <x:v>1</x:v>
      </x:c>
      <x:c r="CY37" s="107">
        <x:f t="shared" si="15"/>
        <x:v>1</x:v>
      </x:c>
      <x:c r="CZ37" s="106">
        <x:f t="shared" si="15"/>
        <x:v>1</x:v>
      </x:c>
      <x:c r="DA37" s="106">
        <x:f t="shared" si="10"/>
        <x:v>1</x:v>
      </x:c>
      <x:c r="DB37" s="119">
        <x:f t="shared" si="10"/>
        <x:v>1</x:v>
      </x:c>
      <x:c r="DC37" s="120" t="str">
        <x:f t="shared" si="10"/>
        <x:v/>
      </x:c>
      <x:c r="DD37" s="119" t="str">
        <x:f t="shared" si="10"/>
        <x:v/>
      </x:c>
      <x:c r="DE37" s="119" t="str">
        <x:f t="shared" si="10"/>
        <x:v/>
      </x:c>
      <x:c r="DF37" s="119" t="str">
        <x:f t="shared" si="10"/>
        <x:v/>
      </x:c>
      <x:c r="DG37" s="119" t="str">
        <x:f t="shared" si="10"/>
        <x:v/>
      </x:c>
      <x:c r="DH37" s="119" t="str">
        <x:f t="shared" si="10"/>
        <x:v/>
      </x:c>
      <x:c r="DI37" s="118" t="str">
        <x:f t="shared" si="10"/>
        <x:v/>
      </x:c>
      <x:c r="DJ37" s="119" t="str">
        <x:f t="shared" si="10"/>
        <x:v/>
      </x:c>
      <x:c r="DK37" s="119" t="str">
        <x:f t="shared" si="10"/>
        <x:v/>
      </x:c>
      <x:c r="DL37" s="119" t="str">
        <x:f t="shared" si="10"/>
        <x:v/>
      </x:c>
      <x:c r="DM37" s="119" t="str">
        <x:f t="shared" si="10"/>
        <x:v/>
      </x:c>
      <x:c r="DN37" s="119" t="str">
        <x:f t="shared" si="10"/>
        <x:v/>
      </x:c>
      <x:c r="DO37" s="119" t="str">
        <x:f t="shared" si="10"/>
        <x:v/>
      </x:c>
      <x:c r="DP37" s="119" t="str">
        <x:f t="shared" si="10"/>
        <x:v/>
      </x:c>
      <x:c r="DQ37" s="120" t="str">
        <x:f t="shared" si="16"/>
        <x:v/>
      </x:c>
      <x:c r="DR37" s="119" t="str">
        <x:f t="shared" si="16"/>
        <x:v/>
      </x:c>
      <x:c r="DS37" s="239" t="str">
        <x:f t="shared" si="16"/>
        <x:v/>
      </x:c>
      <x:c r="DT37" s="119" t="str">
        <x:f t="shared" si="16"/>
        <x:v/>
      </x:c>
      <x:c r="DU37" s="119" t="str">
        <x:f t="shared" si="16"/>
        <x:v/>
      </x:c>
      <x:c r="DV37" s="119" t="str">
        <x:f t="shared" si="16"/>
        <x:v/>
      </x:c>
      <x:c r="DW37" s="118" t="str">
        <x:f t="shared" si="16"/>
        <x:v/>
      </x:c>
      <x:c r="DX37" s="120" t="str">
        <x:f t="shared" si="16"/>
        <x:v/>
      </x:c>
      <x:c r="DY37" s="119" t="str">
        <x:f t="shared" si="16"/>
        <x:v/>
      </x:c>
      <x:c r="DZ37" s="119" t="str">
        <x:f t="shared" si="16"/>
        <x:v/>
      </x:c>
      <x:c r="EA37" s="119" t="str">
        <x:f t="shared" si="16"/>
        <x:v/>
      </x:c>
      <x:c r="EB37" s="119" t="str">
        <x:f t="shared" si="16"/>
        <x:v/>
      </x:c>
      <x:c r="EC37" s="119" t="str">
        <x:f t="shared" si="16"/>
        <x:v/>
      </x:c>
      <x:c r="ED37" s="118" t="str">
        <x:f t="shared" si="16"/>
        <x:v/>
      </x:c>
      <x:c r="EE37" s="105" t="str">
        <x:f t="shared" si="16"/>
        <x:v/>
      </x:c>
      <x:c r="EF37" s="108" t="str">
        <x:f t="shared" si="16"/>
        <x:v/>
      </x:c>
    </x:row>
    <x:row r="38" spans="2:136" outlineLevel="1">
      <x:c r="B38" s="306"/>
      <x:c r="C38" s="309"/>
      <x:c r="D38" s="10" t="s">
        <x:v>2</x:v>
      </x:c>
      <x:c r="E38" s="43" t="s">
        <x:v>141</x:v>
      </x:c>
      <x:c r="F38" s="173" t="s">
        <x:v>112</x:v>
      </x:c>
      <x:c r="G38" s="214" t="str">
        <x:f>IF(H38=100%,"완료",IF(H38&gt;1%,"진행중","작업대기"))</x:f>
        <x:v>완료</x:v>
      </x:c>
      <x:c r="H38" s="57">
        <x:f>PRODUCT(I38,0.1)</x:f>
        <x:v>1</x:v>
      </x:c>
      <x:c r="I38" s="173">
        <x:v>10</x:v>
      </x:c>
      <x:c r="J38" s="64">
        <x:v>45457</x:v>
      </x:c>
      <x:c r="K38" s="64">
        <x:v>45457</x:v>
      </x:c>
      <x:c r="L38" s="158">
        <x:f>COUNTIF(O38:EF38,"1")</x:f>
        <x:v>1</x:v>
      </x:c>
      <x:c r="M38" s="204">
        <x:f>K38-$E$5</x:f>
        <x:v>-8</x:v>
      </x:c>
      <x:c r="N38" s="168"/>
      <x:c r="O38" s="93" t="str">
        <x:f t="shared" si="11"/>
        <x:v/>
      </x:c>
      <x:c r="P38" s="94" t="str">
        <x:f t="shared" si="11"/>
        <x:v/>
      </x:c>
      <x:c r="Q38" s="94" t="str">
        <x:f t="shared" si="11"/>
        <x:v/>
      </x:c>
      <x:c r="R38" s="94" t="str">
        <x:f t="shared" si="11"/>
        <x:v/>
      </x:c>
      <x:c r="S38" s="94" t="str">
        <x:f t="shared" si="11"/>
        <x:v/>
      </x:c>
      <x:c r="T38" s="94" t="str">
        <x:f t="shared" si="11"/>
        <x:v/>
      </x:c>
      <x:c r="U38" s="95" t="str">
        <x:f t="shared" si="11"/>
        <x:v/>
      </x:c>
      <x:c r="V38" s="93" t="str">
        <x:f t="shared" si="11"/>
        <x:v/>
      </x:c>
      <x:c r="W38" s="94" t="str">
        <x:f t="shared" si="11"/>
        <x:v/>
      </x:c>
      <x:c r="X38" s="94" t="str">
        <x:f t="shared" si="11"/>
        <x:v/>
      </x:c>
      <x:c r="Y38" s="94" t="str">
        <x:f t="shared" si="8"/>
        <x:v/>
      </x:c>
      <x:c r="Z38" s="94" t="str">
        <x:f t="shared" si="8"/>
        <x:v/>
      </x:c>
      <x:c r="AA38" s="94" t="str">
        <x:f t="shared" si="8"/>
        <x:v/>
      </x:c>
      <x:c r="AB38" s="95" t="str">
        <x:f t="shared" si="8"/>
        <x:v/>
      </x:c>
      <x:c r="AC38" s="93" t="str">
        <x:f t="shared" si="8"/>
        <x:v/>
      </x:c>
      <x:c r="AD38" s="94" t="str">
        <x:f t="shared" si="8"/>
        <x:v/>
      </x:c>
      <x:c r="AE38" s="94" t="str">
        <x:f t="shared" si="8"/>
        <x:v/>
      </x:c>
      <x:c r="AF38" s="94" t="str">
        <x:f t="shared" si="8"/>
        <x:v/>
      </x:c>
      <x:c r="AG38" s="94" t="str">
        <x:f t="shared" si="8"/>
        <x:v/>
      </x:c>
      <x:c r="AH38" s="94" t="str">
        <x:f t="shared" si="8"/>
        <x:v/>
      </x:c>
      <x:c r="AI38" s="95" t="str">
        <x:f t="shared" si="8"/>
        <x:v/>
      </x:c>
      <x:c r="AJ38" s="93" t="str">
        <x:f t="shared" si="8"/>
        <x:v/>
      </x:c>
      <x:c r="AK38" s="94" t="str">
        <x:f t="shared" si="8"/>
        <x:v/>
      </x:c>
      <x:c r="AL38" s="94" t="str">
        <x:f t="shared" si="8"/>
        <x:v/>
      </x:c>
      <x:c r="AM38" s="94" t="str">
        <x:f t="shared" si="8"/>
        <x:v/>
      </x:c>
      <x:c r="AN38" s="94" t="str">
        <x:f t="shared" si="8"/>
        <x:v/>
      </x:c>
      <x:c r="AO38" s="94" t="str">
        <x:f t="shared" si="12"/>
        <x:v/>
      </x:c>
      <x:c r="AP38" s="95" t="str">
        <x:f t="shared" si="12"/>
        <x:v/>
      </x:c>
      <x:c r="AQ38" s="94" t="str">
        <x:f t="shared" si="12"/>
        <x:v/>
      </x:c>
      <x:c r="AR38" s="94" t="str">
        <x:f t="shared" si="12"/>
        <x:v/>
      </x:c>
      <x:c r="AS38" s="95" t="str">
        <x:f t="shared" si="12"/>
        <x:v/>
      </x:c>
      <x:c r="AT38" s="93" t="str">
        <x:f t="shared" si="12"/>
        <x:v/>
      </x:c>
      <x:c r="AU38" s="94" t="str">
        <x:f t="shared" si="12"/>
        <x:v/>
      </x:c>
      <x:c r="AV38" s="94" t="str">
        <x:f t="shared" si="12"/>
        <x:v/>
      </x:c>
      <x:c r="AW38" s="94" t="str">
        <x:f t="shared" si="12"/>
        <x:v/>
      </x:c>
      <x:c r="AX38" s="94" t="str">
        <x:f t="shared" si="12"/>
        <x:v/>
      </x:c>
      <x:c r="AY38" s="94" t="str">
        <x:f t="shared" si="12"/>
        <x:v/>
      </x:c>
      <x:c r="AZ38" s="95" t="str">
        <x:f t="shared" si="12"/>
        <x:v/>
      </x:c>
      <x:c r="BA38" s="223" t="str">
        <x:f t="shared" si="12"/>
        <x:v/>
      </x:c>
      <x:c r="BB38" s="94" t="str">
        <x:f t="shared" si="12"/>
        <x:v/>
      </x:c>
      <x:c r="BC38" s="94" t="str">
        <x:f t="shared" si="12"/>
        <x:v/>
      </x:c>
      <x:c r="BD38" s="94" t="str">
        <x:f t="shared" si="12"/>
        <x:v/>
      </x:c>
      <x:c r="BE38" s="94" t="str">
        <x:f t="shared" si="13"/>
        <x:v/>
      </x:c>
      <x:c r="BF38" s="94" t="str">
        <x:f t="shared" si="13"/>
        <x:v/>
      </x:c>
      <x:c r="BG38" s="95" t="str">
        <x:f t="shared" si="13"/>
        <x:v/>
      </x:c>
      <x:c r="BH38" s="94" t="str">
        <x:f t="shared" si="13"/>
        <x:v/>
      </x:c>
      <x:c r="BI38" s="94" t="str">
        <x:f t="shared" si="13"/>
        <x:v/>
      </x:c>
      <x:c r="BJ38" s="94" t="str">
        <x:f t="shared" si="13"/>
        <x:v/>
      </x:c>
      <x:c r="BK38" s="94" t="str">
        <x:f t="shared" si="13"/>
        <x:v/>
      </x:c>
      <x:c r="BL38" s="94" t="str">
        <x:f t="shared" si="13"/>
        <x:v/>
      </x:c>
      <x:c r="BM38" s="94" t="str">
        <x:f t="shared" si="13"/>
        <x:v/>
      </x:c>
      <x:c r="BN38" s="94" t="str">
        <x:f t="shared" si="13"/>
        <x:v/>
      </x:c>
      <x:c r="BO38" s="93" t="str">
        <x:f t="shared" si="13"/>
        <x:v/>
      </x:c>
      <x:c r="BP38" s="94" t="str">
        <x:f t="shared" si="13"/>
        <x:v/>
      </x:c>
      <x:c r="BQ38" s="94" t="str">
        <x:f t="shared" si="13"/>
        <x:v/>
      </x:c>
      <x:c r="BR38" s="94" t="str">
        <x:f t="shared" si="13"/>
        <x:v/>
      </x:c>
      <x:c r="BS38" s="94" t="str">
        <x:f t="shared" si="13"/>
        <x:v/>
      </x:c>
      <x:c r="BT38" s="94" t="str">
        <x:f t="shared" si="13"/>
        <x:v/>
      </x:c>
      <x:c r="BU38" s="94" t="str">
        <x:f t="shared" si="14"/>
        <x:v/>
      </x:c>
      <x:c r="BV38" s="223" t="str">
        <x:f t="shared" si="14"/>
        <x:v/>
      </x:c>
      <x:c r="BW38" s="121" t="str">
        <x:f t="shared" si="14"/>
        <x:v/>
      </x:c>
      <x:c r="BX38" s="96" t="str">
        <x:f t="shared" si="14"/>
        <x:v/>
      </x:c>
      <x:c r="BY38" s="96" t="str">
        <x:f t="shared" si="14"/>
        <x:v/>
      </x:c>
      <x:c r="BZ38" s="96" t="str">
        <x:f t="shared" si="14"/>
        <x:v/>
      </x:c>
      <x:c r="CA38" s="96" t="str">
        <x:f t="shared" si="14"/>
        <x:v/>
      </x:c>
      <x:c r="CB38" s="96" t="str">
        <x:f t="shared" si="14"/>
        <x:v/>
      </x:c>
      <x:c r="CC38" s="96" t="str">
        <x:f t="shared" si="14"/>
        <x:v/>
      </x:c>
      <x:c r="CD38" s="96" t="str">
        <x:f t="shared" si="14"/>
        <x:v/>
      </x:c>
      <x:c r="CE38" s="122" t="str">
        <x:f t="shared" si="14"/>
        <x:v/>
      </x:c>
      <x:c r="CF38" s="96" t="str">
        <x:f t="shared" si="14"/>
        <x:v/>
      </x:c>
      <x:c r="CG38" s="96" t="str">
        <x:f t="shared" si="14"/>
        <x:v/>
      </x:c>
      <x:c r="CH38" s="96" t="str">
        <x:f t="shared" si="14"/>
        <x:v/>
      </x:c>
      <x:c r="CI38" s="96" t="str">
        <x:f t="shared" si="14"/>
        <x:v/>
      </x:c>
      <x:c r="CJ38" s="96" t="str">
        <x:f t="shared" si="14"/>
        <x:v/>
      </x:c>
      <x:c r="CK38" s="121" t="str">
        <x:f t="shared" si="15"/>
        <x:v/>
      </x:c>
      <x:c r="CL38" s="96" t="str">
        <x:f t="shared" si="15"/>
        <x:v/>
      </x:c>
      <x:c r="CM38" s="96" t="str">
        <x:f t="shared" si="15"/>
        <x:v/>
      </x:c>
      <x:c r="CN38" s="96" t="str">
        <x:f t="shared" si="15"/>
        <x:v/>
      </x:c>
      <x:c r="CO38" s="96" t="str">
        <x:f t="shared" si="15"/>
        <x:v/>
      </x:c>
      <x:c r="CP38" s="96" t="str">
        <x:f t="shared" si="15"/>
        <x:v/>
      </x:c>
      <x:c r="CQ38" s="96" t="str">
        <x:f t="shared" si="15"/>
        <x:v/>
      </x:c>
      <x:c r="CR38" s="94" t="str">
        <x:f t="shared" si="15"/>
        <x:v/>
      </x:c>
      <x:c r="CS38" s="93" t="str">
        <x:f t="shared" si="15"/>
        <x:v/>
      </x:c>
      <x:c r="CT38" s="94" t="str">
        <x:f t="shared" si="15"/>
        <x:v/>
      </x:c>
      <x:c r="CU38" s="94" t="str">
        <x:f t="shared" si="15"/>
        <x:v/>
      </x:c>
      <x:c r="CV38" s="94" t="str">
        <x:f t="shared" si="15"/>
        <x:v/>
      </x:c>
      <x:c r="CW38" s="94" t="str">
        <x:f t="shared" si="15"/>
        <x:v/>
      </x:c>
      <x:c r="CX38" s="94" t="str">
        <x:f t="shared" si="15"/>
        <x:v/>
      </x:c>
      <x:c r="CY38" s="95" t="str">
        <x:f t="shared" si="15"/>
        <x:v/>
      </x:c>
      <x:c r="CZ38" s="94" t="str">
        <x:f t="shared" si="15"/>
        <x:v/>
      </x:c>
      <x:c r="DA38" s="94" t="str">
        <x:f t="shared" si="10"/>
        <x:v/>
      </x:c>
      <x:c r="DB38" s="96" t="str">
        <x:f t="shared" si="10"/>
        <x:v/>
      </x:c>
      <x:c r="DC38" s="122" t="str">
        <x:f t="shared" si="10"/>
        <x:v/>
      </x:c>
      <x:c r="DD38" s="96" t="str">
        <x:f t="shared" si="10"/>
        <x:v/>
      </x:c>
      <x:c r="DE38" s="96" t="str">
        <x:f t="shared" si="10"/>
        <x:v/>
      </x:c>
      <x:c r="DF38" s="96" t="str">
        <x:f t="shared" si="10"/>
        <x:v/>
      </x:c>
      <x:c r="DG38" s="96" t="str">
        <x:f t="shared" si="10"/>
        <x:v/>
      </x:c>
      <x:c r="DH38" s="96" t="str">
        <x:f t="shared" si="10"/>
        <x:v/>
      </x:c>
      <x:c r="DI38" s="121" t="str">
        <x:f t="shared" si="10"/>
        <x:v/>
      </x:c>
      <x:c r="DJ38" s="96" t="str">
        <x:f t="shared" si="10"/>
        <x:v/>
      </x:c>
      <x:c r="DK38" s="96" t="str">
        <x:f t="shared" si="10"/>
        <x:v/>
      </x:c>
      <x:c r="DL38" s="96" t="str">
        <x:f t="shared" si="10"/>
        <x:v/>
      </x:c>
      <x:c r="DM38" s="96" t="str">
        <x:f t="shared" si="10"/>
        <x:v/>
      </x:c>
      <x:c r="DN38" s="96" t="str">
        <x:f t="shared" si="10"/>
        <x:v/>
      </x:c>
      <x:c r="DO38" s="96" t="str">
        <x:f t="shared" si="10"/>
        <x:v/>
      </x:c>
      <x:c r="DP38" s="96">
        <x:f t="shared" si="10"/>
        <x:v>1</x:v>
      </x:c>
      <x:c r="DQ38" s="122" t="str">
        <x:f t="shared" si="16"/>
        <x:v/>
      </x:c>
      <x:c r="DR38" s="96" t="str">
        <x:f t="shared" si="16"/>
        <x:v/>
      </x:c>
      <x:c r="DS38" s="246" t="str">
        <x:f t="shared" si="16"/>
        <x:v/>
      </x:c>
      <x:c r="DT38" s="96" t="str">
        <x:f t="shared" si="16"/>
        <x:v/>
      </x:c>
      <x:c r="DU38" s="96" t="str">
        <x:f t="shared" si="16"/>
        <x:v/>
      </x:c>
      <x:c r="DV38" s="96" t="str">
        <x:f t="shared" si="16"/>
        <x:v/>
      </x:c>
      <x:c r="DW38" s="121" t="str">
        <x:f t="shared" si="16"/>
        <x:v/>
      </x:c>
      <x:c r="DX38" s="122" t="str">
        <x:f t="shared" si="16"/>
        <x:v/>
      </x:c>
      <x:c r="DY38" s="96" t="str">
        <x:f t="shared" si="16"/>
        <x:v/>
      </x:c>
      <x:c r="DZ38" s="96" t="str">
        <x:f t="shared" si="16"/>
        <x:v/>
      </x:c>
      <x:c r="EA38" s="96" t="str">
        <x:f t="shared" si="16"/>
        <x:v/>
      </x:c>
      <x:c r="EB38" s="96" t="str">
        <x:f t="shared" si="16"/>
        <x:v/>
      </x:c>
      <x:c r="EC38" s="96" t="str">
        <x:f t="shared" si="16"/>
        <x:v/>
      </x:c>
      <x:c r="ED38" s="121" t="str">
        <x:f t="shared" si="16"/>
        <x:v/>
      </x:c>
      <x:c r="EE38" s="93" t="str">
        <x:f t="shared" si="16"/>
        <x:v/>
      </x:c>
      <x:c r="EF38" s="100" t="str">
        <x:f t="shared" si="16"/>
        <x:v/>
      </x:c>
    </x:row>
    <x:row r="39" spans="2:136">
      <x:c r="B39" s="312" t="s">
        <x:v>37</x:v>
      </x:c>
      <x:c r="C39" s="314" t="s">
        <x:v>51</x:v>
      </x:c>
      <x:c r="D39" s="39"/>
      <x:c r="E39" s="45"/>
      <x:c r="F39" s="179"/>
      <x:c r="G39" s="219"/>
      <x:c r="H39" s="45"/>
      <x:c r="I39" s="179"/>
      <x:c r="J39" s="185"/>
      <x:c r="K39" s="185"/>
      <x:c r="L39" s="187"/>
      <x:c r="M39" s="187"/>
      <x:c r="N39" s="167"/>
      <x:c r="O39" s="105" t="str">
        <x:f t="shared" si="11"/>
        <x:v/>
      </x:c>
      <x:c r="P39" s="106" t="str">
        <x:f t="shared" si="11"/>
        <x:v/>
      </x:c>
      <x:c r="Q39" s="106" t="str">
        <x:f t="shared" si="11"/>
        <x:v/>
      </x:c>
      <x:c r="R39" s="106" t="str">
        <x:f t="shared" si="11"/>
        <x:v/>
      </x:c>
      <x:c r="S39" s="106" t="str">
        <x:f t="shared" si="11"/>
        <x:v/>
      </x:c>
      <x:c r="T39" s="106" t="str">
        <x:f t="shared" si="11"/>
        <x:v/>
      </x:c>
      <x:c r="U39" s="107" t="str">
        <x:f t="shared" si="11"/>
        <x:v/>
      </x:c>
      <x:c r="V39" s="105" t="str">
        <x:f t="shared" si="11"/>
        <x:v/>
      </x:c>
      <x:c r="W39" s="106" t="str">
        <x:f t="shared" si="11"/>
        <x:v/>
      </x:c>
      <x:c r="X39" s="106" t="str">
        <x:f t="shared" si="11"/>
        <x:v/>
      </x:c>
      <x:c r="Y39" s="106" t="str">
        <x:f t="shared" si="8"/>
        <x:v/>
      </x:c>
      <x:c r="Z39" s="106" t="str">
        <x:f t="shared" si="8"/>
        <x:v/>
      </x:c>
      <x:c r="AA39" s="106" t="str">
        <x:f t="shared" si="8"/>
        <x:v/>
      </x:c>
      <x:c r="AB39" s="107" t="str">
        <x:f t="shared" si="8"/>
        <x:v/>
      </x:c>
      <x:c r="AC39" s="105" t="str">
        <x:f t="shared" si="8"/>
        <x:v/>
      </x:c>
      <x:c r="AD39" s="106" t="str">
        <x:f t="shared" si="8"/>
        <x:v/>
      </x:c>
      <x:c r="AE39" s="106" t="str">
        <x:f t="shared" si="8"/>
        <x:v/>
      </x:c>
      <x:c r="AF39" s="106" t="str">
        <x:f t="shared" si="8"/>
        <x:v/>
      </x:c>
      <x:c r="AG39" s="106" t="str">
        <x:f t="shared" si="8"/>
        <x:v/>
      </x:c>
      <x:c r="AH39" s="106" t="str">
        <x:f t="shared" si="8"/>
        <x:v/>
      </x:c>
      <x:c r="AI39" s="107" t="str">
        <x:f t="shared" si="8"/>
        <x:v/>
      </x:c>
      <x:c r="AJ39" s="105" t="str">
        <x:f t="shared" si="8"/>
        <x:v/>
      </x:c>
      <x:c r="AK39" s="106" t="str">
        <x:f t="shared" si="8"/>
        <x:v/>
      </x:c>
      <x:c r="AL39" s="106" t="str">
        <x:f t="shared" si="8"/>
        <x:v/>
      </x:c>
      <x:c r="AM39" s="106" t="str">
        <x:f t="shared" si="8"/>
        <x:v/>
      </x:c>
      <x:c r="AN39" s="106" t="str">
        <x:f t="shared" si="8"/>
        <x:v/>
      </x:c>
      <x:c r="AO39" s="106" t="str">
        <x:f t="shared" si="12"/>
        <x:v/>
      </x:c>
      <x:c r="AP39" s="107" t="str">
        <x:f t="shared" si="12"/>
        <x:v/>
      </x:c>
      <x:c r="AQ39" s="106" t="str">
        <x:f t="shared" si="12"/>
        <x:v/>
      </x:c>
      <x:c r="AR39" s="106" t="str">
        <x:f t="shared" si="12"/>
        <x:v/>
      </x:c>
      <x:c r="AS39" s="107" t="str">
        <x:f t="shared" si="12"/>
        <x:v/>
      </x:c>
      <x:c r="AT39" s="105" t="str">
        <x:f t="shared" si="12"/>
        <x:v/>
      </x:c>
      <x:c r="AU39" s="106" t="str">
        <x:f t="shared" si="12"/>
        <x:v/>
      </x:c>
      <x:c r="AV39" s="106" t="str">
        <x:f t="shared" si="12"/>
        <x:v/>
      </x:c>
      <x:c r="AW39" s="106" t="str">
        <x:f t="shared" si="12"/>
        <x:v/>
      </x:c>
      <x:c r="AX39" s="106" t="str">
        <x:f t="shared" si="12"/>
        <x:v/>
      </x:c>
      <x:c r="AY39" s="106" t="str">
        <x:f t="shared" si="12"/>
        <x:v/>
      </x:c>
      <x:c r="AZ39" s="107" t="str">
        <x:f t="shared" si="12"/>
        <x:v/>
      </x:c>
      <x:c r="BA39" s="222" t="str">
        <x:f t="shared" si="12"/>
        <x:v/>
      </x:c>
      <x:c r="BB39" s="106" t="str">
        <x:f t="shared" si="12"/>
        <x:v/>
      </x:c>
      <x:c r="BC39" s="106" t="str">
        <x:f t="shared" si="12"/>
        <x:v/>
      </x:c>
      <x:c r="BD39" s="106" t="str">
        <x:f t="shared" si="12"/>
        <x:v/>
      </x:c>
      <x:c r="BE39" s="106" t="str">
        <x:f t="shared" si="13"/>
        <x:v/>
      </x:c>
      <x:c r="BF39" s="106" t="str">
        <x:f t="shared" si="13"/>
        <x:v/>
      </x:c>
      <x:c r="BG39" s="107" t="str">
        <x:f t="shared" si="13"/>
        <x:v/>
      </x:c>
      <x:c r="BH39" s="106" t="str">
        <x:f t="shared" si="13"/>
        <x:v/>
      </x:c>
      <x:c r="BI39" s="106" t="str">
        <x:f t="shared" si="13"/>
        <x:v/>
      </x:c>
      <x:c r="BJ39" s="106" t="str">
        <x:f t="shared" si="13"/>
        <x:v/>
      </x:c>
      <x:c r="BK39" s="106" t="str">
        <x:f t="shared" si="13"/>
        <x:v/>
      </x:c>
      <x:c r="BL39" s="106" t="str">
        <x:f t="shared" si="13"/>
        <x:v/>
      </x:c>
      <x:c r="BM39" s="106" t="str">
        <x:f t="shared" si="13"/>
        <x:v/>
      </x:c>
      <x:c r="BN39" s="106" t="str">
        <x:f t="shared" si="13"/>
        <x:v/>
      </x:c>
      <x:c r="BO39" s="105" t="str">
        <x:f t="shared" si="13"/>
        <x:v/>
      </x:c>
      <x:c r="BP39" s="106" t="str">
        <x:f t="shared" si="13"/>
        <x:v/>
      </x:c>
      <x:c r="BQ39" s="106" t="str">
        <x:f t="shared" si="13"/>
        <x:v/>
      </x:c>
      <x:c r="BR39" s="106" t="str">
        <x:f t="shared" si="13"/>
        <x:v/>
      </x:c>
      <x:c r="BS39" s="106" t="str">
        <x:f t="shared" si="13"/>
        <x:v/>
      </x:c>
      <x:c r="BT39" s="106" t="str">
        <x:f t="shared" si="13"/>
        <x:v/>
      </x:c>
      <x:c r="BU39" s="106" t="str">
        <x:f t="shared" si="14"/>
        <x:v/>
      </x:c>
      <x:c r="BV39" s="222" t="str">
        <x:f t="shared" si="14"/>
        <x:v/>
      </x:c>
      <x:c r="BW39" s="107" t="str">
        <x:f t="shared" si="14"/>
        <x:v/>
      </x:c>
      <x:c r="BX39" s="106" t="str">
        <x:f t="shared" si="14"/>
        <x:v/>
      </x:c>
      <x:c r="BY39" s="106" t="str">
        <x:f t="shared" si="14"/>
        <x:v/>
      </x:c>
      <x:c r="BZ39" s="106" t="str">
        <x:f t="shared" si="14"/>
        <x:v/>
      </x:c>
      <x:c r="CA39" s="106" t="str">
        <x:f t="shared" si="14"/>
        <x:v/>
      </x:c>
      <x:c r="CB39" s="106" t="str">
        <x:f t="shared" si="14"/>
        <x:v/>
      </x:c>
      <x:c r="CC39" s="106" t="str">
        <x:f t="shared" si="14"/>
        <x:v/>
      </x:c>
      <x:c r="CD39" s="106" t="str">
        <x:f t="shared" si="14"/>
        <x:v/>
      </x:c>
      <x:c r="CE39" s="105" t="str">
        <x:f t="shared" si="14"/>
        <x:v/>
      </x:c>
      <x:c r="CF39" s="106" t="str">
        <x:f t="shared" si="14"/>
        <x:v/>
      </x:c>
      <x:c r="CG39" s="106" t="str">
        <x:f t="shared" si="14"/>
        <x:v/>
      </x:c>
      <x:c r="CH39" s="106" t="str">
        <x:f t="shared" si="14"/>
        <x:v/>
      </x:c>
      <x:c r="CI39" s="106" t="str">
        <x:f t="shared" si="14"/>
        <x:v/>
      </x:c>
      <x:c r="CJ39" s="106" t="str">
        <x:f t="shared" si="14"/>
        <x:v/>
      </x:c>
      <x:c r="CK39" s="107" t="str">
        <x:f t="shared" si="15"/>
        <x:v/>
      </x:c>
      <x:c r="CL39" s="106" t="str">
        <x:f t="shared" si="15"/>
        <x:v/>
      </x:c>
      <x:c r="CM39" s="106" t="str">
        <x:f t="shared" si="15"/>
        <x:v/>
      </x:c>
      <x:c r="CN39" s="106" t="str">
        <x:f t="shared" si="15"/>
        <x:v/>
      </x:c>
      <x:c r="CO39" s="106" t="str">
        <x:f t="shared" si="15"/>
        <x:v/>
      </x:c>
      <x:c r="CP39" s="106" t="str">
        <x:f t="shared" si="15"/>
        <x:v/>
      </x:c>
      <x:c r="CQ39" s="106" t="str">
        <x:f t="shared" si="15"/>
        <x:v/>
      </x:c>
      <x:c r="CR39" s="106" t="str">
        <x:f t="shared" si="15"/>
        <x:v/>
      </x:c>
      <x:c r="CS39" s="105" t="str">
        <x:f t="shared" si="15"/>
        <x:v/>
      </x:c>
      <x:c r="CT39" s="106" t="str">
        <x:f t="shared" si="15"/>
        <x:v/>
      </x:c>
      <x:c r="CU39" s="106" t="str">
        <x:f t="shared" si="15"/>
        <x:v/>
      </x:c>
      <x:c r="CV39" s="106" t="str">
        <x:f t="shared" si="15"/>
        <x:v/>
      </x:c>
      <x:c r="CW39" s="106" t="str">
        <x:f t="shared" si="15"/>
        <x:v/>
      </x:c>
      <x:c r="CX39" s="106" t="str">
        <x:f t="shared" si="15"/>
        <x:v/>
      </x:c>
      <x:c r="CY39" s="107" t="str">
        <x:f t="shared" si="15"/>
        <x:v/>
      </x:c>
      <x:c r="CZ39" s="106" t="str">
        <x:f t="shared" si="15"/>
        <x:v/>
      </x:c>
      <x:c r="DA39" s="106" t="str">
        <x:f t="shared" si="10"/>
        <x:v/>
      </x:c>
      <x:c r="DB39" s="106" t="str">
        <x:f t="shared" si="10"/>
        <x:v/>
      </x:c>
      <x:c r="DC39" s="105" t="str">
        <x:f t="shared" si="10"/>
        <x:v/>
      </x:c>
      <x:c r="DD39" s="106" t="str">
        <x:f t="shared" si="10"/>
        <x:v/>
      </x:c>
      <x:c r="DE39" s="106" t="str">
        <x:f t="shared" si="10"/>
        <x:v/>
      </x:c>
      <x:c r="DF39" s="106" t="str">
        <x:f t="shared" si="10"/>
        <x:v/>
      </x:c>
      <x:c r="DG39" s="106" t="str">
        <x:f t="shared" si="10"/>
        <x:v/>
      </x:c>
      <x:c r="DH39" s="106" t="str">
        <x:f t="shared" si="10"/>
        <x:v/>
      </x:c>
      <x:c r="DI39" s="107" t="str">
        <x:f t="shared" si="10"/>
        <x:v/>
      </x:c>
      <x:c r="DJ39" s="106" t="str">
        <x:f t="shared" si="10"/>
        <x:v/>
      </x:c>
      <x:c r="DK39" s="106" t="str">
        <x:f t="shared" si="10"/>
        <x:v/>
      </x:c>
      <x:c r="DL39" s="106" t="str">
        <x:f t="shared" si="10"/>
        <x:v/>
      </x:c>
      <x:c r="DM39" s="106" t="str">
        <x:f t="shared" si="10"/>
        <x:v/>
      </x:c>
      <x:c r="DN39" s="106" t="str">
        <x:f t="shared" si="10"/>
        <x:v/>
      </x:c>
      <x:c r="DO39" s="106" t="str">
        <x:f t="shared" si="10"/>
        <x:v/>
      </x:c>
      <x:c r="DP39" s="106" t="str">
        <x:f t="shared" si="10"/>
        <x:v/>
      </x:c>
      <x:c r="DQ39" s="105" t="str">
        <x:f t="shared" si="16"/>
        <x:v/>
      </x:c>
      <x:c r="DR39" s="106" t="str">
        <x:f t="shared" si="16"/>
        <x:v/>
      </x:c>
      <x:c r="DS39" s="239" t="str">
        <x:f t="shared" si="16"/>
        <x:v/>
      </x:c>
      <x:c r="DT39" s="106" t="str">
        <x:f t="shared" si="16"/>
        <x:v/>
      </x:c>
      <x:c r="DU39" s="106" t="str">
        <x:f t="shared" si="16"/>
        <x:v/>
      </x:c>
      <x:c r="DV39" s="106" t="str">
        <x:f t="shared" si="16"/>
        <x:v/>
      </x:c>
      <x:c r="DW39" s="118" t="str">
        <x:f t="shared" si="16"/>
        <x:v/>
      </x:c>
      <x:c r="DX39" s="105" t="str">
        <x:f t="shared" si="16"/>
        <x:v/>
      </x:c>
      <x:c r="DY39" s="106" t="str">
        <x:f t="shared" si="16"/>
        <x:v/>
      </x:c>
      <x:c r="DZ39" s="106" t="str">
        <x:f t="shared" si="16"/>
        <x:v/>
      </x:c>
      <x:c r="EA39" s="106" t="str">
        <x:f t="shared" si="16"/>
        <x:v/>
      </x:c>
      <x:c r="EB39" s="106" t="str">
        <x:f t="shared" si="16"/>
        <x:v/>
      </x:c>
      <x:c r="EC39" s="106" t="str">
        <x:f t="shared" si="16"/>
        <x:v/>
      </x:c>
      <x:c r="ED39" s="107" t="str">
        <x:f t="shared" si="16"/>
        <x:v/>
      </x:c>
      <x:c r="EE39" s="105" t="str">
        <x:f t="shared" si="16"/>
        <x:v/>
      </x:c>
      <x:c r="EF39" s="108" t="str">
        <x:f t="shared" si="16"/>
        <x:v/>
      </x:c>
    </x:row>
    <x:row r="40" spans="2:136" ht="12.34999999999999964473" outlineLevel="1">
      <x:c r="B40" s="313"/>
      <x:c r="C40" s="315"/>
      <x:c r="D40" s="162" t="s">
        <x:v>99</x:v>
      </x:c>
      <x:c r="E40" s="163"/>
      <x:c r="F40" s="180" t="s">
        <x:v>202</x:v>
      </x:c>
      <x:c r="G40" s="220" t="str">
        <x:f>IF(H40=100%,"완료",IF(H40&gt;1%,"진행중","작업대기"))</x:f>
        <x:v>완료</x:v>
      </x:c>
      <x:c r="H40" s="165">
        <x:f>PRODUCT(I40,0.1)</x:f>
        <x:v>1</x:v>
      </x:c>
      <x:c r="I40" s="180">
        <x:v>10</x:v>
      </x:c>
      <x:c r="J40" s="188">
        <x:v>45467</x:v>
      </x:c>
      <x:c r="K40" s="188">
        <x:v>45467</x:v>
      </x:c>
      <x:c r="L40" s="190">
        <x:f>COUNTIF(O40:EF40,"1")</x:f>
        <x:v>1</x:v>
      </x:c>
      <x:c r="M40" s="190">
        <x:f>K40-$E$5</x:f>
        <x:v>2</x:v>
      </x:c>
      <x:c r="N40" s="170"/>
      <x:c r="O40" s="123" t="str">
        <x:f t="shared" si="11"/>
        <x:v/>
      </x:c>
      <x:c r="P40" s="124" t="str">
        <x:f t="shared" si="11"/>
        <x:v/>
      </x:c>
      <x:c r="Q40" s="124" t="str">
        <x:f t="shared" si="11"/>
        <x:v/>
      </x:c>
      <x:c r="R40" s="124" t="str">
        <x:f t="shared" si="11"/>
        <x:v/>
      </x:c>
      <x:c r="S40" s="124" t="str">
        <x:f t="shared" si="11"/>
        <x:v/>
      </x:c>
      <x:c r="T40" s="124" t="str">
        <x:f t="shared" si="11"/>
        <x:v/>
      </x:c>
      <x:c r="U40" s="125" t="str">
        <x:f t="shared" si="11"/>
        <x:v/>
      </x:c>
      <x:c r="V40" s="123" t="str">
        <x:f t="shared" si="11"/>
        <x:v/>
      </x:c>
      <x:c r="W40" s="124" t="str">
        <x:f t="shared" si="11"/>
        <x:v/>
      </x:c>
      <x:c r="X40" s="124" t="str">
        <x:f t="shared" si="11"/>
        <x:v/>
      </x:c>
      <x:c r="Y40" s="124" t="str">
        <x:f t="shared" si="8"/>
        <x:v/>
      </x:c>
      <x:c r="Z40" s="124" t="str">
        <x:f t="shared" si="8"/>
        <x:v/>
      </x:c>
      <x:c r="AA40" s="124" t="str">
        <x:f t="shared" si="8"/>
        <x:v/>
      </x:c>
      <x:c r="AB40" s="125" t="str">
        <x:f t="shared" si="8"/>
        <x:v/>
      </x:c>
      <x:c r="AC40" s="123" t="str">
        <x:f t="shared" si="8"/>
        <x:v/>
      </x:c>
      <x:c r="AD40" s="124" t="str">
        <x:f t="shared" si="8"/>
        <x:v/>
      </x:c>
      <x:c r="AE40" s="124" t="str">
        <x:f t="shared" si="8"/>
        <x:v/>
      </x:c>
      <x:c r="AF40" s="124" t="str">
        <x:f t="shared" si="8"/>
        <x:v/>
      </x:c>
      <x:c r="AG40" s="124" t="str">
        <x:f t="shared" si="8"/>
        <x:v/>
      </x:c>
      <x:c r="AH40" s="124" t="str">
        <x:f t="shared" si="8"/>
        <x:v/>
      </x:c>
      <x:c r="AI40" s="125" t="str">
        <x:f t="shared" si="8"/>
        <x:v/>
      </x:c>
      <x:c r="AJ40" s="123" t="str">
        <x:f t="shared" si="8"/>
        <x:v/>
      </x:c>
      <x:c r="AK40" s="124" t="str">
        <x:f t="shared" si="8"/>
        <x:v/>
      </x:c>
      <x:c r="AL40" s="124" t="str">
        <x:f t="shared" si="8"/>
        <x:v/>
      </x:c>
      <x:c r="AM40" s="124" t="str">
        <x:f t="shared" si="8"/>
        <x:v/>
      </x:c>
      <x:c r="AN40" s="124" t="str">
        <x:f t="shared" si="8"/>
        <x:v/>
      </x:c>
      <x:c r="AO40" s="124" t="str">
        <x:f t="shared" si="12"/>
        <x:v/>
      </x:c>
      <x:c r="AP40" s="125" t="str">
        <x:f t="shared" si="12"/>
        <x:v/>
      </x:c>
      <x:c r="AQ40" s="124" t="str">
        <x:f t="shared" si="12"/>
        <x:v/>
      </x:c>
      <x:c r="AR40" s="124" t="str">
        <x:f t="shared" si="12"/>
        <x:v/>
      </x:c>
      <x:c r="AS40" s="125" t="str">
        <x:f t="shared" si="12"/>
        <x:v/>
      </x:c>
      <x:c r="AT40" s="123" t="str">
        <x:f t="shared" si="12"/>
        <x:v/>
      </x:c>
      <x:c r="AU40" s="124" t="str">
        <x:f t="shared" si="12"/>
        <x:v/>
      </x:c>
      <x:c r="AV40" s="124" t="str">
        <x:f t="shared" si="12"/>
        <x:v/>
      </x:c>
      <x:c r="AW40" s="124" t="str">
        <x:f t="shared" si="12"/>
        <x:v/>
      </x:c>
      <x:c r="AX40" s="124" t="str">
        <x:f t="shared" si="12"/>
        <x:v/>
      </x:c>
      <x:c r="AY40" s="124" t="str">
        <x:f t="shared" si="12"/>
        <x:v/>
      </x:c>
      <x:c r="AZ40" s="125" t="str">
        <x:f t="shared" si="12"/>
        <x:v/>
      </x:c>
      <x:c r="BA40" s="225" t="str">
        <x:f t="shared" si="12"/>
        <x:v/>
      </x:c>
      <x:c r="BB40" s="124" t="str">
        <x:f t="shared" si="12"/>
        <x:v/>
      </x:c>
      <x:c r="BC40" s="124" t="str">
        <x:f t="shared" si="12"/>
        <x:v/>
      </x:c>
      <x:c r="BD40" s="124" t="str">
        <x:f t="shared" si="12"/>
        <x:v/>
      </x:c>
      <x:c r="BE40" s="124" t="str">
        <x:f t="shared" si="13"/>
        <x:v/>
      </x:c>
      <x:c r="BF40" s="124" t="str">
        <x:f t="shared" si="13"/>
        <x:v/>
      </x:c>
      <x:c r="BG40" s="125" t="str">
        <x:f t="shared" si="13"/>
        <x:v/>
      </x:c>
      <x:c r="BH40" s="124" t="str">
        <x:f t="shared" si="13"/>
        <x:v/>
      </x:c>
      <x:c r="BI40" s="124" t="str">
        <x:f t="shared" si="13"/>
        <x:v/>
      </x:c>
      <x:c r="BJ40" s="124" t="str">
        <x:f t="shared" si="13"/>
        <x:v/>
      </x:c>
      <x:c r="BK40" s="124" t="str">
        <x:f t="shared" si="13"/>
        <x:v/>
      </x:c>
      <x:c r="BL40" s="124" t="str">
        <x:f t="shared" si="13"/>
        <x:v/>
      </x:c>
      <x:c r="BM40" s="124" t="str">
        <x:f t="shared" si="13"/>
        <x:v/>
      </x:c>
      <x:c r="BN40" s="124" t="str">
        <x:f t="shared" si="13"/>
        <x:v/>
      </x:c>
      <x:c r="BO40" s="123" t="str">
        <x:f t="shared" si="13"/>
        <x:v/>
      </x:c>
      <x:c r="BP40" s="124" t="str">
        <x:f t="shared" si="13"/>
        <x:v/>
      </x:c>
      <x:c r="BQ40" s="124" t="str">
        <x:f t="shared" si="13"/>
        <x:v/>
      </x:c>
      <x:c r="BR40" s="124" t="str">
        <x:f t="shared" si="13"/>
        <x:v/>
      </x:c>
      <x:c r="BS40" s="124" t="str">
        <x:f t="shared" si="13"/>
        <x:v/>
      </x:c>
      <x:c r="BT40" s="124" t="str">
        <x:f t="shared" si="13"/>
        <x:v/>
      </x:c>
      <x:c r="BU40" s="124" t="str">
        <x:f t="shared" si="14"/>
        <x:v/>
      </x:c>
      <x:c r="BV40" s="225" t="str">
        <x:f t="shared" si="14"/>
        <x:v/>
      </x:c>
      <x:c r="BW40" s="125" t="str">
        <x:f t="shared" si="14"/>
        <x:v/>
      </x:c>
      <x:c r="BX40" s="124" t="str">
        <x:f t="shared" si="14"/>
        <x:v/>
      </x:c>
      <x:c r="BY40" s="124" t="str">
        <x:f t="shared" si="14"/>
        <x:v/>
      </x:c>
      <x:c r="BZ40" s="124" t="str">
        <x:f t="shared" si="14"/>
        <x:v/>
      </x:c>
      <x:c r="CA40" s="124" t="str">
        <x:f t="shared" si="14"/>
        <x:v/>
      </x:c>
      <x:c r="CB40" s="124" t="str">
        <x:f t="shared" si="14"/>
        <x:v/>
      </x:c>
      <x:c r="CC40" s="124" t="str">
        <x:f t="shared" si="14"/>
        <x:v/>
      </x:c>
      <x:c r="CD40" s="124" t="str">
        <x:f t="shared" si="14"/>
        <x:v/>
      </x:c>
      <x:c r="CE40" s="123" t="str">
        <x:f t="shared" si="14"/>
        <x:v/>
      </x:c>
      <x:c r="CF40" s="124" t="str">
        <x:f t="shared" si="14"/>
        <x:v/>
      </x:c>
      <x:c r="CG40" s="124" t="str">
        <x:f t="shared" si="14"/>
        <x:v/>
      </x:c>
      <x:c r="CH40" s="124" t="str">
        <x:f t="shared" si="14"/>
        <x:v/>
      </x:c>
      <x:c r="CI40" s="124" t="str">
        <x:f t="shared" si="14"/>
        <x:v/>
      </x:c>
      <x:c r="CJ40" s="124" t="str">
        <x:f t="shared" si="14"/>
        <x:v/>
      </x:c>
      <x:c r="CK40" s="125" t="str">
        <x:f t="shared" si="15"/>
        <x:v/>
      </x:c>
      <x:c r="CL40" s="124" t="str">
        <x:f t="shared" si="15"/>
        <x:v/>
      </x:c>
      <x:c r="CM40" s="124" t="str">
        <x:f t="shared" si="15"/>
        <x:v/>
      </x:c>
      <x:c r="CN40" s="124" t="str">
        <x:f t="shared" si="15"/>
        <x:v/>
      </x:c>
      <x:c r="CO40" s="124" t="str">
        <x:f t="shared" si="15"/>
        <x:v/>
      </x:c>
      <x:c r="CP40" s="124" t="str">
        <x:f t="shared" si="15"/>
        <x:v/>
      </x:c>
      <x:c r="CQ40" s="124" t="str">
        <x:f t="shared" si="15"/>
        <x:v/>
      </x:c>
      <x:c r="CR40" s="124" t="str">
        <x:f t="shared" si="15"/>
        <x:v/>
      </x:c>
      <x:c r="CS40" s="123" t="str">
        <x:f t="shared" si="15"/>
        <x:v/>
      </x:c>
      <x:c r="CT40" s="124" t="str">
        <x:f t="shared" si="15"/>
        <x:v/>
      </x:c>
      <x:c r="CU40" s="124" t="str">
        <x:f t="shared" si="15"/>
        <x:v/>
      </x:c>
      <x:c r="CV40" s="124" t="str">
        <x:f t="shared" si="15"/>
        <x:v/>
      </x:c>
      <x:c r="CW40" s="124" t="str">
        <x:f t="shared" si="15"/>
        <x:v/>
      </x:c>
      <x:c r="CX40" s="124" t="str">
        <x:f t="shared" si="15"/>
        <x:v/>
      </x:c>
      <x:c r="CY40" s="125" t="str">
        <x:f t="shared" si="15"/>
        <x:v/>
      </x:c>
      <x:c r="CZ40" s="124" t="str">
        <x:f t="shared" si="15"/>
        <x:v/>
      </x:c>
      <x:c r="DA40" s="124" t="str">
        <x:f t="shared" si="10"/>
        <x:v/>
      </x:c>
      <x:c r="DB40" s="124" t="str">
        <x:f t="shared" si="10"/>
        <x:v/>
      </x:c>
      <x:c r="DC40" s="123" t="str">
        <x:f t="shared" si="10"/>
        <x:v/>
      </x:c>
      <x:c r="DD40" s="124" t="str">
        <x:f t="shared" si="10"/>
        <x:v/>
      </x:c>
      <x:c r="DE40" s="124" t="str">
        <x:f t="shared" si="10"/>
        <x:v/>
      </x:c>
      <x:c r="DF40" s="124" t="str">
        <x:f t="shared" si="10"/>
        <x:v/>
      </x:c>
      <x:c r="DG40" s="124" t="str">
        <x:f t="shared" si="10"/>
        <x:v/>
      </x:c>
      <x:c r="DH40" s="124" t="str">
        <x:f t="shared" si="10"/>
        <x:v/>
      </x:c>
      <x:c r="DI40" s="125" t="str">
        <x:f t="shared" si="10"/>
        <x:v/>
      </x:c>
      <x:c r="DJ40" s="124" t="str">
        <x:f t="shared" si="10"/>
        <x:v/>
      </x:c>
      <x:c r="DK40" s="124" t="str">
        <x:f t="shared" si="10"/>
        <x:v/>
      </x:c>
      <x:c r="DL40" s="124" t="str">
        <x:f t="shared" si="10"/>
        <x:v/>
      </x:c>
      <x:c r="DM40" s="124" t="str">
        <x:f t="shared" si="10"/>
        <x:v/>
      </x:c>
      <x:c r="DN40" s="124" t="str">
        <x:f t="shared" si="10"/>
        <x:v/>
      </x:c>
      <x:c r="DO40" s="124" t="str">
        <x:f t="shared" si="10"/>
        <x:v/>
      </x:c>
      <x:c r="DP40" s="124" t="str">
        <x:f t="shared" si="10"/>
        <x:v/>
      </x:c>
      <x:c r="DQ40" s="123" t="str">
        <x:f t="shared" si="16"/>
        <x:v/>
      </x:c>
      <x:c r="DR40" s="124" t="str">
        <x:f t="shared" si="16"/>
        <x:v/>
      </x:c>
      <x:c r="DS40" s="261" t="str">
        <x:f t="shared" si="16"/>
        <x:v/>
      </x:c>
      <x:c r="DT40" s="124" t="str">
        <x:f t="shared" si="16"/>
        <x:v/>
      </x:c>
      <x:c r="DU40" s="124" t="str">
        <x:f t="shared" si="16"/>
        <x:v/>
      </x:c>
      <x:c r="DV40" s="124" t="str">
        <x:f t="shared" si="16"/>
        <x:v/>
      </x:c>
      <x:c r="DW40" s="262" t="str">
        <x:f t="shared" si="16"/>
        <x:v/>
      </x:c>
      <x:c r="DX40" s="123" t="str">
        <x:f t="shared" si="16"/>
        <x:v/>
      </x:c>
      <x:c r="DY40" s="124" t="str">
        <x:f t="shared" si="16"/>
        <x:v/>
      </x:c>
      <x:c r="DZ40" s="124">
        <x:f t="shared" si="16"/>
        <x:v>1</x:v>
      </x:c>
      <x:c r="EA40" s="124" t="str">
        <x:f t="shared" si="16"/>
        <x:v/>
      </x:c>
      <x:c r="EB40" s="124" t="str">
        <x:f t="shared" si="16"/>
        <x:v/>
      </x:c>
      <x:c r="EC40" s="124" t="str">
        <x:f t="shared" si="16"/>
        <x:v/>
      </x:c>
      <x:c r="ED40" s="125" t="str">
        <x:f t="shared" si="16"/>
        <x:v/>
      </x:c>
      <x:c r="EE40" s="123" t="str">
        <x:f t="shared" si="16"/>
        <x:v/>
      </x:c>
      <x:c r="EF40" s="127" t="str">
        <x:f t="shared" si="16"/>
        <x:v/>
      </x:c>
    </x:row>
  </x:sheetData>
  <x:mergeCells count="54">
    <x:mergeCell ref="B33:B38"/>
    <x:mergeCell ref="C33:C38"/>
    <x:mergeCell ref="F34:F35"/>
    <x:mergeCell ref="F36:F37"/>
    <x:mergeCell ref="B39:B40"/>
    <x:mergeCell ref="C39:C40"/>
    <x:mergeCell ref="B19:B21"/>
    <x:mergeCell ref="C19:C21"/>
    <x:mergeCell ref="B22:B32"/>
    <x:mergeCell ref="C22:C25"/>
    <x:mergeCell ref="C26:C28"/>
    <x:mergeCell ref="C29:C32"/>
    <x:mergeCell ref="B16:B18"/>
    <x:mergeCell ref="C16:C18"/>
    <x:mergeCell ref="CE11:CK11"/>
    <x:mergeCell ref="CL11:CR11"/>
    <x:mergeCell ref="CS11:CY11"/>
    <x:mergeCell ref="AT11:AZ11"/>
    <x:mergeCell ref="BA11:BG11"/>
    <x:mergeCell ref="BH11:BN11"/>
    <x:mergeCell ref="BO11:BU11"/>
    <x:mergeCell ref="BV11:BW11"/>
    <x:mergeCell ref="BX11:CD11"/>
    <x:mergeCell ref="G10:M11"/>
    <x:mergeCell ref="O10:AS10"/>
    <x:mergeCell ref="AT10:BW10"/>
    <x:mergeCell ref="BX10:DB10"/>
    <x:mergeCell ref="CZ11:DB11"/>
    <x:mergeCell ref="DC10:EF10"/>
    <x:mergeCell ref="O11:U11"/>
    <x:mergeCell ref="V11:AB11"/>
    <x:mergeCell ref="AC11:AI11"/>
    <x:mergeCell ref="AJ11:AP11"/>
    <x:mergeCell ref="AQ11:AS11"/>
    <x:mergeCell ref="DQ11:DW11"/>
    <x:mergeCell ref="DX11:ED11"/>
    <x:mergeCell ref="EE11:EF11"/>
    <x:mergeCell ref="DC11:DI11"/>
    <x:mergeCell ref="DJ11:DP11"/>
    <x:mergeCell ref="K2:L3"/>
    <x:mergeCell ref="E4:F4"/>
    <x:mergeCell ref="D6:D7"/>
    <x:mergeCell ref="E6:F7"/>
    <x:mergeCell ref="B10:B12"/>
    <x:mergeCell ref="C10:C12"/>
    <x:mergeCell ref="D10:D12"/>
    <x:mergeCell ref="E10:E12"/>
    <x:mergeCell ref="F10:F12"/>
    <x:mergeCell ref="C13:C15"/>
    <x:mergeCell ref="B13:B15"/>
    <x:mergeCell ref="E5:F5"/>
    <x:mergeCell ref="B2:C3"/>
    <x:mergeCell ref="D2:D3"/>
    <x:mergeCell ref="E2:F3"/>
  </x:mergeCells>
  <x:conditionalFormatting sqref="O17:EF18">
    <x:cfRule type="expression" dxfId="18" priority="13">
      <x:formula>O17=1</x:formula>
    </x:cfRule>
  </x:conditionalFormatting>
  <x:conditionalFormatting sqref="O20:EF21">
    <x:cfRule type="expression" dxfId="17" priority="12">
      <x:formula>O20=1</x:formula>
    </x:cfRule>
  </x:conditionalFormatting>
  <x:conditionalFormatting sqref="O23:EF25">
    <x:cfRule type="expression" dxfId="16" priority="7">
      <x:formula>O23=1</x:formula>
    </x:cfRule>
  </x:conditionalFormatting>
  <x:conditionalFormatting sqref="O27:EF28">
    <x:cfRule type="expression" dxfId="15" priority="11">
      <x:formula>O27=1</x:formula>
    </x:cfRule>
  </x:conditionalFormatting>
  <x:conditionalFormatting sqref="O30:EF32">
    <x:cfRule type="expression" dxfId="14" priority="10">
      <x:formula>O30=1</x:formula>
    </x:cfRule>
  </x:conditionalFormatting>
  <x:conditionalFormatting sqref="O34:EF38">
    <x:cfRule type="expression" dxfId="13" priority="8">
      <x:formula>O34=1</x:formula>
    </x:cfRule>
  </x:conditionalFormatting>
  <x:conditionalFormatting sqref="O40:EF40">
    <x:cfRule type="expression" dxfId="12" priority="9">
      <x:formula>O40=1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" id="{1EF0BF50-E9D1-4731-A71C-AD63AF489741}">
            <x14:iconSet iconSet="4TrafficLights" custom="1">
              <x14:cfvo type="percent">
                <xm:f>0</xm:f>
              </x14:cfvo>
              <x14:cfvo type="num">
                <xm:f>1</xm:f>
              </x14:cfvo>
              <x14:cfvo type="num">
                <xm:f>7</xm:f>
              </x14:cfvo>
              <x14:cfvo type="num">
                <xm:f>15</xm:f>
              </x14:cfvo>
              <x14:cfIcon iconSet="NoIcons" iconId="0"/>
              <x14:cfIcon iconSet="3Symbols" iconId="0"/>
              <x14:cfIcon iconSet="3Symbols" iconId="1"/>
              <x14:cfIcon iconSet="3Symbols" iconId="2"/>
            </x14:iconSet>
          </x14:cfRule>
          <xm:sqref>M13:M40</xm:sqref>
        </x14:conditionalFormatting>
      </x14:conditionalFormattings>
    </x:ext>
  </x:extLst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H10"/>
  <x:sheetViews>
    <x:sheetView showGridLines="0" topLeftCell="A1" zoomScaleNormal="100" zoomScaleSheetLayoutView="100" workbookViewId="0">
      <x:selection activeCell="E9" activeCellId="0" sqref="E9:E9"/>
    </x:sheetView>
  </x:sheetViews>
  <x:sheetFormatPr defaultColWidth="9" defaultRowHeight="12" customHeight="1"/>
  <x:cols>
    <x:col min="1" max="1" width="0.875" style="4" customWidth="1"/>
    <x:col min="2" max="2" width="8.625" style="4" customWidth="1"/>
    <x:col min="3" max="3" width="25.875" style="4" bestFit="1" customWidth="1"/>
    <x:col min="4" max="5" width="14.375" style="4" bestFit="1" customWidth="1"/>
    <x:col min="6" max="6" width="15.875" style="4" bestFit="1" customWidth="1"/>
    <x:col min="7" max="7" width="15.5" style="4" bestFit="1" customWidth="1"/>
    <x:col min="8" max="8" width="16" style="4" bestFit="1" customWidth="1"/>
    <x:col min="9" max="9" width="1.625" style="4" customWidth="1"/>
    <x:col min="10" max="123" width="4.375" style="4" bestFit="1" customWidth="1"/>
    <x:col min="124" max="16384" width="9" style="4"/>
  </x:cols>
  <x:sheetData>
    <x:row r="2" spans="2:8" ht="34.5" customHeight="1">
      <x:c r="B2" s="230" t="s">
        <x:v>199</x:v>
      </x:c>
      <x:c r="C2" s="208" t="s">
        <x:v>77</x:v>
      </x:c>
      <x:c r="D2" s="208" t="s">
        <x:v>90</x:v>
      </x:c>
      <x:c r="E2" s="208" t="s">
        <x:v>104</x:v>
      </x:c>
      <x:c r="F2" s="208" t="s">
        <x:v>20</x:v>
      </x:c>
      <x:c r="G2" s="208" t="s">
        <x:v>16</x:v>
      </x:c>
      <x:c r="H2" s="208" t="s">
        <x:v>15</x:v>
      </x:c>
    </x:row>
    <x:row r="3" spans="2:8" ht="34.5" customHeight="1">
      <x:c r="B3" s="230" t="s">
        <x:v>179</x:v>
      </x:c>
      <x:c r="C3" s="208" t="s">
        <x:v>10</x:v>
      </x:c>
      <x:c r="D3" s="209">
        <x:v>45355</x:v>
      </x:c>
      <x:c r="E3" s="209">
        <x:v>45361</x:v>
      </x:c>
      <x:c r="F3" s="208">
        <x:v>6</x:v>
      </x:c>
      <x:c r="G3" s="208">
        <x:f t="shared" ref="G3:G10" si="0">E3-D3</x:f>
        <x:v>6</x:v>
      </x:c>
      <x:c r="H3" s="210">
        <x:f t="shared" ref="H3:H10" si="1">F3/G3</x:f>
        <x:v>1</x:v>
      </x:c>
    </x:row>
    <x:row r="4" spans="2:8" ht="34.5" customHeight="1">
      <x:c r="B4" s="230" t="s">
        <x:v>150</x:v>
      </x:c>
      <x:c r="C4" s="208" t="s">
        <x:v>84</x:v>
      </x:c>
      <x:c r="D4" s="209">
        <x:v>45362</x:v>
      </x:c>
      <x:c r="E4" s="209">
        <x:v>45370</x:v>
      </x:c>
      <x:c r="F4" s="208">
        <x:v>8</x:v>
      </x:c>
      <x:c r="G4" s="208">
        <x:f t="shared" si="0"/>
        <x:v>8</x:v>
      </x:c>
      <x:c r="H4" s="210">
        <x:f t="shared" si="1"/>
        <x:v>1</x:v>
      </x:c>
    </x:row>
    <x:row r="5" spans="2:8" ht="34.5" customHeight="1">
      <x:c r="B5" s="277" t="s">
        <x:v>161</x:v>
      </x:c>
      <x:c r="C5" s="208" t="s">
        <x:v>105</x:v>
      </x:c>
      <x:c r="D5" s="209">
        <x:v>45369</x:v>
      </x:c>
      <x:c r="E5" s="209">
        <x:v>45387</x:v>
      </x:c>
      <x:c r="F5" s="208">
        <x:v>10</x:v>
      </x:c>
      <x:c r="G5" s="208">
        <x:f t="shared" si="0"/>
        <x:v>18</x:v>
      </x:c>
      <x:c r="H5" s="210">
        <x:f t="shared" si="1"/>
        <x:v>0.55555555555555558</x:v>
      </x:c>
    </x:row>
    <x:row r="6" spans="2:8" ht="34.5" customHeight="1">
      <x:c r="B6" s="277"/>
      <x:c r="C6" s="208" t="s">
        <x:v>9</x:v>
      </x:c>
      <x:c r="D6" s="209">
        <x:v>45386</x:v>
      </x:c>
      <x:c r="E6" s="209">
        <x:v>45413</x:v>
      </x:c>
      <x:c r="F6" s="208">
        <x:v>10</x:v>
      </x:c>
      <x:c r="G6" s="208">
        <x:f t="shared" si="0"/>
        <x:v>27</x:v>
      </x:c>
      <x:c r="H6" s="210">
        <x:f t="shared" si="1"/>
        <x:v>0.37037037037037035</x:v>
      </x:c>
    </x:row>
    <x:row r="7" spans="2:8" ht="34.5" customHeight="1">
      <x:c r="B7" s="277"/>
      <x:c r="C7" s="208" t="s">
        <x:v>61</x:v>
      </x:c>
      <x:c r="D7" s="209">
        <x:v>45383</x:v>
      </x:c>
      <x:c r="E7" s="209">
        <x:v>45443</x:v>
      </x:c>
      <x:c r="F7" s="208">
        <x:v>10</x:v>
      </x:c>
      <x:c r="G7" s="208">
        <x:f t="shared" si="0"/>
        <x:v>60</x:v>
      </x:c>
      <x:c r="H7" s="210">
        <x:f t="shared" si="1"/>
        <x:v>0.16666666666666666</x:v>
      </x:c>
    </x:row>
    <x:row r="8" spans="2:8" ht="34.5" customHeight="1">
      <x:c r="B8" s="277" t="s">
        <x:v>157</x:v>
      </x:c>
      <x:c r="C8" s="208" t="s">
        <x:v>56</x:v>
      </x:c>
      <x:c r="D8" s="209">
        <x:v>45412</x:v>
      </x:c>
      <x:c r="E8" s="209">
        <x:v>45458</x:v>
      </x:c>
      <x:c r="F8" s="208">
        <x:v>0</x:v>
      </x:c>
      <x:c r="G8" s="208">
        <x:f t="shared" si="0"/>
        <x:v>46</x:v>
      </x:c>
      <x:c r="H8" s="210">
        <x:f t="shared" si="1"/>
        <x:v>0</x:v>
      </x:c>
    </x:row>
    <x:row r="9" spans="2:8" ht="34.5" customHeight="1">
      <x:c r="B9" s="277"/>
      <x:c r="C9" s="208" t="s">
        <x:v>215</x:v>
      </x:c>
      <x:c r="D9" s="209">
        <x:v>45413</x:v>
      </x:c>
      <x:c r="E9" s="209">
        <x:v>45460</x:v>
      </x:c>
      <x:c r="F9" s="208">
        <x:v>0</x:v>
      </x:c>
      <x:c r="G9" s="208">
        <x:f t="shared" si="0"/>
        <x:v>47</x:v>
      </x:c>
      <x:c r="H9" s="210">
        <x:f t="shared" si="1"/>
        <x:v>0</x:v>
      </x:c>
    </x:row>
    <x:row r="10" spans="2:8" ht="34.5" customHeight="1">
      <x:c r="B10" s="230" t="s">
        <x:v>153</x:v>
      </x:c>
      <x:c r="C10" s="208" t="s">
        <x:v>38</x:v>
      </x:c>
      <x:c r="D10" s="209">
        <x:v>45461</x:v>
      </x:c>
      <x:c r="E10" s="209">
        <x:v>45462</x:v>
      </x:c>
      <x:c r="F10" s="208">
        <x:v>0</x:v>
      </x:c>
      <x:c r="G10" s="208">
        <x:f t="shared" si="0"/>
        <x:v>1</x:v>
      </x:c>
      <x:c r="H10" s="210">
        <x:f t="shared" si="1"/>
        <x:v>0</x:v>
      </x:c>
    </x:row>
  </x:sheetData>
  <x:mergeCells count="2">
    <x:mergeCell ref="B5:B7"/>
    <x:mergeCell ref="B8:B9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1"/>
  <x:sheetViews>
    <x:sheetView topLeftCell="A1" zoomScaleNormal="100" zoomScaleSheetLayoutView="100" workbookViewId="0">
      <x:selection activeCell="D7" activeCellId="0" sqref="D7:D7"/>
    </x:sheetView>
  </x:sheetViews>
  <x:sheetFormatPr defaultColWidth="8.66015625" defaultRowHeight="16.39999999999999857891"/>
  <x:sheetData/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B2:S8"/>
  <x:sheetViews>
    <x:sheetView topLeftCell="A1" zoomScaleNormal="100" zoomScaleSheetLayoutView="100" workbookViewId="0">
      <x:selection activeCell="F20" activeCellId="0" sqref="F20:F20"/>
    </x:sheetView>
  </x:sheetViews>
  <x:sheetFormatPr defaultColWidth="8.66015625" defaultRowHeight="16.39999999999999857891"/>
  <x:cols>
    <x:col min="1" max="1" width="1.25" customWidth="1"/>
    <x:col min="2" max="2" width="11.625" bestFit="1" customWidth="1"/>
    <x:col min="3" max="3" width="20" bestFit="1" customWidth="1"/>
    <x:col min="4" max="4" width="22.75" customWidth="1"/>
    <x:col min="10" max="10" width="1.875" customWidth="1"/>
  </x:cols>
  <x:sheetData>
    <x:row r="2" spans="2:19">
      <x:c r="B2" s="303" t="s">
        <x:v>102</x:v>
      </x:c>
      <x:c r="C2" s="303"/>
      <x:c r="D2" s="303"/>
      <x:c r="E2" s="303"/>
      <x:c r="F2" s="303"/>
      <x:c r="G2" s="303"/>
      <x:c r="H2" s="303"/>
      <x:c r="L2" s="303" t="s">
        <x:v>114</x:v>
      </x:c>
      <x:c r="M2" s="303"/>
      <x:c r="N2" s="303"/>
      <x:c r="O2" s="303"/>
      <x:c r="P2" s="303"/>
      <x:c r="Q2" s="303"/>
      <x:c r="R2" s="303"/>
      <x:c r="S2" s="303"/>
    </x:row>
    <x:row r="3" spans="11:17">
      <x:c r="K3" t="s">
        <x:v>45</x:v>
      </x:c>
      <x:c r="O3" t="s">
        <x:v>191</x:v>
      </x:c>
      <x:c r="Q3" t="s">
        <x:v>194</x:v>
      </x:c>
    </x:row>
    <x:row r="4" spans="2:15">
      <x:c r="B4" s="265" t="s">
        <x:v>176</x:v>
      </x:c>
      <x:c r="C4" s="265"/>
      <x:c r="D4" s="265"/>
      <x:c r="E4" s="265"/>
      <x:c r="F4" s="265"/>
      <x:c r="G4" s="265" t="s">
        <x:v>194</x:v>
      </x:c>
      <x:c r="K4" t="s">
        <x:v>48</x:v>
      </x:c>
      <x:c r="O4" t="s">
        <x:v>68</x:v>
      </x:c>
    </x:row>
    <x:row r="5" spans="2:11">
      <x:c r="B5" s="265" t="s">
        <x:v>188</x:v>
      </x:c>
      <x:c r="C5" s="265" t="s">
        <x:v>102</x:v>
      </x:c>
      <x:c r="D5" s="265"/>
      <x:c r="E5" s="265"/>
      <x:c r="F5" s="265"/>
      <x:c r="G5" s="265" t="s">
        <x:v>184</x:v>
      </x:c>
      <x:c r="K5" t="s">
        <x:v>32</x:v>
      </x:c>
    </x:row>
    <x:row r="6" spans="2:19">
      <x:c r="B6" s="265"/>
      <x:c r="C6" s="265"/>
      <x:c r="D6" s="265"/>
      <x:c r="E6" s="265"/>
      <x:c r="F6" s="265"/>
      <x:c r="G6" s="265"/>
      <x:c r="K6" s="267" t="s">
        <x:v>177</x:v>
      </x:c>
      <x:c r="L6" s="267" t="s">
        <x:v>65</x:v>
      </x:c>
      <x:c r="M6" s="267" t="s">
        <x:v>190</x:v>
      </x:c>
      <x:c r="N6" s="267" t="s">
        <x:v>182</x:v>
      </x:c>
      <x:c r="O6" s="267" t="s">
        <x:v>139</x:v>
      </x:c>
      <x:c r="P6" s="267" t="s">
        <x:v>60</x:v>
      </x:c>
      <x:c r="Q6" s="267" t="s">
        <x:v>151</x:v>
      </x:c>
      <x:c r="R6" s="267" t="s">
        <x:v>55</x:v>
      </x:c>
      <x:c r="S6" s="267" t="s">
        <x:v>149</x:v>
      </x:c>
    </x:row>
    <x:row r="7" spans="2:7">
      <x:c r="B7" s="267" t="s">
        <x:v>31</x:v>
      </x:c>
      <x:c r="C7" s="267" t="s">
        <x:v>50</x:v>
      </x:c>
      <x:c r="D7" s="267" t="s">
        <x:v>185</x:v>
      </x:c>
      <x:c r="E7" s="267"/>
      <x:c r="F7" s="267"/>
      <x:c r="G7" s="267"/>
    </x:row>
    <x:row r="8" spans="2:7">
      <x:c r="B8" s="267"/>
      <x:c r="C8" s="267"/>
      <x:c r="D8" s="267"/>
      <x:c r="E8" s="267"/>
      <x:c r="F8" s="267"/>
      <x:c r="G8" s="267"/>
    </x:row>
  </x:sheetData>
  <x:mergeCells count="2">
    <x:mergeCell ref="B2:H2"/>
    <x:mergeCell ref="L2:S2"/>
  </x:mergeCell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산출물 리스트</vt:lpstr>
      <vt:lpstr>WBSv1.0</vt:lpstr>
      <vt:lpstr>WBSv2.2</vt:lpstr>
      <vt:lpstr>WBSv3.2</vt:lpstr>
      <vt:lpstr>단계별 구분</vt:lpstr>
      <vt:lpstr>프로젝트 제안서</vt:lpstr>
      <vt:lpstr>데이터베이스</vt:lpstr>
    </vt:vector>
  </ep:TitlesOfParts>
  <ep:TotalTime>440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asus</cp:lastModifiedBy>
  <cp:revision>9</cp:revision>
  <dcterms:created xsi:type="dcterms:W3CDTF">2024-03-19T02:42:36.000</dcterms:created>
  <dcterms:modified xsi:type="dcterms:W3CDTF">2024-06-22T05:14:26.500</dcterms:modified>
  <cp:version>1200.0100.01</cp:version>
</cp:coreProperties>
</file>