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Sensor Stick/"/>
    </mc:Choice>
  </mc:AlternateContent>
  <bookViews>
    <workbookView xWindow="0" yWindow="460" windowWidth="25600" windowHeight="15460" tabRatio="500"/>
  </bookViews>
  <sheets>
    <sheet name="PCB Parts" sheetId="1" r:id="rId1"/>
    <sheet name="To Add, 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4" i="1"/>
  <c r="I16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4" i="1"/>
  <c r="G16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4" i="1"/>
  <c r="K31" i="1"/>
  <c r="K32" i="1"/>
  <c r="I31" i="1"/>
  <c r="I32" i="1"/>
  <c r="G31" i="1"/>
  <c r="G32" i="1"/>
</calcChain>
</file>

<file path=xl/sharedStrings.xml><?xml version="1.0" encoding="utf-8"?>
<sst xmlns="http://schemas.openxmlformats.org/spreadsheetml/2006/main" count="69" uniqueCount="56">
  <si>
    <t>Cost/Unit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</si>
  <si>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</si>
  <si>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</si>
  <si>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</si>
  <si>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</si>
  <si>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</si>
  <si>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</si>
  <si>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</si>
  <si>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</si>
  <si>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</si>
  <si>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</si>
  <si>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</si>
  <si>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</si>
  <si>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Notes</t>
  </si>
  <si>
    <t>Part</t>
  </si>
  <si>
    <t>Shipping costs not included!</t>
  </si>
  <si>
    <t>BME280</t>
  </si>
  <si>
    <t>Mouser</t>
  </si>
  <si>
    <t>262-BME280</t>
  </si>
  <si>
    <t>LGA-8</t>
  </si>
  <si>
    <t>http://www.mouser.com/ProductDetail/Bosch/BME280/?qs=%2fha2pyFaduhBmvOG3J6ai2bmvHMBROMmBoD1t7B8lA52IWlrbalRPw%3d%3d&amp;utm_medium=aggregator&amp;utm_source=octopart&amp;utm_campaign=octopart-temporary-tag</t>
  </si>
  <si>
    <t>403-SHT31-DIS-B</t>
  </si>
  <si>
    <t>DFN-8</t>
  </si>
  <si>
    <t>http://www.mouser.com/ProductDetail/Sensirion/SHT31-DIS-B/?qs=%2fha2pyFadujO3ZJ2ghPF3MaRXJmWQzbgLQPthcmDZNb%2fHbaqfZqMVg%3d%3d&amp;utm_medium=aggregator&amp;utm_source=octopart&amp;utm_campaign=octopart-temporary-tag</t>
  </si>
  <si>
    <t>Schematic Name</t>
  </si>
  <si>
    <t>U1</t>
  </si>
  <si>
    <t>U2</t>
  </si>
  <si>
    <t>U3</t>
  </si>
  <si>
    <t>C1,C2,C3,C4</t>
  </si>
  <si>
    <t>0.1uF Capacitor</t>
  </si>
  <si>
    <t>81-GRM40X104K50L</t>
  </si>
  <si>
    <t>0805</t>
  </si>
  <si>
    <t>http://www.mouser.com/ProductDetail/Murata/GRM21BR71H104KA01L/?qs=%2fha2pyFadugH%2fTXKmtHOLsxc%252b2BjQ6xrLdlHxbyiZGvaCJH2RIwnmQ%3d%3d&amp;utm_medium=aggregator&amp;utm_source=octopart&amp;utm_campaign=octopart-temporary-tag</t>
  </si>
  <si>
    <t>Manufacturer Part Number</t>
  </si>
  <si>
    <t>GRM21BR71H104KA01L</t>
  </si>
  <si>
    <t>Distributor Part Number</t>
  </si>
  <si>
    <t>R1,R2,R3,R4</t>
  </si>
  <si>
    <t>10k Resistor</t>
  </si>
  <si>
    <t>603-RC0805FR-0710KL</t>
  </si>
  <si>
    <t>http://www.mouser.com/ProductDetail/Yageo/RC0805FR-0710KL/?qs=%2fha2pyFadug6QMX%2fAz0ggy676kqJeVfzyxCzQnOCv0h32kRTiRiaaw%3d%3d&amp;utm_medium=aggregator&amp;utm_source=octopart&amp;utm_campaign=octopart-temporary-tag</t>
  </si>
  <si>
    <t>RC0805FR-0710KL</t>
  </si>
  <si>
    <t>Manufacturer</t>
  </si>
  <si>
    <t>Melexis</t>
  </si>
  <si>
    <t>Bosch</t>
  </si>
  <si>
    <t>Sensirion</t>
  </si>
  <si>
    <t>Murata</t>
  </si>
  <si>
    <t>Yageo</t>
  </si>
  <si>
    <t>Infrared Thermometer</t>
  </si>
  <si>
    <t>Temp/Pressure/Humidity Sensor</t>
  </si>
  <si>
    <t>Temp/Humidity Sensor</t>
  </si>
  <si>
    <t>Distributor</t>
  </si>
  <si>
    <t>TO-39-4</t>
  </si>
  <si>
    <t>MLX90614ESF-BAA-000-TU</t>
  </si>
  <si>
    <t>SHT31-DIS-B</t>
  </si>
  <si>
    <t>482-90614ESFBAA000TU</t>
  </si>
  <si>
    <t>http://www.mouser.com/ProductDetail/Melexis/MLX90614ESF-BAA-000-TU/?qs=sGAEpiMZZMucenltShoSnqRDBUuVzCzKpLuEQmvo6%252bGiMTTW4Z4H%2fA%3d%3d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</si>
</sst>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7" xfId="0" applyBorder="1"/>
    <xf numFmtId="49" fontId="0" fillId="0" borderId="10" xfId="0" applyNumberFormat="1" applyBorder="1"/>
    <xf numFmtId="0" fontId="1" fillId="0" borderId="27" xfId="17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9" xfId="0" applyBorder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D10" sqref="D10"/>
    </sheetView>
  </sheetViews>
  <sheetFormatPr baseColWidth="10" defaultRowHeight="16" x14ac:dyDescent="0.2"/>
  <cols>
    <col min="1" max="1" width="14.6640625" bestFit="1" customWidth="1"/>
    <col min="2" max="2" width="14.6640625" customWidth="1"/>
    <col min="3" max="3" width="23.33203125" bestFit="1" customWidth="1"/>
    <col min="4" max="4" width="33" bestFit="1" customWidth="1"/>
    <col min="5" max="5" width="14" bestFit="1" customWidth="1"/>
    <col min="6" max="6" width="19.6640625" bestFit="1" customWidth="1"/>
    <col min="7" max="7" width="13.33203125" bestFit="1" customWidth="1"/>
    <col min="8" max="8" width="19.6640625" bestFit="1" customWidth="1"/>
    <col min="9" max="9" width="13.33203125" bestFit="1" customWidth="1"/>
    <col min="10" max="10" width="19.6640625" bestFit="1" customWidth="1"/>
    <col min="11" max="11" width="13.33203125" bestFit="1" customWidth="1"/>
    <col min="12" max="12" width="9.83203125" bestFit="1" customWidth="1"/>
    <col min="13" max="13" width="26.1640625" bestFit="1" customWidth="1"/>
    <col min="14" max="14" width="13.5" style="30" bestFit="1" customWidth="1"/>
    <col min="15" max="15" width="210" bestFit="1" customWidth="1"/>
    <col min="16" max="16" width="56.5" customWidth="1"/>
  </cols>
  <sheetData>
    <row r="1" spans="1:16" ht="17" thickBot="1" x14ac:dyDescent="0.25">
      <c r="A1" s="53" t="s">
        <v>7</v>
      </c>
      <c r="B1" s="54"/>
      <c r="C1" s="54"/>
      <c r="D1" s="1">
        <v>1</v>
      </c>
      <c r="E1" s="3" t="s">
        <v>15</v>
      </c>
    </row>
    <row r="2" spans="1:16" ht="17" thickBot="1" x14ac:dyDescent="0.25">
      <c r="A2" s="49" t="s">
        <v>3</v>
      </c>
      <c r="B2" s="55"/>
      <c r="C2" s="50"/>
      <c r="D2" s="51"/>
      <c r="E2" s="17"/>
      <c r="F2" s="49" t="s">
        <v>2</v>
      </c>
      <c r="G2" s="52"/>
      <c r="H2" s="55" t="s">
        <v>4</v>
      </c>
      <c r="I2" s="52"/>
      <c r="J2" s="49" t="s">
        <v>5</v>
      </c>
      <c r="K2" s="52"/>
      <c r="L2" s="49" t="s">
        <v>6</v>
      </c>
      <c r="M2" s="50"/>
      <c r="N2" s="51"/>
      <c r="O2" s="52"/>
      <c r="P2" s="47" t="s">
        <v>13</v>
      </c>
    </row>
    <row r="3" spans="1:16" ht="18" thickTop="1" thickBot="1" x14ac:dyDescent="0.25">
      <c r="A3" s="10" t="s">
        <v>24</v>
      </c>
      <c r="B3" s="56" t="s">
        <v>41</v>
      </c>
      <c r="C3" s="11" t="s">
        <v>33</v>
      </c>
      <c r="D3" s="16" t="s">
        <v>14</v>
      </c>
      <c r="E3" s="18" t="s">
        <v>8</v>
      </c>
      <c r="F3" s="10" t="s">
        <v>0</v>
      </c>
      <c r="G3" s="28" t="s">
        <v>10</v>
      </c>
      <c r="H3" s="36" t="s">
        <v>0</v>
      </c>
      <c r="I3" s="13" t="s">
        <v>10</v>
      </c>
      <c r="J3" s="12" t="s">
        <v>0</v>
      </c>
      <c r="K3" s="13" t="s">
        <v>10</v>
      </c>
      <c r="L3" s="12" t="s">
        <v>50</v>
      </c>
      <c r="M3" s="14" t="s">
        <v>35</v>
      </c>
      <c r="N3" s="31" t="s">
        <v>9</v>
      </c>
      <c r="O3" s="13" t="s">
        <v>1</v>
      </c>
      <c r="P3" s="48"/>
    </row>
    <row r="4" spans="1:16" x14ac:dyDescent="0.2">
      <c r="A4" s="8" t="s">
        <v>27</v>
      </c>
      <c r="B4" s="9" t="s">
        <v>42</v>
      </c>
      <c r="C4" s="9" t="s">
        <v>52</v>
      </c>
      <c r="D4" s="9" t="s">
        <v>47</v>
      </c>
      <c r="E4" s="44">
        <v>1</v>
      </c>
      <c r="F4" s="37">
        <v>14.08</v>
      </c>
      <c r="G4" s="38">
        <f>F4*E4</f>
        <v>14.08</v>
      </c>
      <c r="H4" s="42">
        <v>12.79</v>
      </c>
      <c r="I4" s="43">
        <f>H4*10*E4</f>
        <v>127.89999999999999</v>
      </c>
      <c r="J4" s="42">
        <v>11.83</v>
      </c>
      <c r="K4" s="43">
        <f>J4*25*E4</f>
        <v>295.75</v>
      </c>
      <c r="L4" s="8" t="s">
        <v>17</v>
      </c>
      <c r="M4" s="9" t="s">
        <v>54</v>
      </c>
      <c r="N4" s="45" t="s">
        <v>51</v>
      </c>
      <c r="O4" s="46" t="s">
        <v>55</v>
      </c>
      <c r="P4" s="57"/>
    </row>
    <row r="5" spans="1:16" x14ac:dyDescent="0.2">
      <c r="A5" s="2" t="s">
        <v>26</v>
      </c>
      <c r="B5" s="3" t="s">
        <v>43</v>
      </c>
      <c r="C5" s="3" t="s">
        <v>16</v>
      </c>
      <c r="D5" s="3" t="s">
        <v>48</v>
      </c>
      <c r="E5" s="4">
        <v>1</v>
      </c>
      <c r="F5" s="39">
        <v>5.66</v>
      </c>
      <c r="G5" s="26">
        <f t="shared" ref="G5:G30" si="0">F5*E5</f>
        <v>5.66</v>
      </c>
      <c r="H5" s="21">
        <v>5.66</v>
      </c>
      <c r="I5" s="20">
        <f t="shared" ref="I5:I30" si="1">H5*10*E5</f>
        <v>56.6</v>
      </c>
      <c r="J5" s="21">
        <v>5.66</v>
      </c>
      <c r="K5" s="20">
        <f t="shared" ref="K5:K30" si="2">J5*25*E5</f>
        <v>141.5</v>
      </c>
      <c r="L5" s="2" t="s">
        <v>17</v>
      </c>
      <c r="M5" s="3" t="s">
        <v>18</v>
      </c>
      <c r="N5" s="29" t="s">
        <v>19</v>
      </c>
      <c r="O5" s="19" t="s">
        <v>20</v>
      </c>
      <c r="P5" s="57"/>
    </row>
    <row r="6" spans="1:16" x14ac:dyDescent="0.2">
      <c r="A6" s="2" t="s">
        <v>25</v>
      </c>
      <c r="B6" s="25" t="s">
        <v>44</v>
      </c>
      <c r="C6" s="25" t="s">
        <v>53</v>
      </c>
      <c r="D6" s="25" t="s">
        <v>49</v>
      </c>
      <c r="E6" s="4">
        <v>1</v>
      </c>
      <c r="F6" s="39">
        <v>6.91</v>
      </c>
      <c r="G6" s="26">
        <f t="shared" si="0"/>
        <v>6.91</v>
      </c>
      <c r="H6" s="21">
        <v>5.35</v>
      </c>
      <c r="I6" s="20">
        <f t="shared" si="1"/>
        <v>53.5</v>
      </c>
      <c r="J6" s="21">
        <v>5.35</v>
      </c>
      <c r="K6" s="20">
        <f t="shared" si="2"/>
        <v>133.75</v>
      </c>
      <c r="L6" s="2" t="s">
        <v>17</v>
      </c>
      <c r="M6" s="3" t="s">
        <v>21</v>
      </c>
      <c r="N6" s="32" t="s">
        <v>22</v>
      </c>
      <c r="O6" s="19" t="s">
        <v>23</v>
      </c>
      <c r="P6" s="57"/>
    </row>
    <row r="7" spans="1:16" x14ac:dyDescent="0.2">
      <c r="A7" s="2" t="s">
        <v>28</v>
      </c>
      <c r="B7" s="25" t="s">
        <v>45</v>
      </c>
      <c r="C7" s="3" t="s">
        <v>34</v>
      </c>
      <c r="D7" s="25" t="s">
        <v>29</v>
      </c>
      <c r="E7" s="4">
        <v>4</v>
      </c>
      <c r="F7" s="39">
        <v>0.17</v>
      </c>
      <c r="G7" s="26">
        <f t="shared" si="0"/>
        <v>0.68</v>
      </c>
      <c r="H7" s="21">
        <v>7.1999999999999995E-2</v>
      </c>
      <c r="I7" s="20">
        <f t="shared" si="1"/>
        <v>2.88</v>
      </c>
      <c r="J7" s="21">
        <v>7.1999999999999995E-2</v>
      </c>
      <c r="K7" s="20">
        <f t="shared" si="2"/>
        <v>7.1999999999999993</v>
      </c>
      <c r="L7" s="2" t="s">
        <v>17</v>
      </c>
      <c r="M7" s="3" t="s">
        <v>30</v>
      </c>
      <c r="N7" s="32" t="s">
        <v>31</v>
      </c>
      <c r="O7" s="19" t="s">
        <v>32</v>
      </c>
      <c r="P7" s="57"/>
    </row>
    <row r="8" spans="1:16" x14ac:dyDescent="0.2">
      <c r="A8" s="2" t="s">
        <v>36</v>
      </c>
      <c r="B8" s="25" t="s">
        <v>46</v>
      </c>
      <c r="C8" s="25" t="s">
        <v>40</v>
      </c>
      <c r="D8" s="25" t="s">
        <v>37</v>
      </c>
      <c r="E8" s="4">
        <v>4</v>
      </c>
      <c r="F8" s="39">
        <v>0.1</v>
      </c>
      <c r="G8" s="26">
        <f t="shared" si="0"/>
        <v>0.4</v>
      </c>
      <c r="H8" s="21">
        <v>1.6E-2</v>
      </c>
      <c r="I8" s="20">
        <f t="shared" si="1"/>
        <v>0.64</v>
      </c>
      <c r="J8" s="21">
        <v>1.6E-2</v>
      </c>
      <c r="K8" s="20">
        <f t="shared" si="2"/>
        <v>1.6</v>
      </c>
      <c r="L8" s="2" t="s">
        <v>17</v>
      </c>
      <c r="M8" s="3" t="s">
        <v>38</v>
      </c>
      <c r="N8" s="32" t="s">
        <v>31</v>
      </c>
      <c r="O8" s="27" t="s">
        <v>39</v>
      </c>
      <c r="P8" s="57"/>
    </row>
    <row r="9" spans="1:16" x14ac:dyDescent="0.2">
      <c r="A9" s="2"/>
      <c r="B9" s="3"/>
      <c r="C9" s="3"/>
      <c r="D9" s="25"/>
      <c r="E9" s="4"/>
      <c r="F9" s="39"/>
      <c r="G9" s="26">
        <f t="shared" si="0"/>
        <v>0</v>
      </c>
      <c r="H9" s="21"/>
      <c r="I9" s="20">
        <f t="shared" si="1"/>
        <v>0</v>
      </c>
      <c r="J9" s="21"/>
      <c r="K9" s="20">
        <f t="shared" si="2"/>
        <v>0</v>
      </c>
      <c r="L9" s="2"/>
      <c r="M9" s="3"/>
      <c r="N9" s="32"/>
      <c r="O9" s="19"/>
      <c r="P9" s="57"/>
    </row>
    <row r="10" spans="1:16" x14ac:dyDescent="0.2">
      <c r="A10" s="2"/>
      <c r="B10" s="3"/>
      <c r="C10" s="3"/>
      <c r="D10" s="25"/>
      <c r="E10" s="4"/>
      <c r="F10" s="39"/>
      <c r="G10" s="26">
        <f t="shared" si="0"/>
        <v>0</v>
      </c>
      <c r="H10" s="21"/>
      <c r="I10" s="20">
        <f t="shared" si="1"/>
        <v>0</v>
      </c>
      <c r="J10" s="21"/>
      <c r="K10" s="20">
        <f t="shared" si="2"/>
        <v>0</v>
      </c>
      <c r="L10" s="2"/>
      <c r="M10" s="3"/>
      <c r="N10" s="32"/>
      <c r="O10" s="19"/>
      <c r="P10" s="57"/>
    </row>
    <row r="11" spans="1:16" x14ac:dyDescent="0.2">
      <c r="A11" s="2"/>
      <c r="B11" s="3"/>
      <c r="C11" s="25"/>
      <c r="D11" s="25"/>
      <c r="E11" s="4"/>
      <c r="F11" s="39"/>
      <c r="G11" s="26">
        <f t="shared" si="0"/>
        <v>0</v>
      </c>
      <c r="H11" s="21"/>
      <c r="I11" s="20">
        <f t="shared" si="1"/>
        <v>0</v>
      </c>
      <c r="J11" s="21"/>
      <c r="K11" s="20">
        <f t="shared" si="2"/>
        <v>0</v>
      </c>
      <c r="L11" s="2"/>
      <c r="M11" s="3"/>
      <c r="N11" s="32"/>
      <c r="O11" s="19"/>
      <c r="P11" s="57"/>
    </row>
    <row r="12" spans="1:16" x14ac:dyDescent="0.2">
      <c r="A12" s="2"/>
      <c r="B12" s="3"/>
      <c r="C12" s="34"/>
      <c r="D12" s="25"/>
      <c r="E12" s="4"/>
      <c r="F12" s="39"/>
      <c r="G12" s="26">
        <f t="shared" si="0"/>
        <v>0</v>
      </c>
      <c r="H12" s="21"/>
      <c r="I12" s="20">
        <f t="shared" si="1"/>
        <v>0</v>
      </c>
      <c r="J12" s="21"/>
      <c r="K12" s="20">
        <f t="shared" si="2"/>
        <v>0</v>
      </c>
      <c r="L12" s="2"/>
      <c r="M12" s="3"/>
      <c r="N12" s="29"/>
      <c r="O12" s="19"/>
      <c r="P12" s="57"/>
    </row>
    <row r="13" spans="1:16" x14ac:dyDescent="0.2">
      <c r="A13" s="2"/>
      <c r="B13" s="3"/>
      <c r="C13" s="25"/>
      <c r="D13" s="25"/>
      <c r="E13" s="4"/>
      <c r="F13" s="39"/>
      <c r="G13" s="26">
        <f t="shared" si="0"/>
        <v>0</v>
      </c>
      <c r="H13" s="21"/>
      <c r="I13" s="20">
        <f t="shared" si="1"/>
        <v>0</v>
      </c>
      <c r="J13" s="21"/>
      <c r="K13" s="20">
        <f t="shared" si="2"/>
        <v>0</v>
      </c>
      <c r="L13" s="2"/>
      <c r="M13" s="3"/>
      <c r="N13" s="29"/>
      <c r="O13" s="19"/>
      <c r="P13" s="57"/>
    </row>
    <row r="14" spans="1:16" x14ac:dyDescent="0.2">
      <c r="A14" s="2"/>
      <c r="B14" s="3"/>
      <c r="C14" s="25"/>
      <c r="D14" s="25"/>
      <c r="E14" s="4"/>
      <c r="F14" s="39"/>
      <c r="G14" s="26">
        <f t="shared" si="0"/>
        <v>0</v>
      </c>
      <c r="H14" s="21"/>
      <c r="I14" s="20">
        <f t="shared" si="1"/>
        <v>0</v>
      </c>
      <c r="J14" s="21"/>
      <c r="K14" s="20">
        <f t="shared" si="2"/>
        <v>0</v>
      </c>
      <c r="L14" s="2"/>
      <c r="M14" s="3"/>
      <c r="N14" s="29"/>
      <c r="O14" s="19"/>
      <c r="P14" s="57"/>
    </row>
    <row r="15" spans="1:16" x14ac:dyDescent="0.2">
      <c r="A15" s="2"/>
      <c r="B15" s="3"/>
      <c r="C15" s="25"/>
      <c r="D15" s="25"/>
      <c r="E15" s="4"/>
      <c r="F15" s="39"/>
      <c r="G15" s="26">
        <f t="shared" si="0"/>
        <v>0</v>
      </c>
      <c r="H15" s="21"/>
      <c r="I15" s="20">
        <f t="shared" si="1"/>
        <v>0</v>
      </c>
      <c r="J15" s="21"/>
      <c r="K15" s="20">
        <f t="shared" si="2"/>
        <v>0</v>
      </c>
      <c r="L15" s="2"/>
      <c r="M15" s="3"/>
      <c r="N15" s="29"/>
      <c r="O15" s="19"/>
      <c r="P15" s="57"/>
    </row>
    <row r="16" spans="1:16" x14ac:dyDescent="0.2">
      <c r="A16" s="2"/>
      <c r="B16" s="3"/>
      <c r="C16" s="3"/>
      <c r="D16" s="3"/>
      <c r="E16" s="4"/>
      <c r="F16" s="2"/>
      <c r="G16" s="26">
        <f t="shared" si="0"/>
        <v>0</v>
      </c>
      <c r="H16" s="2"/>
      <c r="I16" s="20">
        <f t="shared" si="1"/>
        <v>0</v>
      </c>
      <c r="J16" s="2"/>
      <c r="K16" s="20">
        <f t="shared" si="2"/>
        <v>0</v>
      </c>
      <c r="L16" s="2"/>
      <c r="M16" s="3"/>
      <c r="N16" s="29"/>
      <c r="O16" s="4"/>
      <c r="P16" s="57"/>
    </row>
    <row r="17" spans="1:16" x14ac:dyDescent="0.2">
      <c r="A17" s="2"/>
      <c r="B17" s="3"/>
      <c r="C17" s="25"/>
      <c r="D17" s="25"/>
      <c r="E17" s="4"/>
      <c r="F17" s="39"/>
      <c r="G17" s="26">
        <f t="shared" si="0"/>
        <v>0</v>
      </c>
      <c r="H17" s="21"/>
      <c r="I17" s="20">
        <f t="shared" si="1"/>
        <v>0</v>
      </c>
      <c r="J17" s="21"/>
      <c r="K17" s="20">
        <f t="shared" si="2"/>
        <v>0</v>
      </c>
      <c r="L17" s="2"/>
      <c r="M17" s="3"/>
      <c r="N17" s="29"/>
      <c r="O17" s="19"/>
      <c r="P17" s="57"/>
    </row>
    <row r="18" spans="1:16" x14ac:dyDescent="0.2">
      <c r="A18" s="2"/>
      <c r="B18" s="3"/>
      <c r="C18" s="25"/>
      <c r="D18" s="25"/>
      <c r="E18" s="4"/>
      <c r="F18" s="39"/>
      <c r="G18" s="26">
        <f t="shared" si="0"/>
        <v>0</v>
      </c>
      <c r="H18" s="21"/>
      <c r="I18" s="20">
        <f t="shared" si="1"/>
        <v>0</v>
      </c>
      <c r="J18" s="21"/>
      <c r="K18" s="20">
        <f t="shared" si="2"/>
        <v>0</v>
      </c>
      <c r="L18" s="2"/>
      <c r="M18" s="3"/>
      <c r="N18" s="29"/>
      <c r="O18" s="19"/>
      <c r="P18" s="57"/>
    </row>
    <row r="19" spans="1:16" x14ac:dyDescent="0.2">
      <c r="A19" s="2"/>
      <c r="B19" s="3"/>
      <c r="C19" s="34"/>
      <c r="D19" s="25"/>
      <c r="E19" s="4"/>
      <c r="F19" s="39"/>
      <c r="G19" s="26">
        <f t="shared" si="0"/>
        <v>0</v>
      </c>
      <c r="H19" s="21"/>
      <c r="I19" s="20">
        <f t="shared" si="1"/>
        <v>0</v>
      </c>
      <c r="J19" s="21"/>
      <c r="K19" s="20">
        <f t="shared" si="2"/>
        <v>0</v>
      </c>
      <c r="L19" s="2"/>
      <c r="M19" s="3"/>
      <c r="N19" s="29"/>
      <c r="O19" s="19"/>
      <c r="P19" s="57"/>
    </row>
    <row r="20" spans="1:16" x14ac:dyDescent="0.2">
      <c r="A20" s="2"/>
      <c r="B20" s="3"/>
      <c r="C20" s="25"/>
      <c r="D20" s="25"/>
      <c r="E20" s="4"/>
      <c r="F20" s="39"/>
      <c r="G20" s="26">
        <f t="shared" si="0"/>
        <v>0</v>
      </c>
      <c r="H20" s="21"/>
      <c r="I20" s="20">
        <f t="shared" si="1"/>
        <v>0</v>
      </c>
      <c r="J20" s="21"/>
      <c r="K20" s="20">
        <f t="shared" si="2"/>
        <v>0</v>
      </c>
      <c r="L20" s="2"/>
      <c r="M20" s="3"/>
      <c r="N20" s="29"/>
      <c r="O20" s="19"/>
      <c r="P20" s="57"/>
    </row>
    <row r="21" spans="1:16" x14ac:dyDescent="0.2">
      <c r="A21" s="2"/>
      <c r="B21" s="3"/>
      <c r="C21" s="25"/>
      <c r="D21" s="25"/>
      <c r="E21" s="4"/>
      <c r="F21" s="39"/>
      <c r="G21" s="26">
        <f t="shared" si="0"/>
        <v>0</v>
      </c>
      <c r="H21" s="21"/>
      <c r="I21" s="20">
        <f t="shared" si="1"/>
        <v>0</v>
      </c>
      <c r="J21" s="21"/>
      <c r="K21" s="20">
        <f t="shared" si="2"/>
        <v>0</v>
      </c>
      <c r="L21" s="2"/>
      <c r="M21" s="3"/>
      <c r="N21" s="29"/>
      <c r="O21" s="19"/>
      <c r="P21" s="57"/>
    </row>
    <row r="22" spans="1:16" x14ac:dyDescent="0.2">
      <c r="A22" s="2"/>
      <c r="B22" s="3"/>
      <c r="C22" s="25"/>
      <c r="D22" s="25"/>
      <c r="E22" s="4"/>
      <c r="F22" s="39"/>
      <c r="G22" s="26">
        <f t="shared" si="0"/>
        <v>0</v>
      </c>
      <c r="H22" s="21"/>
      <c r="I22" s="20">
        <f t="shared" si="1"/>
        <v>0</v>
      </c>
      <c r="J22" s="21"/>
      <c r="K22" s="20">
        <f t="shared" si="2"/>
        <v>0</v>
      </c>
      <c r="L22" s="2"/>
      <c r="M22" s="3"/>
      <c r="N22" s="29"/>
      <c r="O22" s="19"/>
      <c r="P22" s="57"/>
    </row>
    <row r="23" spans="1:16" x14ac:dyDescent="0.2">
      <c r="A23" s="2"/>
      <c r="B23" s="3"/>
      <c r="C23" s="25"/>
      <c r="D23" s="25"/>
      <c r="E23" s="4"/>
      <c r="F23" s="39"/>
      <c r="G23" s="26">
        <f t="shared" si="0"/>
        <v>0</v>
      </c>
      <c r="H23" s="21"/>
      <c r="I23" s="20">
        <f t="shared" si="1"/>
        <v>0</v>
      </c>
      <c r="J23" s="21"/>
      <c r="K23" s="20">
        <f t="shared" si="2"/>
        <v>0</v>
      </c>
      <c r="L23" s="2"/>
      <c r="M23" s="3"/>
      <c r="N23" s="29"/>
      <c r="O23" s="19"/>
      <c r="P23" s="57"/>
    </row>
    <row r="24" spans="1:16" x14ac:dyDescent="0.2">
      <c r="A24" s="2"/>
      <c r="B24" s="3"/>
      <c r="C24" s="25"/>
      <c r="D24" s="25"/>
      <c r="E24" s="4"/>
      <c r="F24" s="39"/>
      <c r="G24" s="26">
        <f t="shared" si="0"/>
        <v>0</v>
      </c>
      <c r="H24" s="21"/>
      <c r="I24" s="20">
        <f t="shared" si="1"/>
        <v>0</v>
      </c>
      <c r="J24" s="21"/>
      <c r="K24" s="20">
        <f t="shared" si="2"/>
        <v>0</v>
      </c>
      <c r="L24" s="2"/>
      <c r="M24" s="3"/>
      <c r="N24" s="29"/>
      <c r="O24" s="19"/>
      <c r="P24" s="57"/>
    </row>
    <row r="25" spans="1:16" x14ac:dyDescent="0.2">
      <c r="A25" s="2"/>
      <c r="B25" s="3"/>
      <c r="C25" s="25"/>
      <c r="D25" s="25"/>
      <c r="E25" s="4"/>
      <c r="F25" s="39"/>
      <c r="G25" s="26">
        <f t="shared" si="0"/>
        <v>0</v>
      </c>
      <c r="H25" s="21"/>
      <c r="I25" s="20">
        <f t="shared" si="1"/>
        <v>0</v>
      </c>
      <c r="J25" s="21"/>
      <c r="K25" s="20">
        <f t="shared" si="2"/>
        <v>0</v>
      </c>
      <c r="L25" s="2"/>
      <c r="M25" s="3"/>
      <c r="N25" s="29"/>
      <c r="O25" s="19"/>
      <c r="P25" s="57"/>
    </row>
    <row r="26" spans="1:16" x14ac:dyDescent="0.2">
      <c r="A26" s="2"/>
      <c r="B26" s="3"/>
      <c r="C26" s="3"/>
      <c r="D26" s="3"/>
      <c r="E26" s="4"/>
      <c r="F26" s="39"/>
      <c r="G26" s="26">
        <f t="shared" si="0"/>
        <v>0</v>
      </c>
      <c r="H26" s="21"/>
      <c r="I26" s="20">
        <f t="shared" si="1"/>
        <v>0</v>
      </c>
      <c r="J26" s="21"/>
      <c r="K26" s="20">
        <f t="shared" si="2"/>
        <v>0</v>
      </c>
      <c r="L26" s="2"/>
      <c r="M26" s="3"/>
      <c r="N26" s="29"/>
      <c r="O26" s="4"/>
      <c r="P26" s="57"/>
    </row>
    <row r="27" spans="1:16" x14ac:dyDescent="0.2">
      <c r="A27" s="2"/>
      <c r="B27" s="3"/>
      <c r="C27" s="3"/>
      <c r="D27" s="3"/>
      <c r="E27" s="4"/>
      <c r="F27" s="39"/>
      <c r="G27" s="26">
        <f t="shared" si="0"/>
        <v>0</v>
      </c>
      <c r="H27" s="21"/>
      <c r="I27" s="20">
        <f t="shared" si="1"/>
        <v>0</v>
      </c>
      <c r="J27" s="21"/>
      <c r="K27" s="20">
        <f t="shared" si="2"/>
        <v>0</v>
      </c>
      <c r="L27" s="2"/>
      <c r="M27" s="3"/>
      <c r="N27" s="29"/>
      <c r="O27" s="4"/>
      <c r="P27" s="57"/>
    </row>
    <row r="28" spans="1:16" x14ac:dyDescent="0.2">
      <c r="A28" s="2"/>
      <c r="B28" s="3"/>
      <c r="C28" s="3"/>
      <c r="D28" s="3"/>
      <c r="E28" s="4"/>
      <c r="F28" s="39"/>
      <c r="G28" s="26">
        <f t="shared" si="0"/>
        <v>0</v>
      </c>
      <c r="H28" s="21"/>
      <c r="I28" s="20">
        <f t="shared" si="1"/>
        <v>0</v>
      </c>
      <c r="J28" s="21"/>
      <c r="K28" s="20">
        <f t="shared" si="2"/>
        <v>0</v>
      </c>
      <c r="L28" s="2"/>
      <c r="M28" s="3"/>
      <c r="N28" s="29"/>
      <c r="O28" s="4"/>
      <c r="P28" s="57"/>
    </row>
    <row r="29" spans="1:16" x14ac:dyDescent="0.2">
      <c r="A29" s="2"/>
      <c r="B29" s="3"/>
      <c r="C29" s="3"/>
      <c r="D29" s="3"/>
      <c r="E29" s="4"/>
      <c r="F29" s="39"/>
      <c r="G29" s="26">
        <f t="shared" si="0"/>
        <v>0</v>
      </c>
      <c r="H29" s="21"/>
      <c r="I29" s="20">
        <f t="shared" si="1"/>
        <v>0</v>
      </c>
      <c r="J29" s="21"/>
      <c r="K29" s="20">
        <f t="shared" si="2"/>
        <v>0</v>
      </c>
      <c r="L29" s="2"/>
      <c r="M29" s="3"/>
      <c r="N29" s="29"/>
      <c r="O29" s="4"/>
      <c r="P29" s="57"/>
    </row>
    <row r="30" spans="1:16" ht="17" thickBot="1" x14ac:dyDescent="0.25">
      <c r="A30" s="5"/>
      <c r="B30" s="6"/>
      <c r="C30" s="6"/>
      <c r="D30" s="6"/>
      <c r="E30" s="7"/>
      <c r="F30" s="40"/>
      <c r="G30" s="15">
        <f t="shared" si="0"/>
        <v>0</v>
      </c>
      <c r="H30" s="23"/>
      <c r="I30" s="22">
        <f t="shared" si="1"/>
        <v>0</v>
      </c>
      <c r="J30" s="23"/>
      <c r="K30" s="22">
        <f t="shared" si="2"/>
        <v>0</v>
      </c>
      <c r="L30" s="5"/>
      <c r="M30" s="6"/>
      <c r="N30" s="33"/>
      <c r="O30" s="7"/>
      <c r="P30" s="58"/>
    </row>
    <row r="31" spans="1:16" x14ac:dyDescent="0.2">
      <c r="F31" s="24" t="s">
        <v>11</v>
      </c>
      <c r="G31" s="24">
        <f>SUM(G4:G30)</f>
        <v>27.73</v>
      </c>
      <c r="H31" s="24" t="s">
        <v>11</v>
      </c>
      <c r="I31" s="24">
        <f t="shared" ref="I31:K31" si="3">SUM(I4:I30)</f>
        <v>241.51999999999998</v>
      </c>
      <c r="J31" s="24" t="s">
        <v>11</v>
      </c>
      <c r="K31" s="24">
        <f t="shared" si="3"/>
        <v>579.80000000000007</v>
      </c>
    </row>
    <row r="32" spans="1:16" x14ac:dyDescent="0.2">
      <c r="F32" t="s">
        <v>12</v>
      </c>
      <c r="G32" s="24">
        <f>G31</f>
        <v>27.73</v>
      </c>
      <c r="H32" t="s">
        <v>12</v>
      </c>
      <c r="I32" s="35">
        <f>I31/10</f>
        <v>24.151999999999997</v>
      </c>
      <c r="J32" t="s">
        <v>12</v>
      </c>
      <c r="K32" s="35">
        <f>K31/25</f>
        <v>23.192000000000004</v>
      </c>
    </row>
  </sheetData>
  <mergeCells count="7">
    <mergeCell ref="P2:P3"/>
    <mergeCell ref="L2:O2"/>
    <mergeCell ref="A1:C1"/>
    <mergeCell ref="F2:G2"/>
    <mergeCell ref="A2:D2"/>
    <mergeCell ref="H2:I2"/>
    <mergeCell ref="J2:K2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baseColWidth="10" defaultRowHeight="16" x14ac:dyDescent="0.2"/>
  <sheetData>
    <row r="1" spans="1:1" x14ac:dyDescent="0.2">
      <c r="A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Parts</vt:lpstr>
      <vt:lpstr>To Add,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2016-07-01T18:28:15Z</dcterms:modified>
</cp:coreProperties>
</file>