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<sst xmlns="http://schemas.openxmlformats.org/spreadsheetml/2006/main" count="366" uniqueCount="249">
  <si>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</si>
  <si>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</si>
  <si>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</si>
  <si>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</si>
  <si>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</si>
  <si>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</si>
  <si>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</si>
  <si>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</si>
  <si>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</si>
  <si>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</si>
  <si>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</si>
  <si>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</si>
  <si>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</si>
  <si>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</si>
  <si>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</si>
  <si>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</si>
  <si>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</si>
  <si>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</si>
  <si>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</si>
  <si>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</si>
  <si>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</si>
  <si>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</si>
  <si>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</si>
  <si>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</si>
  <si>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</si>
  <si>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</si>
  <si>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</si>
  <si>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</si>
  <si>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</si>
  <si>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</si>
  <si>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</si>
  <si>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</si>
  <si>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</si>
  <si>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</si>
  <si>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</si>
  <si>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</si>
  <si>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</si>
  <si>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</si>
  <si>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</si>
  <si>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</si>
  <si>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</si>
  <si>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</si>
  <si>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</si>
  <si>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</si>
  <si>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</si>
  <si>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</si>
  <si>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</si>
  <si>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</si>
  <si>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</si>
  <si>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</si>
  <si>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</si>
  <si>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</si>
  <si>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</si>
  <si>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</si>
  <si>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</si>
  <si>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</si>
  <si>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</si>
  <si>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</si>
  <si>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</si>
  <si>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</si>
  <si>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</si>
  <si>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</si>
  <si>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</si>
  <si>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</si>
  <si>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</si>
  <si>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</si>
  <si>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</si>
  <si>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</si>
  <si>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</si>
  <si>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</si>
  <si>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</si>
  <si>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</si>
  <si>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</si>
  <si>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</si>
  <si>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</si>
  <si>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</si>
  <si>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</si>
  <si>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</si>
  <si>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</si>
  <si>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</si>
  <si>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</si>
  <si>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</si>
  <si>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</si>
  <si>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</si>
  <si>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</si>
  <si>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</si>
  <si>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</si>
  <si>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</si>
  <si>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</si>
  <si>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</si>
  <si>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</si>
  <si>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</si>
  <si>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</si>
  <si>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</si>
  <si>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</si>
  <si>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</si>
  <si>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</si>
  <si>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</si>
  <si>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</si>
  <si>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</si>
  <si>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</si>
  <si>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</si>
  <si>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</si>
  <si>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</si>
  <si>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</si>
  <si>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</si>
  <si>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</si>
  <si>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</si>
  <si>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</si>
  <si>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</si>
  <si>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</si>
  <si>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</si>
  <si>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</si>
  <si>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</si>
  <si>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</si>
  <si>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</si>
  <si>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</si>
  <si>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</si>
  <si>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</si>
  <si>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</si>
  <si>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</si>
  <si>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</si>
  <si>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</si>
  <si>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</si>
  <si>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</si>
  <si>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</si>
  <si>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</si>
  <si>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</si>
  <si>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</si>
  <si>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</si>
  <si>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</si>
  <si>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</si>
  <si>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</si>
  <si>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</si>
  <si>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</si>
  <si>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</si>
  <si>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</si>
  <si>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</si>
  <si>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</si>
  <si>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</si>
  <si>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</si>
  <si>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</si>
  <si>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</si>
  <si>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</si>
  <si>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</si>
  <si>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</si>
  <si>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</si>
  <si>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</si>
  <si>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</si>
  <si>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</si>
  <si>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</si>
  <si>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</si>
  <si>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</si>
  <si>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</si>
  <si>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</si>
  <si>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</si>
  <si>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</si>
  <si>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</si>
  <si>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</si>
  <si>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</si>
  <si>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</si>
  <si>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</si>
  <si>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</si>
  <si>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</si>
  <si>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</si>
  <si>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</si>
  <si>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</si>
  <si>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</si>
  <si>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</si>
  <si>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</si>
  <si>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</si>
  <si>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</si>
  <si>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</si>
  <si>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</si>
  <si>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</si>
  <si>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</si>
  <si>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</si>
  <si>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</si>
  <si>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</si>
  <si>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</si>
  <si>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</si>
  <si>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</si>
  <si>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</si>
  <si>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</si>
  <si>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</si>
  <si>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</si>
  <si>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</si>
  <si>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</si>
  <si>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</si>
  <si>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</si>
  <si>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</si>
  <si>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</si>
  <si>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</si>
  <si>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</si>
  <si>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</si>
  <si>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</si>
  <si>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</si>
  <si>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</si>
  <si>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</si>
  <si>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</si>
  <si>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</si>
  <si>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</si>
  <si>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</si>
  <si>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</si>
  <si>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</si>
  <si>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</si>
  <si>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</si>
  <si>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</si>
  <si>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</si>
  <si>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</si>
  <si>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</si>
  <si>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</si>
  <si>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</si>
  <si>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</si>
  <si>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</si>
  <si>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</si>
  <si>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</si>
  <si>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</si>
  <si>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</si>
  <si>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</si>
  <si>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</si>
  <si>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</si>
  <si>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</si>
  <si>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</si>
  <si>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</si>
  <si>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</si>
  <si>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</si>
  <si>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</si>
  <si>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</si>
  <si>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</si>
  <si>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</si>
  <si>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</si>
  <si>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</si>
  <si>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</si>
  <si>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</si>
  <si>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</si>
  <si>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</si>
  <si>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</si>
  <si>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</si>
  <si>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Battery Resistor Divider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</si>
  <si>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</si>
  <si>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</si>
  <si>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</si>
  <si>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</si>
  <si>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</si>
  <si>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</si>
  <si>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</si>
  <si>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Fan Vcc Switcher?</t>
  </si>
  <si>
    <t>SD Card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</si>
</sst>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199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198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200</v>
      </c>
      <c r="K7" s="3" t="s">
        <v>201</v>
      </c>
      <c r="L7" s="32" t="s">
        <v>18</v>
      </c>
      <c r="M7" s="19" t="s">
        <v>202</v>
      </c>
      <c r="N7" s="44"/>
    </row>
    <row r="8" spans="1:14" x14ac:dyDescent="0.2">
      <c r="A8" s="2"/>
      <c r="B8" s="25" t="s">
        <v>203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204</v>
      </c>
      <c r="L8" s="32" t="s">
        <v>18</v>
      </c>
      <c r="M8" s="19" t="s">
        <v>205</v>
      </c>
      <c r="N8" s="44" t="s">
        <v>206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0" sqref="C1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161</v>
      </c>
      <c r="H2" s="83"/>
      <c r="I2" s="84" t="s">
        <v>162</v>
      </c>
      <c r="J2" s="83"/>
      <c r="K2" s="81" t="s">
        <v>163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164</v>
      </c>
      <c r="H3" s="28" t="s">
        <v>165</v>
      </c>
      <c r="I3" s="36" t="s">
        <v>164</v>
      </c>
      <c r="J3" s="28" t="s">
        <v>165</v>
      </c>
      <c r="K3" s="12" t="s">
        <v>164</v>
      </c>
      <c r="L3" s="28" t="s">
        <v>165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230</v>
      </c>
      <c r="C4" s="9" t="s">
        <v>190</v>
      </c>
      <c r="D4" s="49" t="s">
        <v>191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192</v>
      </c>
      <c r="O4" s="49" t="s">
        <v>65</v>
      </c>
      <c r="P4" s="50" t="s">
        <v>195</v>
      </c>
      <c r="Q4" s="4"/>
    </row>
    <row r="5" spans="1:17" x14ac:dyDescent="0.2">
      <c r="A5" s="2" t="s">
        <v>63</v>
      </c>
      <c r="B5" s="3" t="s">
        <v>197</v>
      </c>
      <c r="C5" s="3" t="s">
        <v>190</v>
      </c>
      <c r="D5" s="29" t="s">
        <v>193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194</v>
      </c>
      <c r="O5" s="29" t="s">
        <v>65</v>
      </c>
      <c r="P5" s="19" t="s">
        <v>196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231</v>
      </c>
      <c r="C10" s="25" t="s">
        <v>92</v>
      </c>
      <c r="D10" s="29" t="s">
        <v>93</v>
      </c>
      <c r="E10" s="25" t="s">
        <v>94</v>
      </c>
      <c r="F10" s="4">
        <v>12</v>
      </c>
      <c r="G10" s="69">
        <v>0.1</v>
      </c>
      <c r="H10" s="26">
        <f t="shared" si="3"/>
        <v>1.2000000000000002</v>
      </c>
      <c r="I10" s="74">
        <v>2.1000000000000001E-2</v>
      </c>
      <c r="J10" s="20">
        <f t="shared" si="4"/>
        <v>2.52</v>
      </c>
      <c r="K10" s="74">
        <v>1.52E-2</v>
      </c>
      <c r="L10" s="20">
        <f t="shared" si="5"/>
        <v>4.5600000000000005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178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228</v>
      </c>
      <c r="C13" s="25" t="s">
        <v>153</v>
      </c>
      <c r="D13" s="29" t="s">
        <v>154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155</v>
      </c>
      <c r="O13" s="32" t="s">
        <v>156</v>
      </c>
      <c r="P13" s="19" t="s">
        <v>157</v>
      </c>
      <c r="Q13" s="4"/>
    </row>
    <row r="14" spans="1:17" x14ac:dyDescent="0.2">
      <c r="A14" s="2" t="s">
        <v>63</v>
      </c>
      <c r="B14" s="25" t="s">
        <v>229</v>
      </c>
      <c r="C14" s="25" t="s">
        <v>153</v>
      </c>
      <c r="D14" s="32" t="s">
        <v>158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159</v>
      </c>
      <c r="O14" s="32" t="s">
        <v>156</v>
      </c>
      <c r="P14" s="19" t="s">
        <v>160</v>
      </c>
      <c r="Q14" s="4"/>
    </row>
    <row r="15" spans="1:17" x14ac:dyDescent="0.2">
      <c r="A15" s="2" t="s">
        <v>63</v>
      </c>
      <c r="B15" s="25" t="s">
        <v>245</v>
      </c>
      <c r="C15" s="25" t="s">
        <v>92</v>
      </c>
      <c r="D15" s="32" t="s">
        <v>241</v>
      </c>
      <c r="E15" s="25" t="s">
        <v>240</v>
      </c>
      <c r="F15" s="4">
        <v>5</v>
      </c>
      <c r="G15" s="69">
        <v>0.1</v>
      </c>
      <c r="H15" s="26">
        <f t="shared" si="0"/>
        <v>0.5</v>
      </c>
      <c r="I15" s="74">
        <v>2.1000000000000001E-2</v>
      </c>
      <c r="J15" s="20">
        <f t="shared" si="1"/>
        <v>1.05</v>
      </c>
      <c r="K15" s="74">
        <v>1.52E-2</v>
      </c>
      <c r="L15" s="20">
        <f t="shared" si="2"/>
        <v>1.9</v>
      </c>
      <c r="M15" s="2" t="s">
        <v>47</v>
      </c>
      <c r="N15" s="3" t="s">
        <v>242</v>
      </c>
      <c r="O15" s="32" t="s">
        <v>90</v>
      </c>
      <c r="P15" s="19" t="s">
        <v>243</v>
      </c>
      <c r="Q15" s="4"/>
    </row>
    <row r="16" spans="1:17" x14ac:dyDescent="0.2">
      <c r="A16" s="2" t="s">
        <v>63</v>
      </c>
      <c r="B16" s="25" t="s">
        <v>148</v>
      </c>
      <c r="C16" s="25" t="s">
        <v>92</v>
      </c>
      <c r="D16" s="32" t="s">
        <v>149</v>
      </c>
      <c r="E16" s="25" t="s">
        <v>150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151</v>
      </c>
      <c r="O16" s="32" t="s">
        <v>90</v>
      </c>
      <c r="P16" s="19" t="s">
        <v>152</v>
      </c>
      <c r="Q16" s="4"/>
    </row>
    <row r="17" spans="1:17" x14ac:dyDescent="0.2">
      <c r="A17" s="2" t="s">
        <v>63</v>
      </c>
      <c r="B17" s="25" t="s">
        <v>246</v>
      </c>
      <c r="C17" s="25" t="s">
        <v>106</v>
      </c>
      <c r="D17" s="32" t="s">
        <v>144</v>
      </c>
      <c r="E17" s="25" t="s">
        <v>145</v>
      </c>
      <c r="F17" s="4">
        <v>5</v>
      </c>
      <c r="G17" s="69">
        <v>0.16</v>
      </c>
      <c r="H17" s="26">
        <f t="shared" si="0"/>
        <v>0.8</v>
      </c>
      <c r="I17" s="74">
        <v>0.14199999999999999</v>
      </c>
      <c r="J17" s="20">
        <f t="shared" si="1"/>
        <v>7.1</v>
      </c>
      <c r="K17" s="74">
        <f>I17</f>
        <v>0.14199999999999999</v>
      </c>
      <c r="L17" s="20">
        <f t="shared" si="2"/>
        <v>17.75</v>
      </c>
      <c r="M17" s="2" t="s">
        <v>47</v>
      </c>
      <c r="N17" s="3" t="s">
        <v>146</v>
      </c>
      <c r="O17" s="32" t="s">
        <v>110</v>
      </c>
      <c r="P17" s="19" t="s">
        <v>147</v>
      </c>
      <c r="Q17" s="4"/>
    </row>
    <row r="18" spans="1:17" x14ac:dyDescent="0.2">
      <c r="A18" s="2" t="s">
        <v>63</v>
      </c>
      <c r="B18" s="25" t="s">
        <v>179</v>
      </c>
      <c r="C18" s="25" t="s">
        <v>166</v>
      </c>
      <c r="D18" s="32" t="s">
        <v>167</v>
      </c>
      <c r="E18" s="25" t="s">
        <v>168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170</v>
      </c>
      <c r="O18" s="32" t="s">
        <v>90</v>
      </c>
      <c r="P18" s="19" t="s">
        <v>169</v>
      </c>
      <c r="Q18" s="4"/>
    </row>
    <row r="19" spans="1:17" x14ac:dyDescent="0.2">
      <c r="A19" s="2" t="s">
        <v>63</v>
      </c>
      <c r="B19" s="25" t="s">
        <v>180</v>
      </c>
      <c r="C19" s="25" t="s">
        <v>181</v>
      </c>
      <c r="D19" s="32" t="s">
        <v>182</v>
      </c>
      <c r="E19" s="25" t="s">
        <v>183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184</v>
      </c>
      <c r="O19" s="32" t="s">
        <v>90</v>
      </c>
      <c r="P19" s="19" t="s">
        <v>185</v>
      </c>
      <c r="Q19" s="4"/>
    </row>
    <row r="20" spans="1:17" x14ac:dyDescent="0.2">
      <c r="A20" s="2" t="s">
        <v>63</v>
      </c>
      <c r="B20" s="25" t="s">
        <v>171</v>
      </c>
      <c r="C20" s="25" t="s">
        <v>125</v>
      </c>
      <c r="D20" s="32" t="s">
        <v>172</v>
      </c>
      <c r="E20" s="25" t="s">
        <v>173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174</v>
      </c>
      <c r="O20" s="32" t="s">
        <v>175</v>
      </c>
      <c r="P20" s="19" t="s">
        <v>176</v>
      </c>
      <c r="Q20" s="4"/>
    </row>
    <row r="21" spans="1:17" x14ac:dyDescent="0.2">
      <c r="A21" s="2" t="s">
        <v>63</v>
      </c>
      <c r="B21" s="34" t="s">
        <v>114</v>
      </c>
      <c r="C21" s="34" t="s">
        <v>115</v>
      </c>
      <c r="D21" s="55" t="s">
        <v>116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117</v>
      </c>
      <c r="O21" s="29" t="s">
        <v>118</v>
      </c>
      <c r="P21" s="19" t="s">
        <v>119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207</v>
      </c>
      <c r="E22" s="25" t="s">
        <v>208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209</v>
      </c>
      <c r="O22" s="29" t="s">
        <v>103</v>
      </c>
      <c r="P22" s="19" t="s">
        <v>210</v>
      </c>
      <c r="Q22" s="4" t="s">
        <v>211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212</v>
      </c>
      <c r="E23" s="25" t="s">
        <v>213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214</v>
      </c>
      <c r="O23" s="29" t="s">
        <v>103</v>
      </c>
      <c r="P23" s="19" t="s">
        <v>215</v>
      </c>
      <c r="Q23" s="4" t="s">
        <v>211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216</v>
      </c>
      <c r="E24" s="25" t="s">
        <v>217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218</v>
      </c>
      <c r="O24" s="29" t="s">
        <v>103</v>
      </c>
      <c r="P24" s="19" t="s">
        <v>219</v>
      </c>
      <c r="Q24" s="4" t="s">
        <v>211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220</v>
      </c>
      <c r="E25" s="25" t="s">
        <v>221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222</v>
      </c>
      <c r="O25" s="29" t="s">
        <v>103</v>
      </c>
      <c r="P25" s="19" t="s">
        <v>223</v>
      </c>
      <c r="Q25" s="4" t="s">
        <v>211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224</v>
      </c>
      <c r="E26" s="25" t="s">
        <v>225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226</v>
      </c>
      <c r="O26" s="29" t="s">
        <v>103</v>
      </c>
      <c r="P26" s="19" t="s">
        <v>227</v>
      </c>
      <c r="Q26" s="4" t="s">
        <v>211</v>
      </c>
    </row>
    <row r="27" spans="1:17" x14ac:dyDescent="0.2">
      <c r="A27" s="56" t="s">
        <v>105</v>
      </c>
      <c r="B27" s="57" t="s">
        <v>187</v>
      </c>
      <c r="C27" s="57"/>
      <c r="D27" s="58"/>
      <c r="E27" s="57" t="s">
        <v>188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131</v>
      </c>
      <c r="C28" s="57"/>
      <c r="D28" s="58"/>
      <c r="E28" s="57" t="s">
        <v>132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238</v>
      </c>
      <c r="C29" s="25" t="s">
        <v>106</v>
      </c>
      <c r="D29" s="32" t="s">
        <v>107</v>
      </c>
      <c r="E29" s="25" t="s">
        <v>108</v>
      </c>
      <c r="F29" s="4">
        <v>5</v>
      </c>
      <c r="G29" s="69">
        <v>0.22</v>
      </c>
      <c r="H29" s="26">
        <f t="shared" si="0"/>
        <v>1.1000000000000001</v>
      </c>
      <c r="I29" s="74">
        <v>0.17799999999999999</v>
      </c>
      <c r="J29" s="20">
        <f t="shared" si="1"/>
        <v>8.8999999999999986</v>
      </c>
      <c r="K29" s="74">
        <f>I29</f>
        <v>0.17799999999999999</v>
      </c>
      <c r="L29" s="20">
        <f t="shared" si="2"/>
        <v>22.249999999999996</v>
      </c>
      <c r="M29" s="2" t="s">
        <v>47</v>
      </c>
      <c r="N29" s="3" t="s">
        <v>109</v>
      </c>
      <c r="O29" s="29" t="s">
        <v>110</v>
      </c>
      <c r="P29" s="19" t="s">
        <v>111</v>
      </c>
      <c r="Q29" s="4"/>
    </row>
    <row r="30" spans="1:17" x14ac:dyDescent="0.2">
      <c r="A30" s="2" t="s">
        <v>63</v>
      </c>
      <c r="B30" s="25" t="s">
        <v>143</v>
      </c>
      <c r="C30" s="25" t="s">
        <v>92</v>
      </c>
      <c r="D30" s="32" t="s">
        <v>120</v>
      </c>
      <c r="E30" s="25" t="s">
        <v>121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122</v>
      </c>
      <c r="O30" s="29" t="s">
        <v>90</v>
      </c>
      <c r="P30" s="19" t="s">
        <v>123</v>
      </c>
      <c r="Q30" s="4"/>
    </row>
    <row r="31" spans="1:17" x14ac:dyDescent="0.2">
      <c r="A31" s="2" t="s">
        <v>63</v>
      </c>
      <c r="B31" s="25" t="s">
        <v>124</v>
      </c>
      <c r="C31" s="25" t="s">
        <v>125</v>
      </c>
      <c r="D31" s="32" t="s">
        <v>126</v>
      </c>
      <c r="E31" s="25" t="s">
        <v>127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128</v>
      </c>
      <c r="O31" s="29" t="s">
        <v>129</v>
      </c>
      <c r="P31" s="19" t="s">
        <v>130</v>
      </c>
      <c r="Q31" s="4"/>
    </row>
    <row r="32" spans="1:17" x14ac:dyDescent="0.2">
      <c r="A32" s="56" t="s">
        <v>105</v>
      </c>
      <c r="B32" s="57" t="s">
        <v>134</v>
      </c>
      <c r="C32" s="57"/>
      <c r="D32" s="58"/>
      <c r="E32" s="57" t="s">
        <v>135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136</v>
      </c>
    </row>
    <row r="33" spans="1:17" s="67" customFormat="1" x14ac:dyDescent="0.2">
      <c r="A33" s="63" t="s">
        <v>63</v>
      </c>
      <c r="B33" s="25" t="s">
        <v>137</v>
      </c>
      <c r="C33" s="25" t="s">
        <v>138</v>
      </c>
      <c r="D33" s="32" t="s">
        <v>102</v>
      </c>
      <c r="E33" s="25" t="s">
        <v>139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140</v>
      </c>
      <c r="O33" s="32" t="s">
        <v>141</v>
      </c>
      <c r="P33" s="78" t="s">
        <v>142</v>
      </c>
      <c r="Q33" s="64"/>
    </row>
    <row r="34" spans="1:17" x14ac:dyDescent="0.2">
      <c r="A34" s="2" t="s">
        <v>63</v>
      </c>
      <c r="B34" s="25" t="s">
        <v>244</v>
      </c>
      <c r="C34" s="25" t="s">
        <v>232</v>
      </c>
      <c r="D34" s="29" t="s">
        <v>233</v>
      </c>
      <c r="E34" s="25" t="s">
        <v>234</v>
      </c>
      <c r="F34" s="4">
        <v>2</v>
      </c>
      <c r="G34" s="69">
        <v>0.4</v>
      </c>
      <c r="H34" s="26">
        <f t="shared" si="0"/>
        <v>0.8</v>
      </c>
      <c r="I34" s="74">
        <v>0.31</v>
      </c>
      <c r="J34" s="20">
        <f t="shared" si="1"/>
        <v>6.2</v>
      </c>
      <c r="K34" s="74">
        <v>0.26119999999999999</v>
      </c>
      <c r="L34" s="20">
        <f t="shared" si="2"/>
        <v>13.059999999999999</v>
      </c>
      <c r="M34" s="2" t="s">
        <v>47</v>
      </c>
      <c r="N34" s="3" t="s">
        <v>235</v>
      </c>
      <c r="O34" s="29" t="s">
        <v>236</v>
      </c>
      <c r="P34" s="19" t="s">
        <v>237</v>
      </c>
      <c r="Q34" s="4"/>
    </row>
    <row r="35" spans="1:17" x14ac:dyDescent="0.2">
      <c r="A35" s="2"/>
      <c r="B35" s="3"/>
      <c r="C35" s="3"/>
      <c r="D35" s="29"/>
      <c r="E35" s="3"/>
      <c r="F35" s="4"/>
      <c r="G35" s="69"/>
      <c r="H35" s="26">
        <f t="shared" si="0"/>
        <v>0</v>
      </c>
      <c r="I35" s="74"/>
      <c r="J35" s="20">
        <f t="shared" si="1"/>
        <v>0</v>
      </c>
      <c r="K35" s="74"/>
      <c r="L35" s="20">
        <f t="shared" si="2"/>
        <v>0</v>
      </c>
      <c r="M35" s="2"/>
      <c r="N35" s="3"/>
      <c r="O35" s="29"/>
      <c r="P35" s="4"/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177</v>
      </c>
      <c r="H37" s="24">
        <f>SUM(H4:H36)</f>
        <v>47.620000000000005</v>
      </c>
      <c r="I37" s="24" t="s">
        <v>177</v>
      </c>
      <c r="J37" s="24">
        <f t="shared" ref="J37:L37" si="6">SUM(J4:J36)</f>
        <v>415.55999999999995</v>
      </c>
      <c r="K37" s="24" t="s">
        <v>177</v>
      </c>
      <c r="L37" s="24">
        <f t="shared" si="6"/>
        <v>934.51999999999987</v>
      </c>
    </row>
    <row r="38" spans="1:17" x14ac:dyDescent="0.2">
      <c r="G38" t="s">
        <v>1</v>
      </c>
      <c r="H38" s="24">
        <f>H37</f>
        <v>47.620000000000005</v>
      </c>
      <c r="I38" t="s">
        <v>1</v>
      </c>
      <c r="J38" s="35">
        <f>J37/10</f>
        <v>41.555999999999997</v>
      </c>
      <c r="K38" t="s">
        <v>1</v>
      </c>
      <c r="L38" s="35">
        <f>L37/25</f>
        <v>37.380799999999994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6" sqref="E6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112</v>
      </c>
    </row>
    <row r="2" spans="1:5" x14ac:dyDescent="0.2">
      <c r="E2" t="s">
        <v>189</v>
      </c>
    </row>
    <row r="3" spans="1:5" x14ac:dyDescent="0.2">
      <c r="A3" t="s">
        <v>133</v>
      </c>
      <c r="E3" t="s">
        <v>113</v>
      </c>
    </row>
    <row r="4" spans="1:5" x14ac:dyDescent="0.2">
      <c r="A4" t="s">
        <v>239</v>
      </c>
      <c r="E4" t="s">
        <v>30</v>
      </c>
    </row>
    <row r="5" spans="1:5" x14ac:dyDescent="0.2">
      <c r="A5" t="s">
        <v>247</v>
      </c>
      <c r="E5" t="s">
        <v>186</v>
      </c>
    </row>
    <row r="6" spans="1:5" x14ac:dyDescent="0.2">
      <c r="A6" t="s">
        <v>248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2016-08-16T10:06:49Z</dcterms:modified>
</cp:coreProperties>
</file>