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Full Device" sheetId="3" r:id="rId1"/>
    <sheet name="Shield Parts" sheetId="1" r:id="rId2"/>
    <sheet name="Current Quote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H17" i="3"/>
  <c r="F17" i="3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J10" i="3"/>
  <c r="K10" i="3"/>
  <c r="J1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<sst xmlns="http://schemas.openxmlformats.org/spreadsheetml/2006/main" count="485" uniqueCount="317">
  <si>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</si>
  <si>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</si>
  <si>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</si>
  <si>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</si>
  <si>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</si>
  <si>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</si>
  <si>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</si>
  <si>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</si>
  <si>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</si>
  <si>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</si>
  <si>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</si>
  <si>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</si>
  <si>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</si>
  <si>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</si>
  <si>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</si>
  <si>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</si>
  <si>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</si>
  <si>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</si>
  <si>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</si>
  <si>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</si>
  <si>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</si>
  <si>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</si>
  <si>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</si>
  <si>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</si>
  <si>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</si>
  <si>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</si>
  <si>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</si>
  <si>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</si>
  <si>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</si>
  <si>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</si>
  <si>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</si>
  <si>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</si>
  <si>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</si>
  <si>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</si>
  <si>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</si>
  <si>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</si>
  <si>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</si>
  <si>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</si>
  <si>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</si>
  <si>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</si>
  <si>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</si>
  <si>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</si>
  <si>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</si>
  <si>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</si>
  <si>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</si>
  <si>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</si>
  <si>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</si>
  <si>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</si>
  <si>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</si>
  <si>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</si>
  <si>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</si>
  <si>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</si>
  <si>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</si>
  <si>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</si>
  <si>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</si>
  <si>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</si>
  <si>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</si>
  <si>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</si>
  <si>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</si>
  <si>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</si>
  <si>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</si>
  <si>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</si>
  <si>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</si>
  <si>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</si>
  <si>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</si>
  <si>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</si>
  <si>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</si>
  <si>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</si>
  <si>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</si>
  <si>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</si>
  <si>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</si>
  <si>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</si>
  <si>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</si>
  <si>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</si>
  <si>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</si>
  <si>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</si>
  <si>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</si>
  <si>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</si>
  <si>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</si>
  <si>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</si>
  <si>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</si>
  <si>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</si>
  <si>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</si>
  <si>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</si>
  <si>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</si>
  <si>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</si>
  <si>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</si>
  <si>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</si>
  <si>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</si>
  <si>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</si>
  <si>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</si>
  <si>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</si>
  <si>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</si>
  <si>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</si>
  <si>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</si>
  <si>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</si>
  <si>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</si>
  <si>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</si>
  <si>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</si>
  <si>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</si>
  <si>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</si>
  <si>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</si>
  <si>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</si>
  <si>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</si>
  <si>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</si>
  <si>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</si>
  <si>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</si>
  <si>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</si>
  <si>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</si>
  <si>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</si>
  <si>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</si>
  <si>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</si>
  <si>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</si>
  <si>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</si>
  <si>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</si>
  <si>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</si>
  <si>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</si>
  <si>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</si>
  <si>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</si>
  <si>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</si>
  <si>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</si>
  <si>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</si>
  <si>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</si>
  <si>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</si>
  <si>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</si>
  <si>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</si>
  <si>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</si>
  <si>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</si>
  <si>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</si>
  <si>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</si>
  <si>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</si>
  <si>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</si>
  <si>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</si>
  <si>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</si>
  <si>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</si>
  <si>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</si>
  <si>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</si>
  <si>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</si>
  <si>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</si>
  <si>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</si>
  <si>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</si>
  <si>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</si>
  <si>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</si>
  <si>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</si>
  <si>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</si>
  <si>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</si>
  <si>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</si>
  <si>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</si>
  <si>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</si>
  <si>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</si>
  <si>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</si>
  <si>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</si>
  <si>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</si>
  <si>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</si>
  <si>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</si>
  <si>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</si>
  <si>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</si>
  <si>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</si>
  <si>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</si>
  <si>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</si>
  <si>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</si>
  <si>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</si>
  <si>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</si>
  <si>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</si>
  <si>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</si>
  <si>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</si>
  <si>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</si>
  <si>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</si>
  <si>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</si>
  <si>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</si>
  <si>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</si>
  <si>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</si>
  <si>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</si>
  <si>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</si>
  <si>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</si>
  <si>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</si>
  <si>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</si>
  <si>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</si>
  <si>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</si>
  <si>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</si>
  <si>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</si>
  <si>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</si>
  <si>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</si>
  <si>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</si>
  <si>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</si>
  <si>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</si>
  <si>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</si>
  <si>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</si>
  <si>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</si>
  <si>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</si>
  <si>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</si>
  <si>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</si>
  <si>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</si>
  <si>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</si>
  <si>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</si>
  <si>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</si>
  <si>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</si>
  <si>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</si>
  <si>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</si>
  <si>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</si>
  <si>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</si>
  <si>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</si>
  <si>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</si>
  <si>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</si>
  <si>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</si>
  <si>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</si>
  <si>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</si>
  <si>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</si>
  <si>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</si>
  <si>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</si>
  <si>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</si>
  <si>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</si>
  <si>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</si>
  <si>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</si>
  <si>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</si>
  <si>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</si>
  <si>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</si>
  <si>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</si>
  <si>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</si>
  <si>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</si>
  <si>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</si>
  <si>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</si>
  <si>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</si>
  <si>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</si>
  <si>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</si>
  <si>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</si>
  <si>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</si>
  <si>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</si>
  <si>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</si>
  <si>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</si>
  <si>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</si>
  <si>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</si>
  <si>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</si>
  <si>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</si>
  <si>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</si>
  <si>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</si>
  <si>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</si>
  <si>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</si>
  <si>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</si>
  <si>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</si>
  <si>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</si>
  <si>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</si>
  <si>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</si>
  <si>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</si>
  <si>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</si>
  <si>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</si>
  <si>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</si>
  <si>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</si>
  <si>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</si>
  <si>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</si>
  <si>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</si>
  <si>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</si>
  <si>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</si>
  <si>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</si>
  <si>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</si>
  <si>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</si>
  <si>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</si>
  <si>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</si>
  <si>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</si>
  <si>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</si>
  <si>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</si>
  <si>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</si>
  <si>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</si>
  <si>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</si>
  <si>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</si>
  <si>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</si>
  <si>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</si>
  <si>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</si>
  <si>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</si>
  <si>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</si>
  <si>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</si>
  <si>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</si>
  <si>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</si>
  <si>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</si>
  <si>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</si>
  <si>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</si>
  <si>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</si>
  <si>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</si>
  <si>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</si>
  <si>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</si>
  <si>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</si>
  <si>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</si>
  <si>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</si>
  <si>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</si>
  <si>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</si>
  <si>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</si>
  <si>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</si>
  <si>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</si>
  <si>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</si>
  <si>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</si>
  <si>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</si>
  <si>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</si>
  <si>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</si>
  <si>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</si>
  <si>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</si>
  <si>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</si>
  <si>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</si>
  <si>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</si>
  <si>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</si>
  <si>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</si>
  <si>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</si>
  <si>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</si>
  <si>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</si>
  <si>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</si>
  <si>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</si>
  <si>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</si>
  <si>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</si>
  <si>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</si>
  <si>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</si>
  <si>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</si>
  <si>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</si>
  <si>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</si>
  <si>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Bubble Level</t>
  </si>
  <si>
    <t>McMaster</t>
  </si>
  <si>
    <t>2147A61</t>
  </si>
  <si>
    <t>http://www.mcmaster.com/#catalog/122/2302/=14e0x9g</t>
  </si>
  <si>
    <t>Search for part number to be 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</si>
</sst>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P1" workbookViewId="0">
      <selection activeCell="P17" sqref="P17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4" t="s">
        <v>5</v>
      </c>
      <c r="B2" s="95"/>
      <c r="C2" s="17"/>
      <c r="D2" s="94" t="s">
        <v>4</v>
      </c>
      <c r="E2" s="96"/>
      <c r="F2" s="97" t="s">
        <v>6</v>
      </c>
      <c r="G2" s="96"/>
      <c r="H2" s="94" t="s">
        <v>7</v>
      </c>
      <c r="I2" s="96"/>
      <c r="J2" s="99" t="s">
        <v>281</v>
      </c>
      <c r="K2" s="100"/>
      <c r="L2" s="94" t="s">
        <v>8</v>
      </c>
      <c r="M2" s="98"/>
      <c r="N2" s="95"/>
      <c r="O2" s="96"/>
      <c r="P2" s="92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3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/>
      <c r="E10" s="58">
        <f t="shared" si="0"/>
        <v>0</v>
      </c>
      <c r="F10" s="90"/>
      <c r="G10" s="59">
        <f t="shared" si="1"/>
        <v>0</v>
      </c>
      <c r="H10" s="90"/>
      <c r="I10" s="59">
        <f t="shared" si="2"/>
        <v>0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/>
      <c r="E11" s="58">
        <f t="shared" si="0"/>
        <v>0</v>
      </c>
      <c r="F11" s="90"/>
      <c r="G11" s="59">
        <f t="shared" si="1"/>
        <v>0</v>
      </c>
      <c r="H11" s="90"/>
      <c r="I11" s="59">
        <f t="shared" si="2"/>
        <v>0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91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312</v>
      </c>
      <c r="C17" s="4">
        <v>1</v>
      </c>
      <c r="D17" s="39">
        <v>3.14</v>
      </c>
      <c r="E17" s="26">
        <f t="shared" si="0"/>
        <v>3.14</v>
      </c>
      <c r="F17" s="21">
        <f>D17</f>
        <v>3.14</v>
      </c>
      <c r="G17" s="20">
        <f t="shared" si="1"/>
        <v>31.400000000000002</v>
      </c>
      <c r="H17" s="21">
        <f>D17</f>
        <v>3.14</v>
      </c>
      <c r="I17" s="20">
        <f t="shared" si="2"/>
        <v>78.5</v>
      </c>
      <c r="J17" s="87">
        <f>D17</f>
        <v>3.14</v>
      </c>
      <c r="K17" s="87">
        <f t="shared" si="3"/>
        <v>37.68</v>
      </c>
      <c r="L17" s="2" t="s">
        <v>313</v>
      </c>
      <c r="M17" s="29" t="s">
        <v>314</v>
      </c>
      <c r="N17" s="29" t="s">
        <v>18</v>
      </c>
      <c r="O17" s="19" t="s">
        <v>315</v>
      </c>
      <c r="P17" s="43" t="s">
        <v>316</v>
      </c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87"/>
      <c r="K18" s="87">
        <f t="shared" si="3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87"/>
      <c r="K19" s="87">
        <f t="shared" si="3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87"/>
      <c r="K20" s="87">
        <f t="shared" si="3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87"/>
      <c r="K21" s="87">
        <f t="shared" si="3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87"/>
      <c r="K22" s="87">
        <f t="shared" si="3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87"/>
      <c r="K23" s="87">
        <f t="shared" si="3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87"/>
      <c r="K24" s="87">
        <f t="shared" si="3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87"/>
      <c r="K25" s="87">
        <f t="shared" si="3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87"/>
      <c r="K26" s="87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165.89666666666662</v>
      </c>
      <c r="F31" s="24" t="s">
        <v>12</v>
      </c>
      <c r="G31" s="24">
        <f t="shared" ref="G31:I31" si="4">SUM(G4:G30)</f>
        <v>1614.8366666666666</v>
      </c>
      <c r="H31" s="24" t="s">
        <v>12</v>
      </c>
      <c r="I31" s="24">
        <f t="shared" si="4"/>
        <v>4006.0916666666667</v>
      </c>
      <c r="J31" s="24" t="s">
        <v>12</v>
      </c>
      <c r="K31" s="24">
        <f>SUM(K4:K30)</f>
        <v>3625.1839999999997</v>
      </c>
      <c r="N31" s="30"/>
    </row>
    <row r="32" spans="1:16" x14ac:dyDescent="0.2">
      <c r="D32" t="s">
        <v>13</v>
      </c>
      <c r="E32" s="24">
        <f>E31</f>
        <v>165.89666666666662</v>
      </c>
      <c r="F32" t="s">
        <v>13</v>
      </c>
      <c r="G32" s="35">
        <f>G31/10</f>
        <v>161.48366666666666</v>
      </c>
      <c r="H32" t="s">
        <v>13</v>
      </c>
      <c r="I32" s="35">
        <f>I31/25</f>
        <v>160.24366666666666</v>
      </c>
      <c r="J32" t="s">
        <v>13</v>
      </c>
      <c r="K32" s="35">
        <f>K31/K1</f>
        <v>302.09866666666665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7"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1" t="s">
        <v>60</v>
      </c>
      <c r="B1" s="101"/>
      <c r="C1" s="50" t="s">
        <v>61</v>
      </c>
      <c r="D1" s="3" t="s">
        <v>29</v>
      </c>
      <c r="E1" t="s">
        <v>77</v>
      </c>
    </row>
    <row r="2" spans="1:17" ht="17" thickBot="1" x14ac:dyDescent="0.25">
      <c r="A2" s="94" t="s">
        <v>5</v>
      </c>
      <c r="B2" s="98"/>
      <c r="C2" s="95"/>
      <c r="D2" s="95"/>
      <c r="E2" s="95"/>
      <c r="F2" s="17"/>
      <c r="G2" s="94" t="s">
        <v>152</v>
      </c>
      <c r="H2" s="96"/>
      <c r="I2" s="97" t="s">
        <v>153</v>
      </c>
      <c r="J2" s="96"/>
      <c r="K2" s="94" t="s">
        <v>154</v>
      </c>
      <c r="L2" s="96"/>
      <c r="M2" s="94" t="s">
        <v>8</v>
      </c>
      <c r="N2" s="98"/>
      <c r="O2" s="95"/>
      <c r="P2" s="96"/>
      <c r="Q2" s="92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3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2016-09-30T07:29:41Z</dcterms:modified>
</cp:coreProperties>
</file>