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batdorf\Development\Robot_Software\2022\X20B_2022_V1\Support_Docs\"/>
    </mc:Choice>
  </mc:AlternateContent>
  <xr:revisionPtr revIDLastSave="0" documentId="13_ncr:1_{7F579E69-53C1-4920-AE6D-C4791A5D999E}" xr6:coauthVersionLast="36" xr6:coauthVersionMax="36" xr10:uidLastSave="{00000000-0000-0000-0000-000000000000}"/>
  <bookViews>
    <workbookView xWindow="0" yWindow="0" windowWidth="24000" windowHeight="9675" xr2:uid="{7ECCA170-3EBF-414F-ACF8-351CEB59F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F4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C7" i="1"/>
  <c r="C12" i="1" s="1"/>
  <c r="F11" i="1"/>
  <c r="F12" i="1"/>
  <c r="D5" i="1"/>
  <c r="D4" i="1"/>
  <c r="C6" i="1" s="1"/>
  <c r="C11" i="1" s="1"/>
</calcChain>
</file>

<file path=xl/sharedStrings.xml><?xml version="1.0" encoding="utf-8"?>
<sst xmlns="http://schemas.openxmlformats.org/spreadsheetml/2006/main" count="23" uniqueCount="22">
  <si>
    <t>High gear</t>
  </si>
  <si>
    <t>low gear</t>
  </si>
  <si>
    <t>enc input</t>
  </si>
  <si>
    <t>Vx</t>
  </si>
  <si>
    <t>CPR</t>
  </si>
  <si>
    <t>SF_lo</t>
  </si>
  <si>
    <t>SF_hi</t>
  </si>
  <si>
    <t>Wheel Diam</t>
  </si>
  <si>
    <t>in</t>
  </si>
  <si>
    <t>Max enc_lo</t>
  </si>
  <si>
    <t>Max_enc_hi</t>
  </si>
  <si>
    <t>ft/s</t>
  </si>
  <si>
    <t>Squared</t>
  </si>
  <si>
    <t>1:1</t>
  </si>
  <si>
    <t>Scaled</t>
  </si>
  <si>
    <t>Throttle Input %</t>
  </si>
  <si>
    <t>fin</t>
  </si>
  <si>
    <t>In Range</t>
  </si>
  <si>
    <t>Result</t>
  </si>
  <si>
    <t>Out 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</si>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</sst>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1" xfId="1"/>
    <xf numFmtId="164" fontId="1" fillId="2" borderId="1" xfId="1" applyNumberFormat="1"/>
    <xf numFmtId="20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Squared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Sheet1!$J$3:$J$43</c:f>
              <c:numCache>
                <c:formatCode>0.00</c:formatCode>
                <c:ptCount val="41"/>
                <c:pt idx="0">
                  <c:v>-100</c:v>
                </c:pt>
                <c:pt idx="1">
                  <c:v>-90.25</c:v>
                </c:pt>
                <c:pt idx="2">
                  <c:v>-81</c:v>
                </c:pt>
                <c:pt idx="3">
                  <c:v>-72.25</c:v>
                </c:pt>
                <c:pt idx="4">
                  <c:v>-64</c:v>
                </c:pt>
                <c:pt idx="5">
                  <c:v>-56.25</c:v>
                </c:pt>
                <c:pt idx="6">
                  <c:v>-49</c:v>
                </c:pt>
                <c:pt idx="7">
                  <c:v>-42.25</c:v>
                </c:pt>
                <c:pt idx="8">
                  <c:v>-36</c:v>
                </c:pt>
                <c:pt idx="9">
                  <c:v>-30.25</c:v>
                </c:pt>
                <c:pt idx="10">
                  <c:v>-25</c:v>
                </c:pt>
                <c:pt idx="11">
                  <c:v>-20.25</c:v>
                </c:pt>
                <c:pt idx="12">
                  <c:v>-16</c:v>
                </c:pt>
                <c:pt idx="13">
                  <c:v>-12.25</c:v>
                </c:pt>
                <c:pt idx="14">
                  <c:v>-9</c:v>
                </c:pt>
                <c:pt idx="15">
                  <c:v>-6.25</c:v>
                </c:pt>
                <c:pt idx="16">
                  <c:v>-4</c:v>
                </c:pt>
                <c:pt idx="17">
                  <c:v>-2.25</c:v>
                </c:pt>
                <c:pt idx="18">
                  <c:v>-1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1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3C6-B6C6-E60DAADF321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Sheet1!$K$3:$K$43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3C6-B6C6-E60DAADF3214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Sheet1!$L$3:$L$43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-40.5</c:v>
                </c:pt>
                <c:pt idx="12">
                  <c:v>-32</c:v>
                </c:pt>
                <c:pt idx="13">
                  <c:v>-24.5</c:v>
                </c:pt>
                <c:pt idx="14">
                  <c:v>-18</c:v>
                </c:pt>
                <c:pt idx="15">
                  <c:v>-12.5</c:v>
                </c:pt>
                <c:pt idx="16">
                  <c:v>-8</c:v>
                </c:pt>
                <c:pt idx="17">
                  <c:v>-4.5</c:v>
                </c:pt>
                <c:pt idx="18">
                  <c:v>-2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2</c:v>
                </c:pt>
                <c:pt idx="23">
                  <c:v>4.5</c:v>
                </c:pt>
                <c:pt idx="24">
                  <c:v>8</c:v>
                </c:pt>
                <c:pt idx="25">
                  <c:v>12.5</c:v>
                </c:pt>
                <c:pt idx="26">
                  <c:v>18</c:v>
                </c:pt>
                <c:pt idx="27">
                  <c:v>24.5</c:v>
                </c:pt>
                <c:pt idx="28">
                  <c:v>32</c:v>
                </c:pt>
                <c:pt idx="29">
                  <c:v>40.5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9-43C6-B6C6-E60DAAD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185736</xdr:rowOff>
    </xdr:from>
    <xdr:to>
      <xdr:col>22</xdr:col>
      <xdr:colOff>600075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4D9B-0304-47A9-9376-78A5E092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F81-024F-4828-8998-CACFEFC19902}">
  <dimension ref="A2:L43"/>
  <sheetViews>
    <sheetView tabSelected="1" workbookViewId="0">
      <selection activeCell="F4" sqref="F4"/>
    </sheetView>
  </sheetViews>
  <sheetFormatPr defaultRowHeight="15" x14ac:dyDescent="0.25"/>
  <cols>
    <col min="2" max="2" width="11.85546875" bestFit="1" customWidth="1"/>
    <col min="4" max="4" width="10.140625" bestFit="1" customWidth="1"/>
    <col min="5" max="5" width="11.5703125" bestFit="1" customWidth="1"/>
    <col min="9" max="9" width="15.42578125" bestFit="1" customWidth="1"/>
  </cols>
  <sheetData>
    <row r="2" spans="1:12" x14ac:dyDescent="0.25">
      <c r="B2" t="s">
        <v>4</v>
      </c>
      <c r="C2">
        <v>2048</v>
      </c>
      <c r="I2" s="5" t="s">
        <v>15</v>
      </c>
      <c r="J2" s="5" t="s">
        <v>12</v>
      </c>
      <c r="K2" s="4" t="s">
        <v>13</v>
      </c>
      <c r="L2" s="5" t="s">
        <v>14</v>
      </c>
    </row>
    <row r="3" spans="1:12" x14ac:dyDescent="0.25">
      <c r="B3" t="s">
        <v>7</v>
      </c>
      <c r="C3">
        <v>6</v>
      </c>
      <c r="D3" t="s">
        <v>8</v>
      </c>
      <c r="I3" s="5">
        <v>-100</v>
      </c>
      <c r="J3" s="6">
        <f t="shared" ref="J3:J21" si="0">SIGN(I3)*((I3*I3)/100)</f>
        <v>-100</v>
      </c>
      <c r="K3" s="6">
        <f t="shared" ref="K3:K21" si="1">I3</f>
        <v>-100</v>
      </c>
      <c r="L3" s="6">
        <f>IF(I3&lt;0, MAX(J3*2,K3), MIN(J3*2,K3))</f>
        <v>-100</v>
      </c>
    </row>
    <row r="4" spans="1:12" x14ac:dyDescent="0.25">
      <c r="B4" t="s">
        <v>1</v>
      </c>
      <c r="C4">
        <v>18</v>
      </c>
      <c r="D4" s="1">
        <f>1/18</f>
        <v>5.5555555555555552E-2</v>
      </c>
      <c r="F4">
        <f>7.6/14</f>
        <v>0.54285714285714282</v>
      </c>
      <c r="I4" s="5">
        <v>-95</v>
      </c>
      <c r="J4" s="6">
        <f t="shared" si="0"/>
        <v>-90.25</v>
      </c>
      <c r="K4" s="6">
        <f t="shared" si="1"/>
        <v>-95</v>
      </c>
      <c r="L4" s="6">
        <f t="shared" ref="L4:L43" si="2">IF(I4&lt;0, MAX(J4*2,K4), MIN(J4*2,K4))</f>
        <v>-95</v>
      </c>
    </row>
    <row r="5" spans="1:12" x14ac:dyDescent="0.25">
      <c r="B5" t="s">
        <v>0</v>
      </c>
      <c r="C5">
        <v>9.56</v>
      </c>
      <c r="D5" s="1">
        <f>1/9.56</f>
        <v>0.10460251046025104</v>
      </c>
      <c r="I5" s="5">
        <v>-90</v>
      </c>
      <c r="J5" s="6">
        <f t="shared" si="0"/>
        <v>-81</v>
      </c>
      <c r="K5" s="6">
        <f t="shared" si="1"/>
        <v>-90</v>
      </c>
      <c r="L5" s="6">
        <f t="shared" si="2"/>
        <v>-90</v>
      </c>
    </row>
    <row r="6" spans="1:12" x14ac:dyDescent="0.25">
      <c r="B6" t="s">
        <v>5</v>
      </c>
      <c r="C6" s="3">
        <f>((600*D4)/$C$2)*($C$3*PI()/(60*12))</f>
        <v>4.26105774412678E-4</v>
      </c>
      <c r="I6" s="5">
        <v>-85</v>
      </c>
      <c r="J6" s="6">
        <f t="shared" si="0"/>
        <v>-72.25</v>
      </c>
      <c r="K6" s="6">
        <f t="shared" si="1"/>
        <v>-85</v>
      </c>
      <c r="L6" s="6">
        <f t="shared" si="2"/>
        <v>-85</v>
      </c>
    </row>
    <row r="7" spans="1:12" x14ac:dyDescent="0.25">
      <c r="B7" t="s">
        <v>6</v>
      </c>
      <c r="C7" s="3">
        <f>((600*D5)/$C$2)*($C$3*PI()/(60*12))</f>
        <v>8.0229120705315956E-4</v>
      </c>
      <c r="I7" s="5">
        <v>-80</v>
      </c>
      <c r="J7" s="6">
        <f t="shared" si="0"/>
        <v>-64</v>
      </c>
      <c r="K7" s="6">
        <f t="shared" si="1"/>
        <v>-80</v>
      </c>
      <c r="L7" s="6">
        <f t="shared" si="2"/>
        <v>-80</v>
      </c>
    </row>
    <row r="8" spans="1:12" x14ac:dyDescent="0.25">
      <c r="I8" s="5">
        <v>-75</v>
      </c>
      <c r="J8" s="6">
        <f t="shared" si="0"/>
        <v>-56.25</v>
      </c>
      <c r="K8" s="6">
        <f t="shared" si="1"/>
        <v>-75</v>
      </c>
      <c r="L8" s="6">
        <f t="shared" si="2"/>
        <v>-75</v>
      </c>
    </row>
    <row r="9" spans="1:12" x14ac:dyDescent="0.25">
      <c r="B9" t="s">
        <v>2</v>
      </c>
      <c r="C9">
        <v>21450</v>
      </c>
      <c r="I9" s="5">
        <v>-70</v>
      </c>
      <c r="J9" s="6">
        <f t="shared" si="0"/>
        <v>-49</v>
      </c>
      <c r="K9" s="6">
        <f t="shared" si="1"/>
        <v>-70</v>
      </c>
      <c r="L9" s="6">
        <f t="shared" si="2"/>
        <v>-70</v>
      </c>
    </row>
    <row r="10" spans="1:12" x14ac:dyDescent="0.25">
      <c r="I10" s="5">
        <v>-65</v>
      </c>
      <c r="J10" s="6">
        <f t="shared" si="0"/>
        <v>-42.25</v>
      </c>
      <c r="K10" s="6">
        <f t="shared" si="1"/>
        <v>-65</v>
      </c>
      <c r="L10" s="6">
        <f t="shared" si="2"/>
        <v>-65</v>
      </c>
    </row>
    <row r="11" spans="1:12" x14ac:dyDescent="0.25">
      <c r="B11" t="s">
        <v>3</v>
      </c>
      <c r="C11" s="2">
        <f>C9*C6</f>
        <v>9.1399688611519423</v>
      </c>
      <c r="D11" t="s">
        <v>11</v>
      </c>
      <c r="E11" t="s">
        <v>9</v>
      </c>
      <c r="F11">
        <f>(6380/600)*$C$2/C4</f>
        <v>1209.8370370370369</v>
      </c>
      <c r="I11" s="5">
        <v>-60</v>
      </c>
      <c r="J11" s="6">
        <f t="shared" si="0"/>
        <v>-36</v>
      </c>
      <c r="K11" s="6">
        <f t="shared" si="1"/>
        <v>-60</v>
      </c>
      <c r="L11" s="6">
        <f t="shared" si="2"/>
        <v>-60</v>
      </c>
    </row>
    <row r="12" spans="1:12" x14ac:dyDescent="0.25">
      <c r="C12" s="2">
        <f>C9*C7</f>
        <v>17.209146391290272</v>
      </c>
      <c r="D12" t="s">
        <v>11</v>
      </c>
      <c r="E12" t="s">
        <v>10</v>
      </c>
      <c r="F12">
        <f>(6380/600)*$C$2/C5</f>
        <v>2277.9358437935844</v>
      </c>
      <c r="I12" s="5">
        <v>-55</v>
      </c>
      <c r="J12" s="6">
        <f t="shared" si="0"/>
        <v>-30.25</v>
      </c>
      <c r="K12" s="6">
        <f t="shared" si="1"/>
        <v>-55</v>
      </c>
      <c r="L12" s="6">
        <f t="shared" si="2"/>
        <v>-55</v>
      </c>
    </row>
    <row r="13" spans="1:12" x14ac:dyDescent="0.25">
      <c r="I13" s="5">
        <v>-50</v>
      </c>
      <c r="J13" s="6">
        <f t="shared" si="0"/>
        <v>-25</v>
      </c>
      <c r="K13" s="6">
        <f t="shared" si="1"/>
        <v>-50</v>
      </c>
      <c r="L13" s="6">
        <f t="shared" si="2"/>
        <v>-50</v>
      </c>
    </row>
    <row r="14" spans="1:12" x14ac:dyDescent="0.25">
      <c r="B14" t="s">
        <v>16</v>
      </c>
      <c r="C14" t="s">
        <v>17</v>
      </c>
      <c r="D14" t="s">
        <v>19</v>
      </c>
      <c r="E14" t="s">
        <v>18</v>
      </c>
      <c r="I14" s="5">
        <v>-45</v>
      </c>
      <c r="J14" s="6">
        <f t="shared" si="0"/>
        <v>-20.25</v>
      </c>
      <c r="K14" s="6">
        <f t="shared" si="1"/>
        <v>-45</v>
      </c>
      <c r="L14" s="6">
        <f t="shared" si="2"/>
        <v>-40.5</v>
      </c>
    </row>
    <row r="15" spans="1:12" x14ac:dyDescent="0.25">
      <c r="A15" t="s">
        <v>20</v>
      </c>
      <c r="B15">
        <v>0</v>
      </c>
      <c r="C15">
        <v>-1</v>
      </c>
      <c r="D15">
        <v>-0.5</v>
      </c>
      <c r="E15">
        <f>MAX(D15, MIN(D16, (D16-D15)/(C16-C15)*(B15-C15)+D15))</f>
        <v>0</v>
      </c>
      <c r="I15" s="5">
        <v>-40</v>
      </c>
      <c r="J15" s="6">
        <f t="shared" si="0"/>
        <v>-16</v>
      </c>
      <c r="K15" s="6">
        <f t="shared" si="1"/>
        <v>-40</v>
      </c>
      <c r="L15" s="6">
        <f t="shared" si="2"/>
        <v>-32</v>
      </c>
    </row>
    <row r="16" spans="1:12" x14ac:dyDescent="0.25">
      <c r="A16" t="s">
        <v>21</v>
      </c>
      <c r="C16">
        <v>1</v>
      </c>
      <c r="D16">
        <v>0.5</v>
      </c>
      <c r="I16" s="5">
        <v>-35</v>
      </c>
      <c r="J16" s="6">
        <f t="shared" si="0"/>
        <v>-12.25</v>
      </c>
      <c r="K16" s="6">
        <f t="shared" si="1"/>
        <v>-35</v>
      </c>
      <c r="L16" s="6">
        <f t="shared" si="2"/>
        <v>-24.5</v>
      </c>
    </row>
    <row r="17" spans="9:12" x14ac:dyDescent="0.25">
      <c r="I17" s="5">
        <v>-30</v>
      </c>
      <c r="J17" s="6">
        <f t="shared" si="0"/>
        <v>-9</v>
      </c>
      <c r="K17" s="6">
        <f t="shared" si="1"/>
        <v>-30</v>
      </c>
      <c r="L17" s="6">
        <f t="shared" si="2"/>
        <v>-18</v>
      </c>
    </row>
    <row r="18" spans="9:12" x14ac:dyDescent="0.25">
      <c r="I18" s="5">
        <v>-25</v>
      </c>
      <c r="J18" s="6">
        <f t="shared" si="0"/>
        <v>-6.25</v>
      </c>
      <c r="K18" s="6">
        <f t="shared" si="1"/>
        <v>-25</v>
      </c>
      <c r="L18" s="6">
        <f t="shared" si="2"/>
        <v>-12.5</v>
      </c>
    </row>
    <row r="19" spans="9:12" x14ac:dyDescent="0.25">
      <c r="I19" s="5">
        <v>-20</v>
      </c>
      <c r="J19" s="6">
        <f t="shared" si="0"/>
        <v>-4</v>
      </c>
      <c r="K19" s="6">
        <f t="shared" si="1"/>
        <v>-20</v>
      </c>
      <c r="L19" s="6">
        <f t="shared" si="2"/>
        <v>-8</v>
      </c>
    </row>
    <row r="20" spans="9:12" x14ac:dyDescent="0.25">
      <c r="I20" s="5">
        <v>-15</v>
      </c>
      <c r="J20" s="6">
        <f t="shared" si="0"/>
        <v>-2.25</v>
      </c>
      <c r="K20" s="6">
        <f t="shared" si="1"/>
        <v>-15</v>
      </c>
      <c r="L20" s="6">
        <f t="shared" si="2"/>
        <v>-4.5</v>
      </c>
    </row>
    <row r="21" spans="9:12" x14ac:dyDescent="0.25">
      <c r="I21" s="5">
        <v>-10</v>
      </c>
      <c r="J21" s="6">
        <f t="shared" si="0"/>
        <v>-1</v>
      </c>
      <c r="K21" s="6">
        <f t="shared" si="1"/>
        <v>-10</v>
      </c>
      <c r="L21" s="6">
        <f t="shared" si="2"/>
        <v>-2</v>
      </c>
    </row>
    <row r="22" spans="9:12" x14ac:dyDescent="0.25">
      <c r="I22" s="5">
        <v>-5</v>
      </c>
      <c r="J22" s="6">
        <f>SIGN(I22)*((I22*I22)/100)</f>
        <v>-0.25</v>
      </c>
      <c r="K22" s="6">
        <f t="shared" ref="K3:K22" si="3">I22</f>
        <v>-5</v>
      </c>
      <c r="L22" s="6">
        <f t="shared" si="2"/>
        <v>-0.5</v>
      </c>
    </row>
    <row r="23" spans="9:12" x14ac:dyDescent="0.25">
      <c r="I23" s="5">
        <v>0</v>
      </c>
      <c r="J23" s="6">
        <f t="shared" ref="J23:J43" si="4">SIGN(I23)*((I23*I23)/100)</f>
        <v>0</v>
      </c>
      <c r="K23" s="6">
        <f t="shared" ref="K23:K43" si="5">I23</f>
        <v>0</v>
      </c>
      <c r="L23" s="6">
        <f t="shared" si="2"/>
        <v>0</v>
      </c>
    </row>
    <row r="24" spans="9:12" x14ac:dyDescent="0.25">
      <c r="I24" s="5">
        <v>5</v>
      </c>
      <c r="J24" s="6">
        <f t="shared" si="4"/>
        <v>0.25</v>
      </c>
      <c r="K24" s="6">
        <f t="shared" si="5"/>
        <v>5</v>
      </c>
      <c r="L24" s="6">
        <f t="shared" si="2"/>
        <v>0.5</v>
      </c>
    </row>
    <row r="25" spans="9:12" x14ac:dyDescent="0.25">
      <c r="I25" s="5">
        <v>10</v>
      </c>
      <c r="J25" s="6">
        <f t="shared" si="4"/>
        <v>1</v>
      </c>
      <c r="K25" s="6">
        <f t="shared" si="5"/>
        <v>10</v>
      </c>
      <c r="L25" s="6">
        <f t="shared" si="2"/>
        <v>2</v>
      </c>
    </row>
    <row r="26" spans="9:12" x14ac:dyDescent="0.25">
      <c r="I26" s="5">
        <v>15</v>
      </c>
      <c r="J26" s="6">
        <f t="shared" si="4"/>
        <v>2.25</v>
      </c>
      <c r="K26" s="6">
        <f t="shared" si="5"/>
        <v>15</v>
      </c>
      <c r="L26" s="6">
        <f t="shared" si="2"/>
        <v>4.5</v>
      </c>
    </row>
    <row r="27" spans="9:12" x14ac:dyDescent="0.25">
      <c r="I27" s="5">
        <v>20</v>
      </c>
      <c r="J27" s="6">
        <f t="shared" si="4"/>
        <v>4</v>
      </c>
      <c r="K27" s="6">
        <f t="shared" si="5"/>
        <v>20</v>
      </c>
      <c r="L27" s="6">
        <f t="shared" si="2"/>
        <v>8</v>
      </c>
    </row>
    <row r="28" spans="9:12" x14ac:dyDescent="0.25">
      <c r="I28" s="5">
        <v>25</v>
      </c>
      <c r="J28" s="6">
        <f t="shared" si="4"/>
        <v>6.25</v>
      </c>
      <c r="K28" s="6">
        <f t="shared" si="5"/>
        <v>25</v>
      </c>
      <c r="L28" s="6">
        <f t="shared" si="2"/>
        <v>12.5</v>
      </c>
    </row>
    <row r="29" spans="9:12" x14ac:dyDescent="0.25">
      <c r="I29" s="5">
        <v>30</v>
      </c>
      <c r="J29" s="6">
        <f t="shared" si="4"/>
        <v>9</v>
      </c>
      <c r="K29" s="6">
        <f t="shared" si="5"/>
        <v>30</v>
      </c>
      <c r="L29" s="6">
        <f t="shared" si="2"/>
        <v>18</v>
      </c>
    </row>
    <row r="30" spans="9:12" x14ac:dyDescent="0.25">
      <c r="I30" s="5">
        <v>35</v>
      </c>
      <c r="J30" s="6">
        <f t="shared" si="4"/>
        <v>12.25</v>
      </c>
      <c r="K30" s="6">
        <f t="shared" si="5"/>
        <v>35</v>
      </c>
      <c r="L30" s="6">
        <f t="shared" si="2"/>
        <v>24.5</v>
      </c>
    </row>
    <row r="31" spans="9:12" x14ac:dyDescent="0.25">
      <c r="I31" s="5">
        <v>40</v>
      </c>
      <c r="J31" s="6">
        <f t="shared" si="4"/>
        <v>16</v>
      </c>
      <c r="K31" s="6">
        <f t="shared" si="5"/>
        <v>40</v>
      </c>
      <c r="L31" s="6">
        <f t="shared" si="2"/>
        <v>32</v>
      </c>
    </row>
    <row r="32" spans="9:12" x14ac:dyDescent="0.25">
      <c r="I32" s="5">
        <v>45</v>
      </c>
      <c r="J32" s="6">
        <f t="shared" si="4"/>
        <v>20.25</v>
      </c>
      <c r="K32" s="6">
        <f t="shared" si="5"/>
        <v>45</v>
      </c>
      <c r="L32" s="6">
        <f t="shared" si="2"/>
        <v>40.5</v>
      </c>
    </row>
    <row r="33" spans="9:12" x14ac:dyDescent="0.25">
      <c r="I33" s="5">
        <v>50</v>
      </c>
      <c r="J33" s="6">
        <f t="shared" si="4"/>
        <v>25</v>
      </c>
      <c r="K33" s="6">
        <f t="shared" si="5"/>
        <v>50</v>
      </c>
      <c r="L33" s="6">
        <f t="shared" si="2"/>
        <v>50</v>
      </c>
    </row>
    <row r="34" spans="9:12" x14ac:dyDescent="0.25">
      <c r="I34" s="5">
        <v>55</v>
      </c>
      <c r="J34" s="6">
        <f t="shared" si="4"/>
        <v>30.25</v>
      </c>
      <c r="K34" s="6">
        <f t="shared" si="5"/>
        <v>55</v>
      </c>
      <c r="L34" s="6">
        <f t="shared" si="2"/>
        <v>55</v>
      </c>
    </row>
    <row r="35" spans="9:12" x14ac:dyDescent="0.25">
      <c r="I35" s="5">
        <v>60</v>
      </c>
      <c r="J35" s="6">
        <f t="shared" si="4"/>
        <v>36</v>
      </c>
      <c r="K35" s="6">
        <f t="shared" si="5"/>
        <v>60</v>
      </c>
      <c r="L35" s="6">
        <f t="shared" si="2"/>
        <v>60</v>
      </c>
    </row>
    <row r="36" spans="9:12" x14ac:dyDescent="0.25">
      <c r="I36" s="5">
        <v>65</v>
      </c>
      <c r="J36" s="6">
        <f t="shared" si="4"/>
        <v>42.25</v>
      </c>
      <c r="K36" s="6">
        <f t="shared" si="5"/>
        <v>65</v>
      </c>
      <c r="L36" s="6">
        <f t="shared" si="2"/>
        <v>65</v>
      </c>
    </row>
    <row r="37" spans="9:12" x14ac:dyDescent="0.25">
      <c r="I37" s="5">
        <v>70</v>
      </c>
      <c r="J37" s="6">
        <f t="shared" si="4"/>
        <v>49</v>
      </c>
      <c r="K37" s="6">
        <f t="shared" si="5"/>
        <v>70</v>
      </c>
      <c r="L37" s="6">
        <f t="shared" si="2"/>
        <v>70</v>
      </c>
    </row>
    <row r="38" spans="9:12" x14ac:dyDescent="0.25">
      <c r="I38" s="5">
        <v>75</v>
      </c>
      <c r="J38" s="6">
        <f t="shared" si="4"/>
        <v>56.25</v>
      </c>
      <c r="K38" s="6">
        <f t="shared" si="5"/>
        <v>75</v>
      </c>
      <c r="L38" s="6">
        <f t="shared" si="2"/>
        <v>75</v>
      </c>
    </row>
    <row r="39" spans="9:12" x14ac:dyDescent="0.25">
      <c r="I39" s="5">
        <v>80</v>
      </c>
      <c r="J39" s="6">
        <f t="shared" si="4"/>
        <v>64</v>
      </c>
      <c r="K39" s="6">
        <f t="shared" si="5"/>
        <v>80</v>
      </c>
      <c r="L39" s="6">
        <f t="shared" si="2"/>
        <v>80</v>
      </c>
    </row>
    <row r="40" spans="9:12" x14ac:dyDescent="0.25">
      <c r="I40" s="5">
        <v>85</v>
      </c>
      <c r="J40" s="6">
        <f t="shared" si="4"/>
        <v>72.25</v>
      </c>
      <c r="K40" s="6">
        <f t="shared" si="5"/>
        <v>85</v>
      </c>
      <c r="L40" s="6">
        <f t="shared" si="2"/>
        <v>85</v>
      </c>
    </row>
    <row r="41" spans="9:12" x14ac:dyDescent="0.25">
      <c r="I41" s="5">
        <v>90</v>
      </c>
      <c r="J41" s="6">
        <f t="shared" si="4"/>
        <v>81</v>
      </c>
      <c r="K41" s="6">
        <f t="shared" si="5"/>
        <v>90</v>
      </c>
      <c r="L41" s="6">
        <f t="shared" si="2"/>
        <v>90</v>
      </c>
    </row>
    <row r="42" spans="9:12" x14ac:dyDescent="0.25">
      <c r="I42" s="5">
        <v>95</v>
      </c>
      <c r="J42" s="6">
        <f t="shared" si="4"/>
        <v>90.25</v>
      </c>
      <c r="K42" s="6">
        <f t="shared" si="5"/>
        <v>95</v>
      </c>
      <c r="L42" s="6">
        <f t="shared" si="2"/>
        <v>95</v>
      </c>
    </row>
    <row r="43" spans="9:12" x14ac:dyDescent="0.25">
      <c r="I43" s="5">
        <v>100</v>
      </c>
      <c r="J43" s="6">
        <f t="shared" si="4"/>
        <v>100</v>
      </c>
      <c r="K43" s="6">
        <f t="shared" si="5"/>
        <v>100</v>
      </c>
      <c r="L43" s="6">
        <f t="shared" si="2"/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Batdorf</dc:creator>
  <cp:lastModifiedBy>Scott Batdorf</cp:lastModifiedBy>
  <dcterms:created xsi:type="dcterms:W3CDTF">2022-02-19T19:00:07Z</dcterms:created>
  <dcterms:modified xsi:type="dcterms:W3CDTF">2022-02-19T22:06:14Z</dcterms:modified>
</cp:coreProperties>
</file>