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R\pagina sr\FICHAS TECNICAS\LUCKY PRO\"/>
    </mc:Choice>
  </mc:AlternateContent>
  <xr:revisionPtr revIDLastSave="0" documentId="13_ncr:1_{8577F200-37A3-4633-BA86-C399BF0279BC}" xr6:coauthVersionLast="47" xr6:coauthVersionMax="47" xr10:uidLastSave="{00000000-0000-0000-0000-000000000000}"/>
  <bookViews>
    <workbookView xWindow="-120" yWindow="-120" windowWidth="20730" windowHeight="11760" activeTab="3" xr2:uid="{C5D439A3-278F-4AC1-881D-D8C48EF0E8D8}"/>
  </bookViews>
  <sheets>
    <sheet name="VS2" sheetId="1" r:id="rId1"/>
    <sheet name="DOMICILIARIO" sheetId="2" r:id="rId2"/>
    <sheet name="Hoja1" sheetId="3" r:id="rId3"/>
    <sheet name="SUMERGIB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" i="4" l="1"/>
  <c r="K23" i="4"/>
  <c r="J23" i="4"/>
  <c r="I23" i="4"/>
  <c r="H23" i="4"/>
  <c r="G23" i="4"/>
  <c r="F23" i="4"/>
  <c r="E23" i="4"/>
  <c r="L21" i="4"/>
  <c r="K21" i="4"/>
  <c r="J21" i="4"/>
  <c r="I21" i="4"/>
  <c r="H21" i="4"/>
  <c r="G21" i="4"/>
  <c r="F21" i="4"/>
  <c r="E21" i="4"/>
  <c r="L18" i="4"/>
  <c r="K18" i="4"/>
  <c r="J18" i="4"/>
  <c r="I18" i="4"/>
  <c r="H18" i="4"/>
  <c r="G18" i="4"/>
  <c r="F18" i="4"/>
  <c r="E18" i="4"/>
  <c r="L16" i="4"/>
  <c r="K16" i="4"/>
  <c r="J16" i="4"/>
  <c r="I16" i="4"/>
  <c r="H16" i="4"/>
  <c r="G16" i="4"/>
  <c r="F16" i="4"/>
  <c r="E16" i="4"/>
  <c r="L13" i="4"/>
  <c r="K13" i="4"/>
  <c r="J13" i="4"/>
  <c r="I13" i="4"/>
  <c r="H13" i="4"/>
  <c r="G13" i="4"/>
  <c r="F13" i="4"/>
  <c r="E13" i="4"/>
  <c r="L11" i="4"/>
  <c r="K11" i="4"/>
  <c r="J11" i="4"/>
  <c r="I11" i="4"/>
  <c r="H11" i="4"/>
  <c r="G11" i="4"/>
  <c r="F11" i="4"/>
  <c r="E11" i="4"/>
  <c r="L8" i="4"/>
  <c r="K8" i="4"/>
  <c r="J8" i="4"/>
  <c r="I8" i="4"/>
  <c r="H8" i="4"/>
  <c r="G8" i="4"/>
  <c r="F8" i="4"/>
  <c r="E8" i="4"/>
  <c r="L6" i="4"/>
  <c r="K6" i="4"/>
  <c r="J6" i="4"/>
  <c r="I6" i="4"/>
  <c r="H6" i="4"/>
  <c r="G6" i="4"/>
  <c r="F6" i="4"/>
  <c r="E6" i="4"/>
  <c r="L3" i="4"/>
  <c r="K3" i="4"/>
  <c r="J3" i="4"/>
  <c r="I3" i="4"/>
  <c r="H3" i="4"/>
  <c r="G3" i="4"/>
  <c r="F3" i="4"/>
  <c r="E3" i="4"/>
  <c r="L1" i="4"/>
  <c r="K1" i="4"/>
  <c r="J1" i="4"/>
  <c r="I1" i="4"/>
  <c r="H1" i="4"/>
  <c r="G1" i="4"/>
  <c r="F1" i="4"/>
  <c r="E1" i="4"/>
  <c r="E41" i="3"/>
  <c r="F42" i="3"/>
  <c r="G42" i="3"/>
  <c r="H42" i="3"/>
  <c r="I42" i="3"/>
  <c r="I41" i="3" s="1"/>
  <c r="J42" i="3"/>
  <c r="J41" i="3" s="1"/>
  <c r="E42" i="3"/>
  <c r="L43" i="3"/>
  <c r="L41" i="3"/>
  <c r="K41" i="3"/>
  <c r="H41" i="3"/>
  <c r="G41" i="3"/>
  <c r="F41" i="3"/>
  <c r="L38" i="3"/>
  <c r="K38" i="3"/>
  <c r="J38" i="3"/>
  <c r="I38" i="3"/>
  <c r="H38" i="3"/>
  <c r="G38" i="3"/>
  <c r="F38" i="3"/>
  <c r="E38" i="3"/>
  <c r="L36" i="3"/>
  <c r="K36" i="3"/>
  <c r="J36" i="3"/>
  <c r="I36" i="3"/>
  <c r="H36" i="3"/>
  <c r="G36" i="3"/>
  <c r="F36" i="3"/>
  <c r="E36" i="3"/>
  <c r="L33" i="3"/>
  <c r="K33" i="3"/>
  <c r="J33" i="3"/>
  <c r="I33" i="3"/>
  <c r="H33" i="3"/>
  <c r="G33" i="3"/>
  <c r="F33" i="3"/>
  <c r="E33" i="3"/>
  <c r="L31" i="3"/>
  <c r="K31" i="3"/>
  <c r="J31" i="3"/>
  <c r="I31" i="3"/>
  <c r="H31" i="3"/>
  <c r="G31" i="3"/>
  <c r="F31" i="3"/>
  <c r="E31" i="3"/>
  <c r="L28" i="3"/>
  <c r="K28" i="3"/>
  <c r="J28" i="3"/>
  <c r="I28" i="3"/>
  <c r="H28" i="3"/>
  <c r="G28" i="3"/>
  <c r="F28" i="3"/>
  <c r="E28" i="3"/>
  <c r="L26" i="3"/>
  <c r="K26" i="3"/>
  <c r="J26" i="3"/>
  <c r="I26" i="3"/>
  <c r="H26" i="3"/>
  <c r="G26" i="3"/>
  <c r="F26" i="3"/>
  <c r="E26" i="3"/>
  <c r="L23" i="3"/>
  <c r="K23" i="3"/>
  <c r="J23" i="3"/>
  <c r="I23" i="3"/>
  <c r="H23" i="3"/>
  <c r="G23" i="3"/>
  <c r="F23" i="3"/>
  <c r="E23" i="3"/>
  <c r="L21" i="3"/>
  <c r="K21" i="3"/>
  <c r="J21" i="3"/>
  <c r="I21" i="3"/>
  <c r="H21" i="3"/>
  <c r="G21" i="3"/>
  <c r="F21" i="3"/>
  <c r="E21" i="3"/>
  <c r="L18" i="3"/>
  <c r="K18" i="3"/>
  <c r="J18" i="3"/>
  <c r="I18" i="3"/>
  <c r="H18" i="3"/>
  <c r="G18" i="3"/>
  <c r="F18" i="3"/>
  <c r="E18" i="3"/>
  <c r="L16" i="3"/>
  <c r="K16" i="3"/>
  <c r="J16" i="3"/>
  <c r="I16" i="3"/>
  <c r="H16" i="3"/>
  <c r="G16" i="3"/>
  <c r="F16" i="3"/>
  <c r="E16" i="3"/>
  <c r="L13" i="3"/>
  <c r="K13" i="3"/>
  <c r="J13" i="3"/>
  <c r="I13" i="3"/>
  <c r="H13" i="3"/>
  <c r="G13" i="3"/>
  <c r="F13" i="3"/>
  <c r="E13" i="3"/>
  <c r="L11" i="3"/>
  <c r="K11" i="3"/>
  <c r="J11" i="3"/>
  <c r="I11" i="3"/>
  <c r="H11" i="3"/>
  <c r="G11" i="3"/>
  <c r="F11" i="3"/>
  <c r="E11" i="3"/>
  <c r="L8" i="3"/>
  <c r="K8" i="3"/>
  <c r="J8" i="3"/>
  <c r="I8" i="3"/>
  <c r="H8" i="3"/>
  <c r="G8" i="3"/>
  <c r="F8" i="3"/>
  <c r="E8" i="3"/>
  <c r="L6" i="3"/>
  <c r="K6" i="3"/>
  <c r="J6" i="3"/>
  <c r="I6" i="3"/>
  <c r="H6" i="3"/>
  <c r="G6" i="3"/>
  <c r="F6" i="3"/>
  <c r="E6" i="3"/>
  <c r="L3" i="3"/>
  <c r="K3" i="3"/>
  <c r="J3" i="3"/>
  <c r="I3" i="3"/>
  <c r="H3" i="3"/>
  <c r="G3" i="3"/>
  <c r="F3" i="3"/>
  <c r="E3" i="3"/>
  <c r="L1" i="3"/>
  <c r="K1" i="3"/>
  <c r="J1" i="3"/>
  <c r="I1" i="3"/>
  <c r="H1" i="3"/>
  <c r="G1" i="3"/>
  <c r="F1" i="3"/>
  <c r="E1" i="3"/>
  <c r="F52" i="2"/>
  <c r="G52" i="2"/>
  <c r="H52" i="2"/>
  <c r="H51" i="2" s="1"/>
  <c r="I52" i="2"/>
  <c r="I51" i="2" s="1"/>
  <c r="J52" i="2"/>
  <c r="K52" i="2"/>
  <c r="K51" i="2" s="1"/>
  <c r="L52" i="2"/>
  <c r="K53" i="2"/>
  <c r="J53" i="2"/>
  <c r="I53" i="2"/>
  <c r="H53" i="2"/>
  <c r="G53" i="2"/>
  <c r="L53" i="2"/>
  <c r="L51" i="2"/>
  <c r="J51" i="2"/>
  <c r="G51" i="2"/>
  <c r="F51" i="2"/>
  <c r="L48" i="2"/>
  <c r="K48" i="2"/>
  <c r="J48" i="2"/>
  <c r="I48" i="2"/>
  <c r="H48" i="2"/>
  <c r="G48" i="2"/>
  <c r="F48" i="2"/>
  <c r="E48" i="2"/>
  <c r="L46" i="2"/>
  <c r="K46" i="2"/>
  <c r="J46" i="2"/>
  <c r="I46" i="2"/>
  <c r="H46" i="2"/>
  <c r="G46" i="2"/>
  <c r="F46" i="2"/>
  <c r="E46" i="2"/>
  <c r="L43" i="2"/>
  <c r="K43" i="2"/>
  <c r="J43" i="2"/>
  <c r="I43" i="2"/>
  <c r="H43" i="2"/>
  <c r="G43" i="2"/>
  <c r="F43" i="2"/>
  <c r="E43" i="2"/>
  <c r="L41" i="2"/>
  <c r="K41" i="2"/>
  <c r="J41" i="2"/>
  <c r="I41" i="2"/>
  <c r="H41" i="2"/>
  <c r="G41" i="2"/>
  <c r="F41" i="2"/>
  <c r="E41" i="2"/>
  <c r="L38" i="2"/>
  <c r="K38" i="2"/>
  <c r="J38" i="2"/>
  <c r="I38" i="2"/>
  <c r="H38" i="2"/>
  <c r="G38" i="2"/>
  <c r="F38" i="2"/>
  <c r="E38" i="2"/>
  <c r="L36" i="2"/>
  <c r="K36" i="2"/>
  <c r="J36" i="2"/>
  <c r="I36" i="2"/>
  <c r="H36" i="2"/>
  <c r="G36" i="2"/>
  <c r="F36" i="2"/>
  <c r="E36" i="2"/>
  <c r="L33" i="2"/>
  <c r="K33" i="2"/>
  <c r="J33" i="2"/>
  <c r="I33" i="2"/>
  <c r="H33" i="2"/>
  <c r="G33" i="2"/>
  <c r="F33" i="2"/>
  <c r="E33" i="2"/>
  <c r="L31" i="2"/>
  <c r="K31" i="2"/>
  <c r="J31" i="2"/>
  <c r="I31" i="2"/>
  <c r="H31" i="2"/>
  <c r="G31" i="2"/>
  <c r="F31" i="2"/>
  <c r="E31" i="2"/>
  <c r="L28" i="2"/>
  <c r="K28" i="2"/>
  <c r="J28" i="2"/>
  <c r="I28" i="2"/>
  <c r="H28" i="2"/>
  <c r="G28" i="2"/>
  <c r="F28" i="2"/>
  <c r="E28" i="2"/>
  <c r="L26" i="2"/>
  <c r="K26" i="2"/>
  <c r="J26" i="2"/>
  <c r="I26" i="2"/>
  <c r="H26" i="2"/>
  <c r="G26" i="2"/>
  <c r="F26" i="2"/>
  <c r="E26" i="2"/>
  <c r="L23" i="2"/>
  <c r="K23" i="2"/>
  <c r="J23" i="2"/>
  <c r="I23" i="2"/>
  <c r="H23" i="2"/>
  <c r="G23" i="2"/>
  <c r="F23" i="2"/>
  <c r="E23" i="2"/>
  <c r="L21" i="2"/>
  <c r="K21" i="2"/>
  <c r="J21" i="2"/>
  <c r="I21" i="2"/>
  <c r="H21" i="2"/>
  <c r="G21" i="2"/>
  <c r="F21" i="2"/>
  <c r="E21" i="2"/>
  <c r="L18" i="2"/>
  <c r="K18" i="2"/>
  <c r="J18" i="2"/>
  <c r="I18" i="2"/>
  <c r="H18" i="2"/>
  <c r="G18" i="2"/>
  <c r="F18" i="2"/>
  <c r="E18" i="2"/>
  <c r="L16" i="2"/>
  <c r="K16" i="2"/>
  <c r="J16" i="2"/>
  <c r="I16" i="2"/>
  <c r="H16" i="2"/>
  <c r="G16" i="2"/>
  <c r="F16" i="2"/>
  <c r="E16" i="2"/>
  <c r="L13" i="2"/>
  <c r="K13" i="2"/>
  <c r="J13" i="2"/>
  <c r="I13" i="2"/>
  <c r="H13" i="2"/>
  <c r="G13" i="2"/>
  <c r="F13" i="2"/>
  <c r="E13" i="2"/>
  <c r="L11" i="2"/>
  <c r="K11" i="2"/>
  <c r="J11" i="2"/>
  <c r="I11" i="2"/>
  <c r="H11" i="2"/>
  <c r="G11" i="2"/>
  <c r="F11" i="2"/>
  <c r="E11" i="2"/>
  <c r="L8" i="2"/>
  <c r="K8" i="2"/>
  <c r="J8" i="2"/>
  <c r="I8" i="2"/>
  <c r="H8" i="2"/>
  <c r="G8" i="2"/>
  <c r="F8" i="2"/>
  <c r="E8" i="2"/>
  <c r="L6" i="2"/>
  <c r="K6" i="2"/>
  <c r="J6" i="2"/>
  <c r="I6" i="2"/>
  <c r="H6" i="2"/>
  <c r="G6" i="2"/>
  <c r="F6" i="2"/>
  <c r="E6" i="2"/>
  <c r="E1" i="2"/>
  <c r="F1" i="2"/>
  <c r="G1" i="2"/>
  <c r="H1" i="2"/>
  <c r="I1" i="2"/>
  <c r="J1" i="2"/>
  <c r="K1" i="2"/>
  <c r="L1" i="2"/>
  <c r="E3" i="2"/>
  <c r="F3" i="2"/>
  <c r="G3" i="2"/>
  <c r="H3" i="2"/>
  <c r="I3" i="2"/>
  <c r="J3" i="2"/>
  <c r="K3" i="2"/>
  <c r="L3" i="2"/>
  <c r="L52" i="1"/>
  <c r="L51" i="1" s="1"/>
  <c r="K52" i="1"/>
  <c r="K51" i="1" s="1"/>
  <c r="J52" i="1"/>
  <c r="J51" i="1" s="1"/>
  <c r="I52" i="1"/>
  <c r="I51" i="1" s="1"/>
  <c r="H52" i="1"/>
  <c r="H51" i="1" s="1"/>
  <c r="G52" i="1"/>
  <c r="G51" i="1" s="1"/>
  <c r="F52" i="1"/>
  <c r="F51" i="1" s="1"/>
  <c r="E52" i="1"/>
  <c r="E51" i="1" s="1"/>
  <c r="L47" i="1"/>
  <c r="K47" i="1"/>
  <c r="J47" i="1"/>
  <c r="I47" i="1"/>
  <c r="H47" i="1"/>
  <c r="G47" i="1"/>
  <c r="F47" i="1"/>
  <c r="E47" i="1"/>
  <c r="L46" i="1"/>
  <c r="K46" i="1"/>
  <c r="J46" i="1"/>
  <c r="I46" i="1"/>
  <c r="H46" i="1"/>
  <c r="G46" i="1"/>
  <c r="F46" i="1"/>
  <c r="E46" i="1"/>
  <c r="L42" i="1"/>
  <c r="K42" i="1"/>
  <c r="J42" i="1"/>
  <c r="J41" i="1" s="1"/>
  <c r="I42" i="1"/>
  <c r="I41" i="1" s="1"/>
  <c r="H42" i="1"/>
  <c r="G42" i="1"/>
  <c r="F42" i="1"/>
  <c r="F41" i="1" s="1"/>
  <c r="E42" i="1"/>
  <c r="L41" i="1"/>
  <c r="K41" i="1"/>
  <c r="H41" i="1"/>
  <c r="G41" i="1"/>
  <c r="E41" i="1"/>
  <c r="L37" i="1"/>
  <c r="K37" i="1"/>
  <c r="J37" i="1"/>
  <c r="I37" i="1"/>
  <c r="H37" i="1"/>
  <c r="G37" i="1"/>
  <c r="F37" i="1"/>
  <c r="E37" i="1"/>
  <c r="L36" i="1"/>
  <c r="K36" i="1"/>
  <c r="J36" i="1"/>
  <c r="I36" i="1"/>
  <c r="H36" i="1"/>
  <c r="G36" i="1"/>
  <c r="F36" i="1"/>
  <c r="E36" i="1"/>
  <c r="L32" i="1"/>
  <c r="K32" i="1"/>
  <c r="J32" i="1"/>
  <c r="I32" i="1"/>
  <c r="H32" i="1"/>
  <c r="G32" i="1"/>
  <c r="F32" i="1"/>
  <c r="E32" i="1"/>
  <c r="L31" i="1"/>
  <c r="K31" i="1"/>
  <c r="J31" i="1"/>
  <c r="I31" i="1"/>
  <c r="H31" i="1"/>
  <c r="G31" i="1"/>
  <c r="F31" i="1"/>
  <c r="E31" i="1"/>
  <c r="L27" i="1"/>
  <c r="K27" i="1"/>
  <c r="J27" i="1"/>
  <c r="I27" i="1"/>
  <c r="H27" i="1"/>
  <c r="G27" i="1"/>
  <c r="F27" i="1"/>
  <c r="E27" i="1"/>
  <c r="E26" i="1" s="1"/>
  <c r="L26" i="1"/>
  <c r="K26" i="1"/>
  <c r="J26" i="1"/>
  <c r="I26" i="1"/>
  <c r="H26" i="1"/>
  <c r="G26" i="1"/>
  <c r="F26" i="1"/>
  <c r="L22" i="1"/>
  <c r="K22" i="1"/>
  <c r="J22" i="1"/>
  <c r="I22" i="1"/>
  <c r="H22" i="1"/>
  <c r="G22" i="1"/>
  <c r="F22" i="1"/>
  <c r="E22" i="1"/>
  <c r="L21" i="1"/>
  <c r="K21" i="1"/>
  <c r="J21" i="1"/>
  <c r="I21" i="1"/>
  <c r="H21" i="1"/>
  <c r="G21" i="1"/>
  <c r="F21" i="1"/>
  <c r="E21" i="1"/>
  <c r="L17" i="1"/>
  <c r="L16" i="1" s="1"/>
  <c r="K17" i="1"/>
  <c r="J17" i="1"/>
  <c r="I17" i="1"/>
  <c r="H17" i="1"/>
  <c r="G17" i="1"/>
  <c r="G16" i="1" s="1"/>
  <c r="F17" i="1"/>
  <c r="E17" i="1"/>
  <c r="K16" i="1"/>
  <c r="J16" i="1"/>
  <c r="I16" i="1"/>
  <c r="H16" i="1"/>
  <c r="F16" i="1"/>
  <c r="E16" i="1"/>
  <c r="E12" i="1"/>
  <c r="E11" i="1" s="1"/>
  <c r="F12" i="1"/>
  <c r="F11" i="1" s="1"/>
  <c r="G12" i="1"/>
  <c r="G11" i="1" s="1"/>
  <c r="H12" i="1"/>
  <c r="H11" i="1" s="1"/>
  <c r="I12" i="1"/>
  <c r="I11" i="1" s="1"/>
  <c r="J12" i="1"/>
  <c r="J11" i="1" s="1"/>
  <c r="K12" i="1"/>
  <c r="K11" i="1" s="1"/>
  <c r="L12" i="1"/>
  <c r="L11" i="1" s="1"/>
</calcChain>
</file>

<file path=xl/sharedStrings.xml><?xml version="1.0" encoding="utf-8"?>
<sst xmlns="http://schemas.openxmlformats.org/spreadsheetml/2006/main" count="289" uniqueCount="44">
  <si>
    <t>MODELO</t>
  </si>
  <si>
    <t>l/s</t>
  </si>
  <si>
    <t>l/min</t>
  </si>
  <si>
    <t>VS-22</t>
  </si>
  <si>
    <t>kW</t>
  </si>
  <si>
    <t>HP</t>
  </si>
  <si>
    <t>m³/h</t>
  </si>
  <si>
    <t>metros</t>
  </si>
  <si>
    <t>VS-26</t>
  </si>
  <si>
    <t>VS16-6</t>
  </si>
  <si>
    <t>VS4-22</t>
  </si>
  <si>
    <t>VS4-16</t>
  </si>
  <si>
    <t>VS4-10</t>
  </si>
  <si>
    <t>VS16-8</t>
  </si>
  <si>
    <t>VS16-12</t>
  </si>
  <si>
    <t>VS8-16</t>
  </si>
  <si>
    <t>VS8-20</t>
  </si>
  <si>
    <t>VSC4-8</t>
  </si>
  <si>
    <t>2MCP25/130</t>
  </si>
  <si>
    <t>2MCP25/140M</t>
  </si>
  <si>
    <t>2MCP160/160</t>
  </si>
  <si>
    <t>2MCP25/160B</t>
  </si>
  <si>
    <t>2MCP25/160A</t>
  </si>
  <si>
    <t>2MC32/200C</t>
  </si>
  <si>
    <t>2MC32/200B</t>
  </si>
  <si>
    <t>MGA-1A</t>
  </si>
  <si>
    <t>MHF/5AM</t>
  </si>
  <si>
    <t>MHF/6A</t>
  </si>
  <si>
    <t>MJDW/1A-2"</t>
  </si>
  <si>
    <t>HS (m)</t>
  </si>
  <si>
    <t>MKP 60</t>
  </si>
  <si>
    <t>MKP 80-1</t>
  </si>
  <si>
    <t>MCP 132A-1</t>
  </si>
  <si>
    <t>MCP 158</t>
  </si>
  <si>
    <t>3MCP80</t>
  </si>
  <si>
    <t>4MCP80</t>
  </si>
  <si>
    <t>HMP 3</t>
  </si>
  <si>
    <t>HMP 5</t>
  </si>
  <si>
    <t>HSF4-6</t>
  </si>
  <si>
    <t>MSK/2</t>
  </si>
  <si>
    <t>POP VORTEX</t>
  </si>
  <si>
    <t>MSX15-1</t>
  </si>
  <si>
    <t>MVS20-1</t>
  </si>
  <si>
    <t>CUT1800AF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</si>
</sst>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2" fontId="3" fillId="0" borderId="14" xfId="0" applyNumberFormat="1" applyFont="1" applyBorder="1" applyAlignment="1">
      <alignment horizontal="center" vertical="center"/>
    </xf>
    <xf numFmtId="1" fontId="3" fillId="0" borderId="14" xfId="0" applyNumberFormat="1" applyFont="1" applyBorder="1" applyAlignment="1">
      <alignment horizontal="center" vertical="center"/>
    </xf>
    <xf numFmtId="1" fontId="3" fillId="0" borderId="17" xfId="0" applyNumberFormat="1" applyFont="1" applyBorder="1" applyAlignment="1">
      <alignment horizontal="center" vertical="center"/>
    </xf>
    <xf numFmtId="2" fontId="3" fillId="0" borderId="17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164" fontId="3" fillId="0" borderId="14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2" fontId="3" fillId="0" borderId="18" xfId="0" applyNumberFormat="1" applyFont="1" applyBorder="1" applyAlignment="1">
      <alignment horizontal="center" vertical="center"/>
    </xf>
    <xf numFmtId="2" fontId="3" fillId="0" borderId="19" xfId="0" applyNumberFormat="1" applyFont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164" fontId="3" fillId="0" borderId="15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8246C-4FAA-493D-A8AD-15BAA13DD7AB}">
  <dimension ref="A1:N54"/>
  <sheetViews>
    <sheetView topLeftCell="A43" workbookViewId="0">
      <selection activeCell="E43" sqref="E1:E1048576"/>
    </sheetView>
  </sheetViews>
  <sheetFormatPr baseColWidth="10" defaultRowHeight="15" x14ac:dyDescent="0.25"/>
  <cols>
    <col min="2" max="3" width="7.42578125" customWidth="1"/>
    <col min="4" max="4" width="10.42578125" customWidth="1"/>
    <col min="5" max="12" width="8.42578125" customWidth="1"/>
  </cols>
  <sheetData>
    <row r="1" spans="1:14" ht="15.75" thickBot="1" x14ac:dyDescent="0.3">
      <c r="A1" s="28" t="s">
        <v>0</v>
      </c>
      <c r="B1" s="29"/>
      <c r="C1" s="30"/>
      <c r="D1" s="1" t="s">
        <v>1</v>
      </c>
      <c r="E1" s="2">
        <v>0.28000000000000003</v>
      </c>
      <c r="F1" s="2">
        <v>0.33</v>
      </c>
      <c r="G1" s="2">
        <v>0.44</v>
      </c>
      <c r="H1" s="2">
        <v>0.56000000000000005</v>
      </c>
      <c r="I1" s="2">
        <v>0.67</v>
      </c>
      <c r="J1" s="2">
        <v>0.78</v>
      </c>
      <c r="K1" s="2">
        <v>0.89</v>
      </c>
      <c r="L1" s="2">
        <v>0.97</v>
      </c>
    </row>
    <row r="2" spans="1:14" ht="15.75" thickBot="1" x14ac:dyDescent="0.3">
      <c r="A2" s="31"/>
      <c r="B2" s="32"/>
      <c r="C2" s="33"/>
      <c r="D2" s="3" t="s">
        <v>2</v>
      </c>
      <c r="E2" s="4">
        <v>17</v>
      </c>
      <c r="F2" s="4">
        <v>20</v>
      </c>
      <c r="G2" s="4">
        <v>27</v>
      </c>
      <c r="H2" s="4">
        <v>33</v>
      </c>
      <c r="I2" s="4">
        <v>40</v>
      </c>
      <c r="J2" s="4">
        <v>47</v>
      </c>
      <c r="K2" s="4">
        <v>53</v>
      </c>
      <c r="L2" s="4">
        <v>58</v>
      </c>
    </row>
    <row r="3" spans="1:14" ht="15.75" thickBot="1" x14ac:dyDescent="0.3">
      <c r="A3" s="34" t="s">
        <v>3</v>
      </c>
      <c r="B3" s="3" t="s">
        <v>4</v>
      </c>
      <c r="C3" s="3" t="s">
        <v>5</v>
      </c>
      <c r="D3" s="3" t="s">
        <v>6</v>
      </c>
      <c r="E3" s="5">
        <v>1</v>
      </c>
      <c r="F3" s="5">
        <v>1.2</v>
      </c>
      <c r="G3" s="5">
        <v>1.6</v>
      </c>
      <c r="H3" s="5">
        <v>2</v>
      </c>
      <c r="I3" s="5">
        <v>2.4</v>
      </c>
      <c r="J3" s="5">
        <v>2.8</v>
      </c>
      <c r="K3" s="5">
        <v>3.2</v>
      </c>
      <c r="L3" s="5">
        <v>3.5</v>
      </c>
    </row>
    <row r="4" spans="1:14" ht="15.75" thickBot="1" x14ac:dyDescent="0.3">
      <c r="A4" s="35"/>
      <c r="B4" s="6">
        <v>2.2000000000000002</v>
      </c>
      <c r="C4" s="6">
        <v>3</v>
      </c>
      <c r="D4" s="7" t="s">
        <v>7</v>
      </c>
      <c r="E4" s="8">
        <v>197</v>
      </c>
      <c r="F4" s="9">
        <v>192</v>
      </c>
      <c r="G4" s="9">
        <v>180</v>
      </c>
      <c r="H4" s="9">
        <v>165</v>
      </c>
      <c r="I4" s="9">
        <v>148</v>
      </c>
      <c r="J4" s="9">
        <v>130</v>
      </c>
      <c r="K4" s="9">
        <v>110</v>
      </c>
      <c r="L4" s="9">
        <v>90</v>
      </c>
    </row>
    <row r="6" spans="1:14" x14ac:dyDescent="0.25">
      <c r="A6" s="26" t="s">
        <v>0</v>
      </c>
      <c r="B6" s="26"/>
      <c r="C6" s="26"/>
      <c r="D6" s="10" t="s">
        <v>1</v>
      </c>
      <c r="E6" s="11">
        <v>0.28000000000000003</v>
      </c>
      <c r="F6" s="11">
        <v>0.33</v>
      </c>
      <c r="G6" s="11">
        <v>0.44</v>
      </c>
      <c r="H6" s="11">
        <v>0.56000000000000005</v>
      </c>
      <c r="I6" s="11">
        <v>0.67</v>
      </c>
      <c r="J6" s="11">
        <v>0.78</v>
      </c>
      <c r="K6" s="11">
        <v>0.89</v>
      </c>
      <c r="L6" s="11">
        <v>0.97</v>
      </c>
    </row>
    <row r="7" spans="1:14" x14ac:dyDescent="0.25">
      <c r="A7" s="26"/>
      <c r="B7" s="26"/>
      <c r="C7" s="26"/>
      <c r="D7" s="10" t="s">
        <v>2</v>
      </c>
      <c r="E7" s="11">
        <v>17</v>
      </c>
      <c r="F7" s="11">
        <v>20</v>
      </c>
      <c r="G7" s="11">
        <v>27</v>
      </c>
      <c r="H7" s="11">
        <v>33</v>
      </c>
      <c r="I7" s="11">
        <v>40</v>
      </c>
      <c r="J7" s="11">
        <v>47</v>
      </c>
      <c r="K7" s="11">
        <v>53</v>
      </c>
      <c r="L7" s="11">
        <v>58</v>
      </c>
    </row>
    <row r="8" spans="1:14" ht="15.75" thickBot="1" x14ac:dyDescent="0.3">
      <c r="A8" s="27" t="s">
        <v>8</v>
      </c>
      <c r="B8" s="10" t="s">
        <v>4</v>
      </c>
      <c r="C8" s="10" t="s">
        <v>5</v>
      </c>
      <c r="D8" s="15" t="s">
        <v>6</v>
      </c>
      <c r="E8" s="16">
        <v>1</v>
      </c>
      <c r="F8" s="16">
        <v>1.2</v>
      </c>
      <c r="G8" s="16">
        <v>1.6</v>
      </c>
      <c r="H8" s="16">
        <v>2</v>
      </c>
      <c r="I8" s="16">
        <v>2.4</v>
      </c>
      <c r="J8" s="16">
        <v>2.8</v>
      </c>
      <c r="K8" s="16">
        <v>3.2</v>
      </c>
      <c r="L8" s="16">
        <v>3.5</v>
      </c>
    </row>
    <row r="9" spans="1:14" ht="15.75" thickTop="1" x14ac:dyDescent="0.25">
      <c r="A9" s="27"/>
      <c r="B9" s="12">
        <v>3</v>
      </c>
      <c r="C9" s="12">
        <v>4</v>
      </c>
      <c r="D9" s="13" t="s">
        <v>7</v>
      </c>
      <c r="E9" s="14">
        <v>232</v>
      </c>
      <c r="F9" s="14">
        <v>228</v>
      </c>
      <c r="G9" s="14">
        <v>214</v>
      </c>
      <c r="H9" s="14">
        <v>198</v>
      </c>
      <c r="I9" s="14">
        <v>179</v>
      </c>
      <c r="J9" s="14">
        <v>158</v>
      </c>
      <c r="K9" s="14">
        <v>130</v>
      </c>
      <c r="L9" s="14">
        <v>110</v>
      </c>
    </row>
    <row r="11" spans="1:14" x14ac:dyDescent="0.25">
      <c r="A11" s="26" t="s">
        <v>0</v>
      </c>
      <c r="B11" s="26"/>
      <c r="C11" s="26"/>
      <c r="D11" s="10" t="s">
        <v>1</v>
      </c>
      <c r="E11" s="17">
        <f t="shared" ref="E11:K11" si="0">E12/60</f>
        <v>0.41666666666666669</v>
      </c>
      <c r="F11" s="17">
        <f t="shared" si="0"/>
        <v>0.55555555555555558</v>
      </c>
      <c r="G11" s="17">
        <f t="shared" si="0"/>
        <v>0.83333333333333337</v>
      </c>
      <c r="H11" s="17">
        <f t="shared" si="0"/>
        <v>1.1111111111111112</v>
      </c>
      <c r="I11" s="17">
        <f t="shared" si="0"/>
        <v>1.3888888888888888</v>
      </c>
      <c r="J11" s="17">
        <f t="shared" si="0"/>
        <v>1.6666666666666667</v>
      </c>
      <c r="K11" s="17">
        <f t="shared" si="0"/>
        <v>1.9444444444444444</v>
      </c>
      <c r="L11" s="17">
        <f>L12/60</f>
        <v>2.2222222222222223</v>
      </c>
      <c r="N11" s="20"/>
    </row>
    <row r="12" spans="1:14" x14ac:dyDescent="0.25">
      <c r="A12" s="26"/>
      <c r="B12" s="26"/>
      <c r="C12" s="26"/>
      <c r="D12" s="10" t="s">
        <v>2</v>
      </c>
      <c r="E12" s="18">
        <f t="shared" ref="E12:K12" si="1">E13*1000/60</f>
        <v>25</v>
      </c>
      <c r="F12" s="18">
        <f t="shared" si="1"/>
        <v>33.333333333333336</v>
      </c>
      <c r="G12" s="18">
        <f t="shared" si="1"/>
        <v>50</v>
      </c>
      <c r="H12" s="18">
        <f t="shared" si="1"/>
        <v>66.666666666666671</v>
      </c>
      <c r="I12" s="18">
        <f t="shared" si="1"/>
        <v>83.333333333333329</v>
      </c>
      <c r="J12" s="18">
        <f t="shared" si="1"/>
        <v>100</v>
      </c>
      <c r="K12" s="18">
        <f t="shared" si="1"/>
        <v>116.66666666666667</v>
      </c>
      <c r="L12" s="18">
        <f>L13*1000/60</f>
        <v>133.33333333333334</v>
      </c>
      <c r="N12" s="19"/>
    </row>
    <row r="13" spans="1:14" ht="15.75" thickBot="1" x14ac:dyDescent="0.3">
      <c r="A13" s="27" t="s">
        <v>12</v>
      </c>
      <c r="B13" s="10" t="s">
        <v>4</v>
      </c>
      <c r="C13" s="10" t="s">
        <v>5</v>
      </c>
      <c r="D13" s="15" t="s">
        <v>6</v>
      </c>
      <c r="E13" s="16">
        <v>1.5</v>
      </c>
      <c r="F13" s="16">
        <v>2</v>
      </c>
      <c r="G13" s="16">
        <v>3</v>
      </c>
      <c r="H13" s="16">
        <v>4</v>
      </c>
      <c r="I13" s="16">
        <v>5</v>
      </c>
      <c r="J13" s="16">
        <v>6</v>
      </c>
      <c r="K13" s="16">
        <v>7</v>
      </c>
      <c r="L13" s="16">
        <v>8</v>
      </c>
    </row>
    <row r="14" spans="1:14" ht="15.75" thickTop="1" x14ac:dyDescent="0.25">
      <c r="A14" s="27"/>
      <c r="B14" s="12">
        <v>2.2000000000000002</v>
      </c>
      <c r="C14" s="12">
        <v>3</v>
      </c>
      <c r="D14" s="13" t="s">
        <v>7</v>
      </c>
      <c r="E14" s="14">
        <v>96</v>
      </c>
      <c r="F14" s="14">
        <v>90</v>
      </c>
      <c r="G14" s="14">
        <v>87</v>
      </c>
      <c r="H14" s="14">
        <v>81</v>
      </c>
      <c r="I14" s="14">
        <v>71</v>
      </c>
      <c r="J14" s="14">
        <v>62</v>
      </c>
      <c r="K14" s="14">
        <v>48</v>
      </c>
      <c r="L14" s="14">
        <v>34</v>
      </c>
    </row>
    <row r="16" spans="1:14" x14ac:dyDescent="0.25">
      <c r="A16" s="26" t="s">
        <v>0</v>
      </c>
      <c r="B16" s="26"/>
      <c r="C16" s="26"/>
      <c r="D16" s="10" t="s">
        <v>1</v>
      </c>
      <c r="E16" s="17">
        <f t="shared" ref="E16" si="2">E17/60</f>
        <v>0.41666666666666669</v>
      </c>
      <c r="F16" s="17">
        <f t="shared" ref="F16" si="3">F17/60</f>
        <v>0.55555555555555558</v>
      </c>
      <c r="G16" s="17">
        <f t="shared" ref="G16" si="4">G17/60</f>
        <v>0.83333333333333337</v>
      </c>
      <c r="H16" s="17">
        <f t="shared" ref="H16" si="5">H17/60</f>
        <v>1.1111111111111112</v>
      </c>
      <c r="I16" s="17">
        <f t="shared" ref="I16" si="6">I17/60</f>
        <v>1.3888888888888888</v>
      </c>
      <c r="J16" s="17">
        <f t="shared" ref="J16" si="7">J17/60</f>
        <v>1.6666666666666667</v>
      </c>
      <c r="K16" s="17">
        <f t="shared" ref="K16" si="8">K17/60</f>
        <v>1.9444444444444444</v>
      </c>
      <c r="L16" s="17">
        <f>L17/60</f>
        <v>2.2222222222222223</v>
      </c>
    </row>
    <row r="17" spans="1:12" x14ac:dyDescent="0.25">
      <c r="A17" s="26"/>
      <c r="B17" s="26"/>
      <c r="C17" s="26"/>
      <c r="D17" s="10" t="s">
        <v>2</v>
      </c>
      <c r="E17" s="18">
        <f t="shared" ref="E17" si="9">E18*1000/60</f>
        <v>25</v>
      </c>
      <c r="F17" s="18">
        <f t="shared" ref="F17" si="10">F18*1000/60</f>
        <v>33.333333333333336</v>
      </c>
      <c r="G17" s="18">
        <f t="shared" ref="G17" si="11">G18*1000/60</f>
        <v>50</v>
      </c>
      <c r="H17" s="18">
        <f t="shared" ref="H17" si="12">H18*1000/60</f>
        <v>66.666666666666671</v>
      </c>
      <c r="I17" s="18">
        <f t="shared" ref="I17" si="13">I18*1000/60</f>
        <v>83.333333333333329</v>
      </c>
      <c r="J17" s="18">
        <f t="shared" ref="J17" si="14">J18*1000/60</f>
        <v>100</v>
      </c>
      <c r="K17" s="18">
        <f t="shared" ref="K17" si="15">K18*1000/60</f>
        <v>116.66666666666667</v>
      </c>
      <c r="L17" s="18">
        <f>L18*1000/60</f>
        <v>133.33333333333334</v>
      </c>
    </row>
    <row r="18" spans="1:12" ht="15.75" thickBot="1" x14ac:dyDescent="0.3">
      <c r="A18" s="27" t="s">
        <v>11</v>
      </c>
      <c r="B18" s="10" t="s">
        <v>4</v>
      </c>
      <c r="C18" s="10" t="s">
        <v>5</v>
      </c>
      <c r="D18" s="15" t="s">
        <v>6</v>
      </c>
      <c r="E18" s="16">
        <v>1.5</v>
      </c>
      <c r="F18" s="16">
        <v>2</v>
      </c>
      <c r="G18" s="16">
        <v>3</v>
      </c>
      <c r="H18" s="16">
        <v>4</v>
      </c>
      <c r="I18" s="16">
        <v>5</v>
      </c>
      <c r="J18" s="16">
        <v>6</v>
      </c>
      <c r="K18" s="16">
        <v>7</v>
      </c>
      <c r="L18" s="16">
        <v>8</v>
      </c>
    </row>
    <row r="19" spans="1:12" ht="15.75" thickTop="1" x14ac:dyDescent="0.25">
      <c r="A19" s="27"/>
      <c r="B19" s="12">
        <v>3</v>
      </c>
      <c r="C19" s="12">
        <v>4</v>
      </c>
      <c r="D19" s="13" t="s">
        <v>7</v>
      </c>
      <c r="E19" s="14">
        <v>152</v>
      </c>
      <c r="F19" s="14">
        <v>144</v>
      </c>
      <c r="G19" s="14">
        <v>140</v>
      </c>
      <c r="H19" s="14">
        <v>129</v>
      </c>
      <c r="I19" s="14">
        <v>115</v>
      </c>
      <c r="J19" s="14">
        <v>101</v>
      </c>
      <c r="K19" s="14">
        <v>78</v>
      </c>
      <c r="L19" s="14">
        <v>55</v>
      </c>
    </row>
    <row r="21" spans="1:12" x14ac:dyDescent="0.25">
      <c r="A21" s="26" t="s">
        <v>0</v>
      </c>
      <c r="B21" s="26"/>
      <c r="C21" s="26"/>
      <c r="D21" s="10" t="s">
        <v>1</v>
      </c>
      <c r="E21" s="17">
        <f t="shared" ref="E21" si="16">E22/60</f>
        <v>0.41666666666666669</v>
      </c>
      <c r="F21" s="17">
        <f t="shared" ref="F21" si="17">F22/60</f>
        <v>0.55555555555555558</v>
      </c>
      <c r="G21" s="17">
        <f t="shared" ref="G21" si="18">G22/60</f>
        <v>0.83333333333333337</v>
      </c>
      <c r="H21" s="17">
        <f t="shared" ref="H21" si="19">H22/60</f>
        <v>1.1111111111111112</v>
      </c>
      <c r="I21" s="17">
        <f t="shared" ref="I21" si="20">I22/60</f>
        <v>1.3888888888888888</v>
      </c>
      <c r="J21" s="17">
        <f t="shared" ref="J21" si="21">J22/60</f>
        <v>1.6666666666666667</v>
      </c>
      <c r="K21" s="17">
        <f t="shared" ref="K21" si="22">K22/60</f>
        <v>1.9444444444444444</v>
      </c>
      <c r="L21" s="17">
        <f>L22/60</f>
        <v>2.2222222222222223</v>
      </c>
    </row>
    <row r="22" spans="1:12" x14ac:dyDescent="0.25">
      <c r="A22" s="26"/>
      <c r="B22" s="26"/>
      <c r="C22" s="26"/>
      <c r="D22" s="10" t="s">
        <v>2</v>
      </c>
      <c r="E22" s="18">
        <f t="shared" ref="E22" si="23">E23*1000/60</f>
        <v>25</v>
      </c>
      <c r="F22" s="18">
        <f t="shared" ref="F22" si="24">F23*1000/60</f>
        <v>33.333333333333336</v>
      </c>
      <c r="G22" s="18">
        <f t="shared" ref="G22" si="25">G23*1000/60</f>
        <v>50</v>
      </c>
      <c r="H22" s="18">
        <f t="shared" ref="H22" si="26">H23*1000/60</f>
        <v>66.666666666666671</v>
      </c>
      <c r="I22" s="18">
        <f t="shared" ref="I22" si="27">I23*1000/60</f>
        <v>83.333333333333329</v>
      </c>
      <c r="J22" s="18">
        <f t="shared" ref="J22" si="28">J23*1000/60</f>
        <v>100</v>
      </c>
      <c r="K22" s="18">
        <f t="shared" ref="K22" si="29">K23*1000/60</f>
        <v>116.66666666666667</v>
      </c>
      <c r="L22" s="18">
        <f>L23*1000/60</f>
        <v>133.33333333333334</v>
      </c>
    </row>
    <row r="23" spans="1:12" ht="15.75" thickBot="1" x14ac:dyDescent="0.3">
      <c r="A23" s="27" t="s">
        <v>10</v>
      </c>
      <c r="B23" s="10" t="s">
        <v>4</v>
      </c>
      <c r="C23" s="10" t="s">
        <v>5</v>
      </c>
      <c r="D23" s="15" t="s">
        <v>6</v>
      </c>
      <c r="E23" s="16">
        <v>1.5</v>
      </c>
      <c r="F23" s="16">
        <v>2</v>
      </c>
      <c r="G23" s="16">
        <v>3</v>
      </c>
      <c r="H23" s="16">
        <v>4</v>
      </c>
      <c r="I23" s="16">
        <v>5</v>
      </c>
      <c r="J23" s="16">
        <v>6</v>
      </c>
      <c r="K23" s="16">
        <v>7</v>
      </c>
      <c r="L23" s="16">
        <v>8</v>
      </c>
    </row>
    <row r="24" spans="1:12" ht="15.75" thickTop="1" x14ac:dyDescent="0.25">
      <c r="A24" s="27"/>
      <c r="B24" s="12">
        <v>4</v>
      </c>
      <c r="C24" s="12">
        <v>5.5</v>
      </c>
      <c r="D24" s="13" t="s">
        <v>7</v>
      </c>
      <c r="E24" s="14">
        <v>211</v>
      </c>
      <c r="F24" s="14">
        <v>200</v>
      </c>
      <c r="G24" s="14">
        <v>192</v>
      </c>
      <c r="H24" s="14">
        <v>178</v>
      </c>
      <c r="I24" s="14">
        <v>160</v>
      </c>
      <c r="J24" s="14">
        <v>138</v>
      </c>
      <c r="K24" s="14">
        <v>108</v>
      </c>
      <c r="L24" s="14">
        <v>79</v>
      </c>
    </row>
    <row r="26" spans="1:12" x14ac:dyDescent="0.25">
      <c r="A26" s="26" t="s">
        <v>0</v>
      </c>
      <c r="B26" s="26"/>
      <c r="C26" s="26"/>
      <c r="D26" s="10" t="s">
        <v>1</v>
      </c>
      <c r="E26" s="17">
        <f t="shared" ref="E26" si="30">E27/60</f>
        <v>2.2222222222222223</v>
      </c>
      <c r="F26" s="17">
        <f t="shared" ref="F26" si="31">F27/60</f>
        <v>2.7777777777777777</v>
      </c>
      <c r="G26" s="17">
        <f t="shared" ref="G26" si="32">G27/60</f>
        <v>3.3333333333333335</v>
      </c>
      <c r="H26" s="17">
        <f t="shared" ref="H26" si="33">H27/60</f>
        <v>3.8888888888888888</v>
      </c>
      <c r="I26" s="17">
        <f t="shared" ref="I26" si="34">I27/60</f>
        <v>4.4444444444444446</v>
      </c>
      <c r="J26" s="17">
        <f t="shared" ref="J26" si="35">J27/60</f>
        <v>5</v>
      </c>
      <c r="K26" s="17">
        <f t="shared" ref="K26" si="36">K27/60</f>
        <v>5.5555555555555554</v>
      </c>
      <c r="L26" s="17">
        <f>L27/60</f>
        <v>6.1111111111111116</v>
      </c>
    </row>
    <row r="27" spans="1:12" x14ac:dyDescent="0.25">
      <c r="A27" s="26"/>
      <c r="B27" s="26"/>
      <c r="C27" s="26"/>
      <c r="D27" s="10" t="s">
        <v>2</v>
      </c>
      <c r="E27" s="18">
        <f t="shared" ref="E27" si="37">E28*1000/60</f>
        <v>133.33333333333334</v>
      </c>
      <c r="F27" s="18">
        <f t="shared" ref="F27" si="38">F28*1000/60</f>
        <v>166.66666666666666</v>
      </c>
      <c r="G27" s="18">
        <f t="shared" ref="G27" si="39">G28*1000/60</f>
        <v>200</v>
      </c>
      <c r="H27" s="18">
        <f t="shared" ref="H27" si="40">H28*1000/60</f>
        <v>233.33333333333334</v>
      </c>
      <c r="I27" s="18">
        <f t="shared" ref="I27" si="41">I28*1000/60</f>
        <v>266.66666666666669</v>
      </c>
      <c r="J27" s="18">
        <f t="shared" ref="J27" si="42">J28*1000/60</f>
        <v>300</v>
      </c>
      <c r="K27" s="18">
        <f t="shared" ref="K27" si="43">K28*1000/60</f>
        <v>333.33333333333331</v>
      </c>
      <c r="L27" s="18">
        <f>L28*1000/60</f>
        <v>366.66666666666669</v>
      </c>
    </row>
    <row r="28" spans="1:12" ht="15.75" thickBot="1" x14ac:dyDescent="0.3">
      <c r="A28" s="27" t="s">
        <v>9</v>
      </c>
      <c r="B28" s="10" t="s">
        <v>4</v>
      </c>
      <c r="C28" s="10" t="s">
        <v>5</v>
      </c>
      <c r="D28" s="15" t="s">
        <v>6</v>
      </c>
      <c r="E28" s="16">
        <v>8</v>
      </c>
      <c r="F28" s="16">
        <v>10</v>
      </c>
      <c r="G28" s="16">
        <v>12</v>
      </c>
      <c r="H28" s="16">
        <v>14</v>
      </c>
      <c r="I28" s="16">
        <v>16</v>
      </c>
      <c r="J28" s="16">
        <v>18</v>
      </c>
      <c r="K28" s="16">
        <v>20</v>
      </c>
      <c r="L28" s="16">
        <v>22</v>
      </c>
    </row>
    <row r="29" spans="1:12" ht="15.75" thickTop="1" x14ac:dyDescent="0.25">
      <c r="A29" s="27"/>
      <c r="B29" s="12">
        <v>5.5</v>
      </c>
      <c r="C29" s="12">
        <v>7.5</v>
      </c>
      <c r="D29" s="13" t="s">
        <v>7</v>
      </c>
      <c r="E29" s="14">
        <v>82</v>
      </c>
      <c r="F29" s="14">
        <v>80</v>
      </c>
      <c r="G29" s="14">
        <v>78</v>
      </c>
      <c r="H29" s="14">
        <v>74</v>
      </c>
      <c r="I29" s="14">
        <v>70</v>
      </c>
      <c r="J29" s="14">
        <v>64</v>
      </c>
      <c r="K29" s="14">
        <v>58</v>
      </c>
      <c r="L29" s="14">
        <v>52</v>
      </c>
    </row>
    <row r="31" spans="1:12" x14ac:dyDescent="0.25">
      <c r="A31" s="26" t="s">
        <v>0</v>
      </c>
      <c r="B31" s="26"/>
      <c r="C31" s="26"/>
      <c r="D31" s="10" t="s">
        <v>1</v>
      </c>
      <c r="E31" s="17">
        <f t="shared" ref="E31" si="44">E32/60</f>
        <v>2.2222222222222223</v>
      </c>
      <c r="F31" s="17">
        <f t="shared" ref="F31" si="45">F32/60</f>
        <v>2.7777777777777777</v>
      </c>
      <c r="G31" s="17">
        <f t="shared" ref="G31" si="46">G32/60</f>
        <v>3.3333333333333335</v>
      </c>
      <c r="H31" s="17">
        <f t="shared" ref="H31" si="47">H32/60</f>
        <v>3.8888888888888888</v>
      </c>
      <c r="I31" s="17">
        <f t="shared" ref="I31" si="48">I32/60</f>
        <v>4.4444444444444446</v>
      </c>
      <c r="J31" s="17">
        <f t="shared" ref="J31" si="49">J32/60</f>
        <v>5</v>
      </c>
      <c r="K31" s="17">
        <f t="shared" ref="K31" si="50">K32/60</f>
        <v>5.5555555555555554</v>
      </c>
      <c r="L31" s="17">
        <f>L32/60</f>
        <v>6.1111111111111116</v>
      </c>
    </row>
    <row r="32" spans="1:12" x14ac:dyDescent="0.25">
      <c r="A32" s="26"/>
      <c r="B32" s="26"/>
      <c r="C32" s="26"/>
      <c r="D32" s="10" t="s">
        <v>2</v>
      </c>
      <c r="E32" s="18">
        <f t="shared" ref="E32" si="51">E33*1000/60</f>
        <v>133.33333333333334</v>
      </c>
      <c r="F32" s="18">
        <f t="shared" ref="F32" si="52">F33*1000/60</f>
        <v>166.66666666666666</v>
      </c>
      <c r="G32" s="18">
        <f t="shared" ref="G32" si="53">G33*1000/60</f>
        <v>200</v>
      </c>
      <c r="H32" s="18">
        <f t="shared" ref="H32" si="54">H33*1000/60</f>
        <v>233.33333333333334</v>
      </c>
      <c r="I32" s="18">
        <f t="shared" ref="I32" si="55">I33*1000/60</f>
        <v>266.66666666666669</v>
      </c>
      <c r="J32" s="18">
        <f t="shared" ref="J32" si="56">J33*1000/60</f>
        <v>300</v>
      </c>
      <c r="K32" s="18">
        <f t="shared" ref="K32" si="57">K33*1000/60</f>
        <v>333.33333333333331</v>
      </c>
      <c r="L32" s="18">
        <f>L33*1000/60</f>
        <v>366.66666666666669</v>
      </c>
    </row>
    <row r="33" spans="1:12" ht="15.75" thickBot="1" x14ac:dyDescent="0.3">
      <c r="A33" s="27" t="s">
        <v>13</v>
      </c>
      <c r="B33" s="10" t="s">
        <v>4</v>
      </c>
      <c r="C33" s="10" t="s">
        <v>5</v>
      </c>
      <c r="D33" s="15" t="s">
        <v>6</v>
      </c>
      <c r="E33" s="16">
        <v>8</v>
      </c>
      <c r="F33" s="16">
        <v>10</v>
      </c>
      <c r="G33" s="16">
        <v>12</v>
      </c>
      <c r="H33" s="16">
        <v>14</v>
      </c>
      <c r="I33" s="16">
        <v>16</v>
      </c>
      <c r="J33" s="16">
        <v>18</v>
      </c>
      <c r="K33" s="16">
        <v>20</v>
      </c>
      <c r="L33" s="16">
        <v>22</v>
      </c>
    </row>
    <row r="34" spans="1:12" ht="15.75" thickTop="1" x14ac:dyDescent="0.25">
      <c r="A34" s="27"/>
      <c r="B34" s="12">
        <v>7.5</v>
      </c>
      <c r="C34" s="12">
        <v>10</v>
      </c>
      <c r="D34" s="13" t="s">
        <v>7</v>
      </c>
      <c r="E34" s="14">
        <v>110</v>
      </c>
      <c r="F34" s="14">
        <v>108</v>
      </c>
      <c r="G34" s="14">
        <v>104</v>
      </c>
      <c r="H34" s="14">
        <v>99</v>
      </c>
      <c r="I34" s="14">
        <v>94</v>
      </c>
      <c r="J34" s="14">
        <v>86</v>
      </c>
      <c r="K34" s="14">
        <v>77</v>
      </c>
      <c r="L34" s="14">
        <v>70</v>
      </c>
    </row>
    <row r="36" spans="1:12" x14ac:dyDescent="0.25">
      <c r="A36" s="26" t="s">
        <v>0</v>
      </c>
      <c r="B36" s="26"/>
      <c r="C36" s="26"/>
      <c r="D36" s="10" t="s">
        <v>1</v>
      </c>
      <c r="E36" s="17">
        <f t="shared" ref="E36" si="58">E37/60</f>
        <v>2.2222222222222223</v>
      </c>
      <c r="F36" s="17">
        <f t="shared" ref="F36" si="59">F37/60</f>
        <v>2.7777777777777777</v>
      </c>
      <c r="G36" s="17">
        <f t="shared" ref="G36" si="60">G37/60</f>
        <v>3.3333333333333335</v>
      </c>
      <c r="H36" s="17">
        <f t="shared" ref="H36" si="61">H37/60</f>
        <v>3.8888888888888888</v>
      </c>
      <c r="I36" s="17">
        <f t="shared" ref="I36" si="62">I37/60</f>
        <v>4.4444444444444446</v>
      </c>
      <c r="J36" s="17">
        <f t="shared" ref="J36" si="63">J37/60</f>
        <v>5</v>
      </c>
      <c r="K36" s="17">
        <f t="shared" ref="K36" si="64">K37/60</f>
        <v>5.5555555555555554</v>
      </c>
      <c r="L36" s="17">
        <f>L37/60</f>
        <v>6.1111111111111116</v>
      </c>
    </row>
    <row r="37" spans="1:12" x14ac:dyDescent="0.25">
      <c r="A37" s="26"/>
      <c r="B37" s="26"/>
      <c r="C37" s="26"/>
      <c r="D37" s="10" t="s">
        <v>2</v>
      </c>
      <c r="E37" s="18">
        <f t="shared" ref="E37" si="65">E38*1000/60</f>
        <v>133.33333333333334</v>
      </c>
      <c r="F37" s="18">
        <f t="shared" ref="F37" si="66">F38*1000/60</f>
        <v>166.66666666666666</v>
      </c>
      <c r="G37" s="18">
        <f t="shared" ref="G37" si="67">G38*1000/60</f>
        <v>200</v>
      </c>
      <c r="H37" s="18">
        <f t="shared" ref="H37" si="68">H38*1000/60</f>
        <v>233.33333333333334</v>
      </c>
      <c r="I37" s="18">
        <f t="shared" ref="I37" si="69">I38*1000/60</f>
        <v>266.66666666666669</v>
      </c>
      <c r="J37" s="18">
        <f t="shared" ref="J37" si="70">J38*1000/60</f>
        <v>300</v>
      </c>
      <c r="K37" s="18">
        <f t="shared" ref="K37" si="71">K38*1000/60</f>
        <v>333.33333333333331</v>
      </c>
      <c r="L37" s="18">
        <f>L38*1000/60</f>
        <v>366.66666666666669</v>
      </c>
    </row>
    <row r="38" spans="1:12" ht="15.75" thickBot="1" x14ac:dyDescent="0.3">
      <c r="A38" s="27" t="s">
        <v>14</v>
      </c>
      <c r="B38" s="10" t="s">
        <v>4</v>
      </c>
      <c r="C38" s="10" t="s">
        <v>5</v>
      </c>
      <c r="D38" s="15" t="s">
        <v>6</v>
      </c>
      <c r="E38" s="16">
        <v>8</v>
      </c>
      <c r="F38" s="16">
        <v>10</v>
      </c>
      <c r="G38" s="16">
        <v>12</v>
      </c>
      <c r="H38" s="16">
        <v>14</v>
      </c>
      <c r="I38" s="16">
        <v>16</v>
      </c>
      <c r="J38" s="16">
        <v>18</v>
      </c>
      <c r="K38" s="16">
        <v>20</v>
      </c>
      <c r="L38" s="16">
        <v>22</v>
      </c>
    </row>
    <row r="39" spans="1:12" ht="15.75" thickTop="1" x14ac:dyDescent="0.25">
      <c r="A39" s="27"/>
      <c r="B39" s="12">
        <v>11</v>
      </c>
      <c r="C39" s="12">
        <v>15</v>
      </c>
      <c r="D39" s="13" t="s">
        <v>7</v>
      </c>
      <c r="E39" s="14">
        <v>166</v>
      </c>
      <c r="F39" s="14">
        <v>162</v>
      </c>
      <c r="G39" s="14">
        <v>157</v>
      </c>
      <c r="H39" s="14">
        <v>150</v>
      </c>
      <c r="I39" s="14">
        <v>141</v>
      </c>
      <c r="J39" s="14">
        <v>130</v>
      </c>
      <c r="K39" s="14">
        <v>116</v>
      </c>
      <c r="L39" s="14">
        <v>105</v>
      </c>
    </row>
    <row r="41" spans="1:12" x14ac:dyDescent="0.25">
      <c r="A41" s="26" t="s">
        <v>0</v>
      </c>
      <c r="B41" s="26"/>
      <c r="C41" s="26"/>
      <c r="D41" s="10" t="s">
        <v>1</v>
      </c>
      <c r="E41" s="17">
        <f t="shared" ref="E41" si="72">E42/60</f>
        <v>1.3888888888888888</v>
      </c>
      <c r="F41" s="17">
        <f t="shared" ref="F41" si="73">F42/60</f>
        <v>1.6666666666666667</v>
      </c>
      <c r="G41" s="17">
        <f t="shared" ref="G41" si="74">G42/60</f>
        <v>1.9444444444444444</v>
      </c>
      <c r="H41" s="17">
        <f t="shared" ref="H41" si="75">H42/60</f>
        <v>2.2222222222222223</v>
      </c>
      <c r="I41" s="17">
        <f t="shared" ref="I41" si="76">I42/60</f>
        <v>2.5</v>
      </c>
      <c r="J41" s="17">
        <f t="shared" ref="J41" si="77">J42/60</f>
        <v>2.7777777777777777</v>
      </c>
      <c r="K41" s="17">
        <f t="shared" ref="K41" si="78">K42/60</f>
        <v>3.0555555555555558</v>
      </c>
      <c r="L41" s="17">
        <f>L42/60</f>
        <v>3.3333333333333335</v>
      </c>
    </row>
    <row r="42" spans="1:12" x14ac:dyDescent="0.25">
      <c r="A42" s="26"/>
      <c r="B42" s="26"/>
      <c r="C42" s="26"/>
      <c r="D42" s="10" t="s">
        <v>2</v>
      </c>
      <c r="E42" s="18">
        <f t="shared" ref="E42" si="79">E43*1000/60</f>
        <v>83.333333333333329</v>
      </c>
      <c r="F42" s="18">
        <f t="shared" ref="F42" si="80">F43*1000/60</f>
        <v>100</v>
      </c>
      <c r="G42" s="18">
        <f t="shared" ref="G42" si="81">G43*1000/60</f>
        <v>116.66666666666667</v>
      </c>
      <c r="H42" s="18">
        <f t="shared" ref="H42" si="82">H43*1000/60</f>
        <v>133.33333333333334</v>
      </c>
      <c r="I42" s="18">
        <f t="shared" ref="I42" si="83">I43*1000/60</f>
        <v>150</v>
      </c>
      <c r="J42" s="18">
        <f t="shared" ref="J42" si="84">J43*1000/60</f>
        <v>166.66666666666666</v>
      </c>
      <c r="K42" s="18">
        <f t="shared" ref="K42" si="85">K43*1000/60</f>
        <v>183.33333333333334</v>
      </c>
      <c r="L42" s="18">
        <f>L43*1000/60</f>
        <v>200</v>
      </c>
    </row>
    <row r="43" spans="1:12" ht="15.75" thickBot="1" x14ac:dyDescent="0.3">
      <c r="A43" s="27" t="s">
        <v>15</v>
      </c>
      <c r="B43" s="10" t="s">
        <v>4</v>
      </c>
      <c r="C43" s="10" t="s">
        <v>5</v>
      </c>
      <c r="D43" s="15" t="s">
        <v>6</v>
      </c>
      <c r="E43" s="16">
        <v>5</v>
      </c>
      <c r="F43" s="16">
        <v>6</v>
      </c>
      <c r="G43" s="16">
        <v>7</v>
      </c>
      <c r="H43" s="16">
        <v>8</v>
      </c>
      <c r="I43" s="16">
        <v>9</v>
      </c>
      <c r="J43" s="16">
        <v>10</v>
      </c>
      <c r="K43" s="16">
        <v>11</v>
      </c>
      <c r="L43" s="16">
        <v>12</v>
      </c>
    </row>
    <row r="44" spans="1:12" ht="15.75" thickTop="1" x14ac:dyDescent="0.25">
      <c r="A44" s="27"/>
      <c r="B44" s="12">
        <v>5.5</v>
      </c>
      <c r="C44" s="12">
        <v>7.5</v>
      </c>
      <c r="D44" s="13" t="s">
        <v>7</v>
      </c>
      <c r="E44" s="14">
        <v>166</v>
      </c>
      <c r="F44" s="14">
        <v>161</v>
      </c>
      <c r="G44" s="14">
        <v>156</v>
      </c>
      <c r="H44" s="14">
        <v>148</v>
      </c>
      <c r="I44" s="14">
        <v>139</v>
      </c>
      <c r="J44" s="14">
        <v>130</v>
      </c>
      <c r="K44" s="14">
        <v>118</v>
      </c>
      <c r="L44" s="14">
        <v>106</v>
      </c>
    </row>
    <row r="46" spans="1:12" x14ac:dyDescent="0.25">
      <c r="A46" s="26" t="s">
        <v>0</v>
      </c>
      <c r="B46" s="26"/>
      <c r="C46" s="26"/>
      <c r="D46" s="10" t="s">
        <v>1</v>
      </c>
      <c r="E46" s="17">
        <f t="shared" ref="E46" si="86">E47/60</f>
        <v>1.3888888888888888</v>
      </c>
      <c r="F46" s="17">
        <f t="shared" ref="F46" si="87">F47/60</f>
        <v>1.6666666666666667</v>
      </c>
      <c r="G46" s="17">
        <f t="shared" ref="G46" si="88">G47/60</f>
        <v>1.9444444444444444</v>
      </c>
      <c r="H46" s="17">
        <f t="shared" ref="H46" si="89">H47/60</f>
        <v>2.2222222222222223</v>
      </c>
      <c r="I46" s="17">
        <f t="shared" ref="I46" si="90">I47/60</f>
        <v>2.5</v>
      </c>
      <c r="J46" s="17">
        <f t="shared" ref="J46" si="91">J47/60</f>
        <v>2.7777777777777777</v>
      </c>
      <c r="K46" s="17">
        <f t="shared" ref="K46" si="92">K47/60</f>
        <v>3.0555555555555558</v>
      </c>
      <c r="L46" s="17">
        <f>L47/60</f>
        <v>3.3333333333333335</v>
      </c>
    </row>
    <row r="47" spans="1:12" x14ac:dyDescent="0.25">
      <c r="A47" s="26"/>
      <c r="B47" s="26"/>
      <c r="C47" s="26"/>
      <c r="D47" s="10" t="s">
        <v>2</v>
      </c>
      <c r="E47" s="18">
        <f t="shared" ref="E47" si="93">E48*1000/60</f>
        <v>83.333333333333329</v>
      </c>
      <c r="F47" s="18">
        <f t="shared" ref="F47" si="94">F48*1000/60</f>
        <v>100</v>
      </c>
      <c r="G47" s="18">
        <f t="shared" ref="G47" si="95">G48*1000/60</f>
        <v>116.66666666666667</v>
      </c>
      <c r="H47" s="18">
        <f t="shared" ref="H47" si="96">H48*1000/60</f>
        <v>133.33333333333334</v>
      </c>
      <c r="I47" s="18">
        <f t="shared" ref="I47" si="97">I48*1000/60</f>
        <v>150</v>
      </c>
      <c r="J47" s="18">
        <f t="shared" ref="J47" si="98">J48*1000/60</f>
        <v>166.66666666666666</v>
      </c>
      <c r="K47" s="18">
        <f t="shared" ref="K47" si="99">K48*1000/60</f>
        <v>183.33333333333334</v>
      </c>
      <c r="L47" s="18">
        <f>L48*1000/60</f>
        <v>200</v>
      </c>
    </row>
    <row r="48" spans="1:12" ht="15.75" thickBot="1" x14ac:dyDescent="0.3">
      <c r="A48" s="27" t="s">
        <v>16</v>
      </c>
      <c r="B48" s="10" t="s">
        <v>4</v>
      </c>
      <c r="C48" s="10" t="s">
        <v>5</v>
      </c>
      <c r="D48" s="15" t="s">
        <v>6</v>
      </c>
      <c r="E48" s="16">
        <v>5</v>
      </c>
      <c r="F48" s="16">
        <v>6</v>
      </c>
      <c r="G48" s="16">
        <v>7</v>
      </c>
      <c r="H48" s="16">
        <v>8</v>
      </c>
      <c r="I48" s="16">
        <v>9</v>
      </c>
      <c r="J48" s="16">
        <v>10</v>
      </c>
      <c r="K48" s="16">
        <v>11</v>
      </c>
      <c r="L48" s="16">
        <v>12</v>
      </c>
    </row>
    <row r="49" spans="1:12" ht="15.75" thickTop="1" x14ac:dyDescent="0.25">
      <c r="A49" s="27"/>
      <c r="B49" s="12">
        <v>7.5</v>
      </c>
      <c r="C49" s="12">
        <v>10</v>
      </c>
      <c r="D49" s="13" t="s">
        <v>7</v>
      </c>
      <c r="E49" s="14">
        <v>208</v>
      </c>
      <c r="F49" s="14">
        <v>202</v>
      </c>
      <c r="G49" s="14">
        <v>195</v>
      </c>
      <c r="H49" s="14">
        <v>186</v>
      </c>
      <c r="I49" s="14">
        <v>175</v>
      </c>
      <c r="J49" s="14">
        <v>163</v>
      </c>
      <c r="K49" s="14">
        <v>150</v>
      </c>
      <c r="L49" s="14">
        <v>135</v>
      </c>
    </row>
    <row r="51" spans="1:12" x14ac:dyDescent="0.25">
      <c r="A51" s="26" t="s">
        <v>0</v>
      </c>
      <c r="B51" s="26"/>
      <c r="C51" s="26"/>
      <c r="D51" s="10" t="s">
        <v>1</v>
      </c>
      <c r="E51" s="17">
        <f t="shared" ref="E51" si="100">E52/60</f>
        <v>0</v>
      </c>
      <c r="F51" s="17">
        <f t="shared" ref="F51" si="101">F52/60</f>
        <v>0.27777777777777779</v>
      </c>
      <c r="G51" s="17">
        <f t="shared" ref="G51" si="102">G52/60</f>
        <v>0.55555555555555558</v>
      </c>
      <c r="H51" s="17">
        <f t="shared" ref="H51" si="103">H52/60</f>
        <v>0.83333333333333337</v>
      </c>
      <c r="I51" s="17">
        <f t="shared" ref="I51" si="104">I52/60</f>
        <v>1.1111111111111112</v>
      </c>
      <c r="J51" s="17">
        <f t="shared" ref="J51" si="105">J52/60</f>
        <v>1.3888888888888888</v>
      </c>
      <c r="K51" s="17">
        <f t="shared" ref="K51" si="106">K52/60</f>
        <v>1.6666666666666667</v>
      </c>
      <c r="L51" s="17">
        <f>L52/60</f>
        <v>0</v>
      </c>
    </row>
    <row r="52" spans="1:12" x14ac:dyDescent="0.25">
      <c r="A52" s="26"/>
      <c r="B52" s="26"/>
      <c r="C52" s="26"/>
      <c r="D52" s="10" t="s">
        <v>2</v>
      </c>
      <c r="E52" s="18">
        <f t="shared" ref="E52" si="107">E53*1000/60</f>
        <v>0</v>
      </c>
      <c r="F52" s="18">
        <f t="shared" ref="F52" si="108">F53*1000/60</f>
        <v>16.666666666666668</v>
      </c>
      <c r="G52" s="18">
        <f t="shared" ref="G52" si="109">G53*1000/60</f>
        <v>33.333333333333336</v>
      </c>
      <c r="H52" s="18">
        <f t="shared" ref="H52" si="110">H53*1000/60</f>
        <v>50</v>
      </c>
      <c r="I52" s="18">
        <f t="shared" ref="I52" si="111">I53*1000/60</f>
        <v>66.666666666666671</v>
      </c>
      <c r="J52" s="18">
        <f t="shared" ref="J52" si="112">J53*1000/60</f>
        <v>83.333333333333329</v>
      </c>
      <c r="K52" s="18">
        <f t="shared" ref="K52" si="113">K53*1000/60</f>
        <v>100</v>
      </c>
      <c r="L52" s="18">
        <f>L53*1000/60</f>
        <v>0</v>
      </c>
    </row>
    <row r="53" spans="1:12" ht="15.75" thickBot="1" x14ac:dyDescent="0.3">
      <c r="A53" s="27" t="s">
        <v>17</v>
      </c>
      <c r="B53" s="10" t="s">
        <v>4</v>
      </c>
      <c r="C53" s="10" t="s">
        <v>5</v>
      </c>
      <c r="D53" s="15" t="s">
        <v>6</v>
      </c>
      <c r="E53" s="16">
        <v>0</v>
      </c>
      <c r="F53" s="16">
        <v>1</v>
      </c>
      <c r="G53" s="16">
        <v>2</v>
      </c>
      <c r="H53" s="16">
        <v>3</v>
      </c>
      <c r="I53" s="16">
        <v>4</v>
      </c>
      <c r="J53" s="16">
        <v>5</v>
      </c>
      <c r="K53" s="16">
        <v>6</v>
      </c>
      <c r="L53" s="16"/>
    </row>
    <row r="54" spans="1:12" ht="15.75" thickTop="1" x14ac:dyDescent="0.25">
      <c r="A54" s="27"/>
      <c r="B54" s="12">
        <v>2.2000000000000002</v>
      </c>
      <c r="C54" s="12">
        <v>3</v>
      </c>
      <c r="D54" s="13" t="s">
        <v>7</v>
      </c>
      <c r="E54" s="14">
        <v>98</v>
      </c>
      <c r="F54" s="14">
        <v>95</v>
      </c>
      <c r="G54" s="14">
        <v>92</v>
      </c>
      <c r="H54" s="14">
        <v>86</v>
      </c>
      <c r="I54" s="14">
        <v>76</v>
      </c>
      <c r="J54" s="14">
        <v>63</v>
      </c>
      <c r="K54" s="14">
        <v>47</v>
      </c>
      <c r="L54" s="14"/>
    </row>
  </sheetData>
  <mergeCells count="22">
    <mergeCell ref="A28:A29"/>
    <mergeCell ref="A1:C2"/>
    <mergeCell ref="A3:A4"/>
    <mergeCell ref="A6:C7"/>
    <mergeCell ref="A8:A9"/>
    <mergeCell ref="A11:C12"/>
    <mergeCell ref="A13:A14"/>
    <mergeCell ref="A16:C17"/>
    <mergeCell ref="A18:A19"/>
    <mergeCell ref="A21:C22"/>
    <mergeCell ref="A23:A24"/>
    <mergeCell ref="A26:C27"/>
    <mergeCell ref="A46:C47"/>
    <mergeCell ref="A48:A49"/>
    <mergeCell ref="A51:C52"/>
    <mergeCell ref="A53:A54"/>
    <mergeCell ref="A31:C32"/>
    <mergeCell ref="A33:A34"/>
    <mergeCell ref="A36:C37"/>
    <mergeCell ref="A38:A39"/>
    <mergeCell ref="A41:C42"/>
    <mergeCell ref="A43:A4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68E6B-DCD3-4230-B28D-BE73B1A420AA}">
  <dimension ref="A1:L59"/>
  <sheetViews>
    <sheetView topLeftCell="A40" workbookViewId="0">
      <selection activeCell="A40" sqref="A1:XFD1048576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26" t="s">
        <v>0</v>
      </c>
      <c r="B1" s="26"/>
      <c r="C1" s="26"/>
      <c r="D1" s="10" t="s">
        <v>1</v>
      </c>
      <c r="E1" s="17">
        <f t="shared" ref="E1:K1" si="0">E2/60</f>
        <v>0</v>
      </c>
      <c r="F1" s="17">
        <f t="shared" si="0"/>
        <v>0.33333333333333331</v>
      </c>
      <c r="G1" s="17">
        <f t="shared" si="0"/>
        <v>0.5</v>
      </c>
      <c r="H1" s="17">
        <f t="shared" si="0"/>
        <v>0.66666666666666663</v>
      </c>
      <c r="I1" s="17">
        <f t="shared" si="0"/>
        <v>0.83333333333333337</v>
      </c>
      <c r="J1" s="17">
        <f t="shared" si="0"/>
        <v>1</v>
      </c>
      <c r="K1" s="17">
        <f t="shared" si="0"/>
        <v>1.1666666666666667</v>
      </c>
      <c r="L1" s="17">
        <f>L2/60</f>
        <v>1.3333333333333333</v>
      </c>
    </row>
    <row r="2" spans="1:12" x14ac:dyDescent="0.25">
      <c r="A2" s="26"/>
      <c r="B2" s="26"/>
      <c r="C2" s="26"/>
      <c r="D2" s="10" t="s">
        <v>2</v>
      </c>
      <c r="E2" s="18">
        <v>0</v>
      </c>
      <c r="F2" s="18">
        <v>20</v>
      </c>
      <c r="G2" s="18">
        <v>30</v>
      </c>
      <c r="H2" s="18">
        <v>40</v>
      </c>
      <c r="I2" s="18">
        <v>50</v>
      </c>
      <c r="J2" s="18">
        <v>60</v>
      </c>
      <c r="K2" s="18">
        <v>70</v>
      </c>
      <c r="L2" s="18">
        <v>80</v>
      </c>
    </row>
    <row r="3" spans="1:12" ht="15.75" thickBot="1" x14ac:dyDescent="0.3">
      <c r="A3" s="27" t="s">
        <v>18</v>
      </c>
      <c r="B3" s="10" t="s">
        <v>4</v>
      </c>
      <c r="C3" s="10" t="s">
        <v>5</v>
      </c>
      <c r="D3" s="15" t="s">
        <v>6</v>
      </c>
      <c r="E3" s="16">
        <f t="shared" ref="E3:K3" si="1">E2*60/1000</f>
        <v>0</v>
      </c>
      <c r="F3" s="16">
        <f t="shared" si="1"/>
        <v>1.2</v>
      </c>
      <c r="G3" s="16">
        <f t="shared" si="1"/>
        <v>1.8</v>
      </c>
      <c r="H3" s="16">
        <f t="shared" si="1"/>
        <v>2.4</v>
      </c>
      <c r="I3" s="16">
        <f t="shared" si="1"/>
        <v>3</v>
      </c>
      <c r="J3" s="16">
        <f t="shared" si="1"/>
        <v>3.6</v>
      </c>
      <c r="K3" s="16">
        <f t="shared" si="1"/>
        <v>4.2</v>
      </c>
      <c r="L3" s="16">
        <f>L2*60/1000</f>
        <v>4.8</v>
      </c>
    </row>
    <row r="4" spans="1:12" ht="15.75" thickTop="1" x14ac:dyDescent="0.25">
      <c r="A4" s="27"/>
      <c r="B4" s="12">
        <v>0.75</v>
      </c>
      <c r="C4" s="12">
        <v>1</v>
      </c>
      <c r="D4" s="13" t="s">
        <v>7</v>
      </c>
      <c r="E4" s="14">
        <v>44</v>
      </c>
      <c r="F4" s="14">
        <v>40</v>
      </c>
      <c r="G4" s="14">
        <v>37</v>
      </c>
      <c r="H4" s="14">
        <v>34</v>
      </c>
      <c r="I4" s="14">
        <v>30</v>
      </c>
      <c r="J4" s="14">
        <v>25</v>
      </c>
      <c r="K4" s="14">
        <v>22</v>
      </c>
      <c r="L4" s="14">
        <v>18</v>
      </c>
    </row>
    <row r="6" spans="1:12" x14ac:dyDescent="0.25">
      <c r="A6" s="26" t="s">
        <v>0</v>
      </c>
      <c r="B6" s="26"/>
      <c r="C6" s="26"/>
      <c r="D6" s="10" t="s">
        <v>1</v>
      </c>
      <c r="E6" s="17">
        <f t="shared" ref="E6" si="2">E7/60</f>
        <v>0</v>
      </c>
      <c r="F6" s="17">
        <f t="shared" ref="F6" si="3">F7/60</f>
        <v>0.33333333333333331</v>
      </c>
      <c r="G6" s="17">
        <f t="shared" ref="G6" si="4">G7/60</f>
        <v>0.66666666666666663</v>
      </c>
      <c r="H6" s="17">
        <f t="shared" ref="H6" si="5">H7/60</f>
        <v>1</v>
      </c>
      <c r="I6" s="17">
        <f t="shared" ref="I6" si="6">I7/60</f>
        <v>1.3333333333333333</v>
      </c>
      <c r="J6" s="17">
        <f t="shared" ref="J6" si="7">J7/60</f>
        <v>1.6666666666666667</v>
      </c>
      <c r="K6" s="17">
        <f t="shared" ref="K6" si="8">K7/60</f>
        <v>2.0833333333333335</v>
      </c>
      <c r="L6" s="17">
        <f>L7/60</f>
        <v>2.3333333333333335</v>
      </c>
    </row>
    <row r="7" spans="1:12" x14ac:dyDescent="0.25">
      <c r="A7" s="26"/>
      <c r="B7" s="26"/>
      <c r="C7" s="26"/>
      <c r="D7" s="10" t="s">
        <v>2</v>
      </c>
      <c r="E7" s="18">
        <v>0</v>
      </c>
      <c r="F7" s="18">
        <v>20</v>
      </c>
      <c r="G7" s="18">
        <v>40</v>
      </c>
      <c r="H7" s="18">
        <v>60</v>
      </c>
      <c r="I7" s="18">
        <v>80</v>
      </c>
      <c r="J7" s="18">
        <v>100</v>
      </c>
      <c r="K7" s="18">
        <v>125</v>
      </c>
      <c r="L7" s="18">
        <v>140</v>
      </c>
    </row>
    <row r="8" spans="1:12" ht="15.75" thickBot="1" x14ac:dyDescent="0.3">
      <c r="A8" s="27" t="s">
        <v>19</v>
      </c>
      <c r="B8" s="10" t="s">
        <v>4</v>
      </c>
      <c r="C8" s="10" t="s">
        <v>5</v>
      </c>
      <c r="D8" s="15" t="s">
        <v>6</v>
      </c>
      <c r="E8" s="16">
        <f t="shared" ref="E8" si="9">E7*60/1000</f>
        <v>0</v>
      </c>
      <c r="F8" s="16">
        <f t="shared" ref="F8" si="10">F7*60/1000</f>
        <v>1.2</v>
      </c>
      <c r="G8" s="16">
        <f t="shared" ref="G8" si="11">G7*60/1000</f>
        <v>2.4</v>
      </c>
      <c r="H8" s="16">
        <f t="shared" ref="H8" si="12">H7*60/1000</f>
        <v>3.6</v>
      </c>
      <c r="I8" s="16">
        <f t="shared" ref="I8" si="13">I7*60/1000</f>
        <v>4.8</v>
      </c>
      <c r="J8" s="16">
        <f t="shared" ref="J8" si="14">J7*60/1000</f>
        <v>6</v>
      </c>
      <c r="K8" s="16">
        <f t="shared" ref="K8" si="15">K7*60/1000</f>
        <v>7.5</v>
      </c>
      <c r="L8" s="16">
        <f>L7*60/1000</f>
        <v>8.4</v>
      </c>
    </row>
    <row r="9" spans="1:12" ht="15.75" thickTop="1" x14ac:dyDescent="0.25">
      <c r="A9" s="27"/>
      <c r="B9" s="12">
        <v>1.1000000000000001</v>
      </c>
      <c r="C9" s="12">
        <v>1.5</v>
      </c>
      <c r="D9" s="13" t="s">
        <v>7</v>
      </c>
      <c r="E9" s="14">
        <v>47</v>
      </c>
      <c r="F9" s="14">
        <v>46</v>
      </c>
      <c r="G9" s="14">
        <v>44</v>
      </c>
      <c r="H9" s="14">
        <v>42</v>
      </c>
      <c r="I9" s="14">
        <v>38</v>
      </c>
      <c r="J9" s="14">
        <v>34</v>
      </c>
      <c r="K9" s="14">
        <v>28</v>
      </c>
      <c r="L9" s="14">
        <v>22</v>
      </c>
    </row>
    <row r="11" spans="1:12" x14ac:dyDescent="0.25">
      <c r="A11" s="26" t="s">
        <v>0</v>
      </c>
      <c r="B11" s="26"/>
      <c r="C11" s="26"/>
      <c r="D11" s="10" t="s">
        <v>1</v>
      </c>
      <c r="E11" s="17">
        <f t="shared" ref="E11" si="16">E12/60</f>
        <v>0</v>
      </c>
      <c r="F11" s="17">
        <f t="shared" ref="F11" si="17">F12/60</f>
        <v>0.33333333333333331</v>
      </c>
      <c r="G11" s="17">
        <f t="shared" ref="G11" si="18">G12/60</f>
        <v>0.66666666666666663</v>
      </c>
      <c r="H11" s="17">
        <f t="shared" ref="H11" si="19">H12/60</f>
        <v>1</v>
      </c>
      <c r="I11" s="17">
        <f t="shared" ref="I11" si="20">I12/60</f>
        <v>1.3333333333333333</v>
      </c>
      <c r="J11" s="17">
        <f t="shared" ref="J11" si="21">J12/60</f>
        <v>1.5</v>
      </c>
      <c r="K11" s="17">
        <f t="shared" ref="K11" si="22">K12/60</f>
        <v>1.6666666666666667</v>
      </c>
      <c r="L11" s="17">
        <f>L12/60</f>
        <v>1.8333333333333333</v>
      </c>
    </row>
    <row r="12" spans="1:12" x14ac:dyDescent="0.25">
      <c r="A12" s="26"/>
      <c r="B12" s="26"/>
      <c r="C12" s="26"/>
      <c r="D12" s="10" t="s">
        <v>2</v>
      </c>
      <c r="E12" s="18">
        <v>0</v>
      </c>
      <c r="F12" s="18">
        <v>20</v>
      </c>
      <c r="G12" s="18">
        <v>40</v>
      </c>
      <c r="H12" s="18">
        <v>60</v>
      </c>
      <c r="I12" s="18">
        <v>80</v>
      </c>
      <c r="J12" s="18">
        <v>90</v>
      </c>
      <c r="K12" s="18">
        <v>100</v>
      </c>
      <c r="L12" s="18">
        <v>110</v>
      </c>
    </row>
    <row r="13" spans="1:12" ht="15.75" thickBot="1" x14ac:dyDescent="0.3">
      <c r="A13" s="27" t="s">
        <v>20</v>
      </c>
      <c r="B13" s="10" t="s">
        <v>4</v>
      </c>
      <c r="C13" s="10" t="s">
        <v>5</v>
      </c>
      <c r="D13" s="15" t="s">
        <v>6</v>
      </c>
      <c r="E13" s="16">
        <f t="shared" ref="E13" si="23">E12*60/1000</f>
        <v>0</v>
      </c>
      <c r="F13" s="16">
        <f t="shared" ref="F13" si="24">F12*60/1000</f>
        <v>1.2</v>
      </c>
      <c r="G13" s="16">
        <f t="shared" ref="G13" si="25">G12*60/1000</f>
        <v>2.4</v>
      </c>
      <c r="H13" s="16">
        <f t="shared" ref="H13" si="26">H12*60/1000</f>
        <v>3.6</v>
      </c>
      <c r="I13" s="16">
        <f t="shared" ref="I13" si="27">I12*60/1000</f>
        <v>4.8</v>
      </c>
      <c r="J13" s="16">
        <f t="shared" ref="J13" si="28">J12*60/1000</f>
        <v>5.4</v>
      </c>
      <c r="K13" s="16">
        <f t="shared" ref="K13" si="29">K12*60/1000</f>
        <v>6</v>
      </c>
      <c r="L13" s="16">
        <f>L12*60/1000</f>
        <v>6.6</v>
      </c>
    </row>
    <row r="14" spans="1:12" ht="15.75" thickTop="1" x14ac:dyDescent="0.25">
      <c r="A14" s="27"/>
      <c r="B14" s="12">
        <v>1.5</v>
      </c>
      <c r="C14" s="12">
        <v>2</v>
      </c>
      <c r="D14" s="13" t="s">
        <v>7</v>
      </c>
      <c r="E14" s="14">
        <v>66</v>
      </c>
      <c r="F14" s="14">
        <v>64</v>
      </c>
      <c r="G14" s="14">
        <v>60</v>
      </c>
      <c r="H14" s="14">
        <v>53</v>
      </c>
      <c r="I14" s="14">
        <v>44</v>
      </c>
      <c r="J14" s="14">
        <v>39.5</v>
      </c>
      <c r="K14" s="14">
        <v>35</v>
      </c>
      <c r="L14" s="14">
        <v>30</v>
      </c>
    </row>
    <row r="16" spans="1:12" x14ac:dyDescent="0.25">
      <c r="A16" s="26" t="s">
        <v>0</v>
      </c>
      <c r="B16" s="26"/>
      <c r="C16" s="26"/>
      <c r="D16" s="10" t="s">
        <v>1</v>
      </c>
      <c r="E16" s="17">
        <f t="shared" ref="E16" si="30">E17/60</f>
        <v>0</v>
      </c>
      <c r="F16" s="17">
        <f t="shared" ref="F16" si="31">F17/60</f>
        <v>0.33333333333333331</v>
      </c>
      <c r="G16" s="17">
        <f t="shared" ref="G16" si="32">G17/60</f>
        <v>0.66666666666666663</v>
      </c>
      <c r="H16" s="17">
        <f t="shared" ref="H16" si="33">H17/60</f>
        <v>1</v>
      </c>
      <c r="I16" s="17">
        <f t="shared" ref="I16" si="34">I17/60</f>
        <v>1.3333333333333333</v>
      </c>
      <c r="J16" s="17">
        <f t="shared" ref="J16" si="35">J17/60</f>
        <v>1.6666666666666667</v>
      </c>
      <c r="K16" s="17">
        <f t="shared" ref="K16" si="36">K17/60</f>
        <v>2.0833333333333335</v>
      </c>
      <c r="L16" s="17">
        <f>L17/60</f>
        <v>2.6666666666666665</v>
      </c>
    </row>
    <row r="17" spans="1:12" x14ac:dyDescent="0.25">
      <c r="A17" s="26"/>
      <c r="B17" s="26"/>
      <c r="C17" s="26"/>
      <c r="D17" s="10" t="s">
        <v>2</v>
      </c>
      <c r="E17" s="18">
        <v>0</v>
      </c>
      <c r="F17" s="18">
        <v>20</v>
      </c>
      <c r="G17" s="18">
        <v>40</v>
      </c>
      <c r="H17" s="18">
        <v>60</v>
      </c>
      <c r="I17" s="18">
        <v>80</v>
      </c>
      <c r="J17" s="18">
        <v>100</v>
      </c>
      <c r="K17" s="18">
        <v>125</v>
      </c>
      <c r="L17" s="18">
        <v>160</v>
      </c>
    </row>
    <row r="18" spans="1:12" ht="15.75" thickBot="1" x14ac:dyDescent="0.3">
      <c r="A18" s="27" t="s">
        <v>21</v>
      </c>
      <c r="B18" s="10" t="s">
        <v>4</v>
      </c>
      <c r="C18" s="10" t="s">
        <v>5</v>
      </c>
      <c r="D18" s="15" t="s">
        <v>6</v>
      </c>
      <c r="E18" s="16">
        <f t="shared" ref="E18" si="37">E17*60/1000</f>
        <v>0</v>
      </c>
      <c r="F18" s="16">
        <f t="shared" ref="F18" si="38">F17*60/1000</f>
        <v>1.2</v>
      </c>
      <c r="G18" s="16">
        <f t="shared" ref="G18" si="39">G17*60/1000</f>
        <v>2.4</v>
      </c>
      <c r="H18" s="16">
        <f t="shared" ref="H18" si="40">H17*60/1000</f>
        <v>3.6</v>
      </c>
      <c r="I18" s="16">
        <f t="shared" ref="I18" si="41">I17*60/1000</f>
        <v>4.8</v>
      </c>
      <c r="J18" s="16">
        <f t="shared" ref="J18" si="42">J17*60/1000</f>
        <v>6</v>
      </c>
      <c r="K18" s="16">
        <f t="shared" ref="K18" si="43">K17*60/1000</f>
        <v>7.5</v>
      </c>
      <c r="L18" s="16">
        <f>L17*60/1000</f>
        <v>9.6</v>
      </c>
    </row>
    <row r="19" spans="1:12" ht="15.75" thickTop="1" x14ac:dyDescent="0.25">
      <c r="A19" s="27"/>
      <c r="B19" s="12">
        <v>1.5</v>
      </c>
      <c r="C19" s="12">
        <v>2</v>
      </c>
      <c r="D19" s="13" t="s">
        <v>7</v>
      </c>
      <c r="E19" s="14">
        <v>58</v>
      </c>
      <c r="F19" s="14">
        <v>56</v>
      </c>
      <c r="G19" s="14">
        <v>54</v>
      </c>
      <c r="H19" s="14">
        <v>52</v>
      </c>
      <c r="I19" s="14">
        <v>48</v>
      </c>
      <c r="J19" s="14">
        <v>44</v>
      </c>
      <c r="K19" s="14">
        <v>39</v>
      </c>
      <c r="L19" s="14">
        <v>26</v>
      </c>
    </row>
    <row r="21" spans="1:12" x14ac:dyDescent="0.25">
      <c r="A21" s="26" t="s">
        <v>0</v>
      </c>
      <c r="B21" s="26"/>
      <c r="C21" s="26"/>
      <c r="D21" s="10" t="s">
        <v>1</v>
      </c>
      <c r="E21" s="17">
        <f t="shared" ref="E21" si="44">E22/60</f>
        <v>0</v>
      </c>
      <c r="F21" s="17">
        <f t="shared" ref="F21" si="45">F22/60</f>
        <v>0.33333333333333331</v>
      </c>
      <c r="G21" s="17">
        <f t="shared" ref="G21" si="46">G22/60</f>
        <v>0.66666666666666663</v>
      </c>
      <c r="H21" s="17">
        <f t="shared" ref="H21" si="47">H22/60</f>
        <v>1</v>
      </c>
      <c r="I21" s="17">
        <f t="shared" ref="I21" si="48">I22/60</f>
        <v>1.3333333333333333</v>
      </c>
      <c r="J21" s="17">
        <f t="shared" ref="J21" si="49">J22/60</f>
        <v>1.6666666666666667</v>
      </c>
      <c r="K21" s="17">
        <f t="shared" ref="K21" si="50">K22/60</f>
        <v>2.3333333333333335</v>
      </c>
      <c r="L21" s="17">
        <f>L22/60</f>
        <v>3</v>
      </c>
    </row>
    <row r="22" spans="1:12" x14ac:dyDescent="0.25">
      <c r="A22" s="26"/>
      <c r="B22" s="26"/>
      <c r="C22" s="26"/>
      <c r="D22" s="10" t="s">
        <v>2</v>
      </c>
      <c r="E22" s="18">
        <v>0</v>
      </c>
      <c r="F22" s="18">
        <v>20</v>
      </c>
      <c r="G22" s="18">
        <v>40</v>
      </c>
      <c r="H22" s="18">
        <v>60</v>
      </c>
      <c r="I22" s="18">
        <v>80</v>
      </c>
      <c r="J22" s="18">
        <v>100</v>
      </c>
      <c r="K22" s="18">
        <v>140</v>
      </c>
      <c r="L22" s="18">
        <v>180</v>
      </c>
    </row>
    <row r="23" spans="1:12" ht="15.75" thickBot="1" x14ac:dyDescent="0.3">
      <c r="A23" s="27" t="s">
        <v>22</v>
      </c>
      <c r="B23" s="10" t="s">
        <v>4</v>
      </c>
      <c r="C23" s="10" t="s">
        <v>5</v>
      </c>
      <c r="D23" s="15" t="s">
        <v>6</v>
      </c>
      <c r="E23" s="16">
        <f t="shared" ref="E23" si="51">E22*60/1000</f>
        <v>0</v>
      </c>
      <c r="F23" s="16">
        <f t="shared" ref="F23" si="52">F22*60/1000</f>
        <v>1.2</v>
      </c>
      <c r="G23" s="16">
        <f t="shared" ref="G23" si="53">G22*60/1000</f>
        <v>2.4</v>
      </c>
      <c r="H23" s="16">
        <f t="shared" ref="H23" si="54">H22*60/1000</f>
        <v>3.6</v>
      </c>
      <c r="I23" s="16">
        <f t="shared" ref="I23" si="55">I22*60/1000</f>
        <v>4.8</v>
      </c>
      <c r="J23" s="16">
        <f t="shared" ref="J23" si="56">J22*60/1000</f>
        <v>6</v>
      </c>
      <c r="K23" s="16">
        <f t="shared" ref="K23" si="57">K22*60/1000</f>
        <v>8.4</v>
      </c>
      <c r="L23" s="16">
        <f>L22*60/1000</f>
        <v>10.8</v>
      </c>
    </row>
    <row r="24" spans="1:12" ht="15.75" thickTop="1" x14ac:dyDescent="0.25">
      <c r="A24" s="27"/>
      <c r="B24" s="12">
        <v>2.2000000000000002</v>
      </c>
      <c r="C24" s="12">
        <v>3</v>
      </c>
      <c r="D24" s="13" t="s">
        <v>7</v>
      </c>
      <c r="E24" s="14">
        <v>68</v>
      </c>
      <c r="F24" s="14">
        <v>66.5</v>
      </c>
      <c r="G24" s="14">
        <v>65</v>
      </c>
      <c r="H24" s="14">
        <v>62</v>
      </c>
      <c r="I24" s="14">
        <v>58</v>
      </c>
      <c r="J24" s="14">
        <v>54</v>
      </c>
      <c r="K24" s="14">
        <v>42</v>
      </c>
      <c r="L24" s="14">
        <v>28</v>
      </c>
    </row>
    <row r="26" spans="1:12" x14ac:dyDescent="0.25">
      <c r="A26" s="26" t="s">
        <v>0</v>
      </c>
      <c r="B26" s="26"/>
      <c r="C26" s="26"/>
      <c r="D26" s="10" t="s">
        <v>1</v>
      </c>
      <c r="E26" s="17">
        <f t="shared" ref="E26" si="58">E27/60</f>
        <v>0</v>
      </c>
      <c r="F26" s="17">
        <f t="shared" ref="F26" si="59">F27/60</f>
        <v>0.66666666666666663</v>
      </c>
      <c r="G26" s="17">
        <f t="shared" ref="G26" si="60">G27/60</f>
        <v>1</v>
      </c>
      <c r="H26" s="17">
        <f t="shared" ref="H26" si="61">H27/60</f>
        <v>1.3333333333333333</v>
      </c>
      <c r="I26" s="17">
        <f t="shared" ref="I26" si="62">I27/60</f>
        <v>1.6666666666666667</v>
      </c>
      <c r="J26" s="17">
        <f t="shared" ref="J26" si="63">J27/60</f>
        <v>2.0833333333333335</v>
      </c>
      <c r="K26" s="17">
        <f t="shared" ref="K26" si="64">K27/60</f>
        <v>2.6666666666666665</v>
      </c>
      <c r="L26" s="17">
        <f>L27/60</f>
        <v>3.3333333333333335</v>
      </c>
    </row>
    <row r="27" spans="1:12" x14ac:dyDescent="0.25">
      <c r="A27" s="26"/>
      <c r="B27" s="26"/>
      <c r="C27" s="26"/>
      <c r="D27" s="10" t="s">
        <v>2</v>
      </c>
      <c r="E27" s="18">
        <v>0</v>
      </c>
      <c r="F27" s="18">
        <v>40</v>
      </c>
      <c r="G27" s="18">
        <v>60</v>
      </c>
      <c r="H27" s="18">
        <v>80</v>
      </c>
      <c r="I27" s="18">
        <v>100</v>
      </c>
      <c r="J27" s="18">
        <v>125</v>
      </c>
      <c r="K27" s="18">
        <v>160</v>
      </c>
      <c r="L27" s="18">
        <v>200</v>
      </c>
    </row>
    <row r="28" spans="1:12" ht="15.75" thickBot="1" x14ac:dyDescent="0.3">
      <c r="A28" s="27" t="s">
        <v>23</v>
      </c>
      <c r="B28" s="10" t="s">
        <v>4</v>
      </c>
      <c r="C28" s="10" t="s">
        <v>5</v>
      </c>
      <c r="D28" s="15" t="s">
        <v>6</v>
      </c>
      <c r="E28" s="16">
        <f t="shared" ref="E28" si="65">E27*60/1000</f>
        <v>0</v>
      </c>
      <c r="F28" s="16">
        <f t="shared" ref="F28" si="66">F27*60/1000</f>
        <v>2.4</v>
      </c>
      <c r="G28" s="16">
        <f t="shared" ref="G28" si="67">G27*60/1000</f>
        <v>3.6</v>
      </c>
      <c r="H28" s="16">
        <f t="shared" ref="H28" si="68">H27*60/1000</f>
        <v>4.8</v>
      </c>
      <c r="I28" s="16">
        <f t="shared" ref="I28" si="69">I27*60/1000</f>
        <v>6</v>
      </c>
      <c r="J28" s="16">
        <f t="shared" ref="J28" si="70">J27*60/1000</f>
        <v>7.5</v>
      </c>
      <c r="K28" s="16">
        <f t="shared" ref="K28" si="71">K27*60/1000</f>
        <v>9.6</v>
      </c>
      <c r="L28" s="16">
        <f>L27*60/1000</f>
        <v>12</v>
      </c>
    </row>
    <row r="29" spans="1:12" ht="15.75" thickTop="1" x14ac:dyDescent="0.25">
      <c r="A29" s="27"/>
      <c r="B29" s="12">
        <v>3</v>
      </c>
      <c r="C29" s="12">
        <v>4</v>
      </c>
      <c r="D29" s="13" t="s">
        <v>7</v>
      </c>
      <c r="E29" s="14">
        <v>70</v>
      </c>
      <c r="F29" s="14">
        <v>66</v>
      </c>
      <c r="G29" s="14">
        <v>65</v>
      </c>
      <c r="H29" s="14">
        <v>63</v>
      </c>
      <c r="I29" s="14">
        <v>60</v>
      </c>
      <c r="J29" s="14">
        <v>59</v>
      </c>
      <c r="K29" s="14">
        <v>48</v>
      </c>
      <c r="L29" s="14">
        <v>40</v>
      </c>
    </row>
    <row r="31" spans="1:12" x14ac:dyDescent="0.25">
      <c r="A31" s="26" t="s">
        <v>0</v>
      </c>
      <c r="B31" s="26"/>
      <c r="C31" s="26"/>
      <c r="D31" s="10" t="s">
        <v>1</v>
      </c>
      <c r="E31" s="17">
        <f t="shared" ref="E31" si="72">E32/60</f>
        <v>0</v>
      </c>
      <c r="F31" s="17">
        <f t="shared" ref="F31" si="73">F32/60</f>
        <v>0.66666666666666663</v>
      </c>
      <c r="G31" s="17">
        <f t="shared" ref="G31" si="74">G32/60</f>
        <v>1.3333333333333333</v>
      </c>
      <c r="H31" s="17">
        <f t="shared" ref="H31" si="75">H32/60</f>
        <v>1.6666666666666667</v>
      </c>
      <c r="I31" s="17">
        <f t="shared" ref="I31" si="76">I32/60</f>
        <v>2.0833333333333335</v>
      </c>
      <c r="J31" s="17">
        <f t="shared" ref="J31" si="77">J32/60</f>
        <v>2.6666666666666665</v>
      </c>
      <c r="K31" s="17">
        <f t="shared" ref="K31" si="78">K32/60</f>
        <v>3.3333333333333335</v>
      </c>
      <c r="L31" s="17">
        <f>L32/60</f>
        <v>4.166666666666667</v>
      </c>
    </row>
    <row r="32" spans="1:12" x14ac:dyDescent="0.25">
      <c r="A32" s="26"/>
      <c r="B32" s="26"/>
      <c r="C32" s="26"/>
      <c r="D32" s="10" t="s">
        <v>2</v>
      </c>
      <c r="E32" s="18">
        <v>0</v>
      </c>
      <c r="F32" s="18">
        <v>40</v>
      </c>
      <c r="G32" s="18">
        <v>80</v>
      </c>
      <c r="H32" s="18">
        <v>100</v>
      </c>
      <c r="I32" s="18">
        <v>125</v>
      </c>
      <c r="J32" s="18">
        <v>160</v>
      </c>
      <c r="K32" s="18">
        <v>200</v>
      </c>
      <c r="L32" s="18">
        <v>250</v>
      </c>
    </row>
    <row r="33" spans="1:12" ht="15.75" thickBot="1" x14ac:dyDescent="0.3">
      <c r="A33" s="27" t="s">
        <v>24</v>
      </c>
      <c r="B33" s="10" t="s">
        <v>4</v>
      </c>
      <c r="C33" s="10" t="s">
        <v>5</v>
      </c>
      <c r="D33" s="15" t="s">
        <v>6</v>
      </c>
      <c r="E33" s="16">
        <f t="shared" ref="E33" si="79">E32*60/1000</f>
        <v>0</v>
      </c>
      <c r="F33" s="16">
        <f t="shared" ref="F33" si="80">F32*60/1000</f>
        <v>2.4</v>
      </c>
      <c r="G33" s="16">
        <f t="shared" ref="G33" si="81">G32*60/1000</f>
        <v>4.8</v>
      </c>
      <c r="H33" s="16">
        <f t="shared" ref="H33" si="82">H32*60/1000</f>
        <v>6</v>
      </c>
      <c r="I33" s="16">
        <f t="shared" ref="I33" si="83">I32*60/1000</f>
        <v>7.5</v>
      </c>
      <c r="J33" s="16">
        <f t="shared" ref="J33" si="84">J32*60/1000</f>
        <v>9.6</v>
      </c>
      <c r="K33" s="16">
        <f t="shared" ref="K33" si="85">K32*60/1000</f>
        <v>12</v>
      </c>
      <c r="L33" s="16">
        <f>L32*60/1000</f>
        <v>15</v>
      </c>
    </row>
    <row r="34" spans="1:12" ht="15.75" thickTop="1" x14ac:dyDescent="0.25">
      <c r="A34" s="27"/>
      <c r="B34" s="12">
        <v>4</v>
      </c>
      <c r="C34" s="12">
        <v>5</v>
      </c>
      <c r="D34" s="13" t="s">
        <v>7</v>
      </c>
      <c r="E34" s="14">
        <v>82</v>
      </c>
      <c r="F34" s="14">
        <v>79.5</v>
      </c>
      <c r="G34" s="14">
        <v>75.5</v>
      </c>
      <c r="H34" s="14">
        <v>73.5</v>
      </c>
      <c r="I34" s="14">
        <v>71</v>
      </c>
      <c r="J34" s="14">
        <v>64.5</v>
      </c>
      <c r="K34" s="14">
        <v>57</v>
      </c>
      <c r="L34" s="14">
        <v>45.5</v>
      </c>
    </row>
    <row r="36" spans="1:12" x14ac:dyDescent="0.25">
      <c r="A36" s="26" t="s">
        <v>0</v>
      </c>
      <c r="B36" s="26"/>
      <c r="C36" s="26"/>
      <c r="D36" s="10" t="s">
        <v>1</v>
      </c>
      <c r="E36" s="17">
        <f t="shared" ref="E36" si="86">E37/60</f>
        <v>0</v>
      </c>
      <c r="F36" s="17">
        <f t="shared" ref="F36" si="87">F37/60</f>
        <v>0.83333333333333337</v>
      </c>
      <c r="G36" s="17">
        <f t="shared" ref="G36" si="88">G37/60</f>
        <v>1.6666666666666667</v>
      </c>
      <c r="H36" s="17">
        <f t="shared" ref="H36" si="89">H37/60</f>
        <v>2.5</v>
      </c>
      <c r="I36" s="17">
        <f t="shared" ref="I36" si="90">I37/60</f>
        <v>2.9166666666666665</v>
      </c>
      <c r="J36" s="17">
        <f t="shared" ref="J36" si="91">J37/60</f>
        <v>3.3333333333333335</v>
      </c>
      <c r="K36" s="17">
        <f t="shared" ref="K36" si="92">K37/60</f>
        <v>3.75</v>
      </c>
      <c r="L36" s="17">
        <f>L37/60</f>
        <v>4.166666666666667</v>
      </c>
    </row>
    <row r="37" spans="1:12" x14ac:dyDescent="0.25">
      <c r="A37" s="26"/>
      <c r="B37" s="26"/>
      <c r="C37" s="26"/>
      <c r="D37" s="10" t="s">
        <v>2</v>
      </c>
      <c r="E37" s="18">
        <v>0</v>
      </c>
      <c r="F37" s="18">
        <v>50</v>
      </c>
      <c r="G37" s="18">
        <v>100</v>
      </c>
      <c r="H37" s="18">
        <v>150</v>
      </c>
      <c r="I37" s="18">
        <v>175</v>
      </c>
      <c r="J37" s="18">
        <v>200</v>
      </c>
      <c r="K37" s="18">
        <v>225</v>
      </c>
      <c r="L37" s="18">
        <v>250</v>
      </c>
    </row>
    <row r="38" spans="1:12" ht="15.75" thickBot="1" x14ac:dyDescent="0.3">
      <c r="A38" s="27" t="s">
        <v>25</v>
      </c>
      <c r="B38" s="10" t="s">
        <v>4</v>
      </c>
      <c r="C38" s="10" t="s">
        <v>5</v>
      </c>
      <c r="D38" s="15" t="s">
        <v>6</v>
      </c>
      <c r="E38" s="16">
        <f t="shared" ref="E38" si="93">E37*60/1000</f>
        <v>0</v>
      </c>
      <c r="F38" s="16">
        <f t="shared" ref="F38" si="94">F37*60/1000</f>
        <v>3</v>
      </c>
      <c r="G38" s="16">
        <f t="shared" ref="G38" si="95">G37*60/1000</f>
        <v>6</v>
      </c>
      <c r="H38" s="16">
        <f t="shared" ref="H38" si="96">H37*60/1000</f>
        <v>9</v>
      </c>
      <c r="I38" s="16">
        <f t="shared" ref="I38" si="97">I37*60/1000</f>
        <v>10.5</v>
      </c>
      <c r="J38" s="16">
        <f t="shared" ref="J38" si="98">J37*60/1000</f>
        <v>12</v>
      </c>
      <c r="K38" s="16">
        <f t="shared" ref="K38" si="99">K37*60/1000</f>
        <v>13.5</v>
      </c>
      <c r="L38" s="16">
        <f>L37*60/1000</f>
        <v>15</v>
      </c>
    </row>
    <row r="39" spans="1:12" ht="15.75" thickTop="1" x14ac:dyDescent="0.25">
      <c r="A39" s="27"/>
      <c r="B39" s="12">
        <v>4</v>
      </c>
      <c r="C39" s="12">
        <v>5</v>
      </c>
      <c r="D39" s="13" t="s">
        <v>7</v>
      </c>
      <c r="E39" s="14">
        <v>20</v>
      </c>
      <c r="F39" s="14">
        <v>20</v>
      </c>
      <c r="G39" s="14">
        <v>19</v>
      </c>
      <c r="H39" s="14">
        <v>16.7</v>
      </c>
      <c r="I39" s="14">
        <v>15.2</v>
      </c>
      <c r="J39" s="14">
        <v>13.5</v>
      </c>
      <c r="K39" s="14">
        <v>11.5</v>
      </c>
      <c r="L39" s="14">
        <v>9</v>
      </c>
    </row>
    <row r="41" spans="1:12" x14ac:dyDescent="0.25">
      <c r="A41" s="26" t="s">
        <v>0</v>
      </c>
      <c r="B41" s="26"/>
      <c r="C41" s="26"/>
      <c r="D41" s="10" t="s">
        <v>1</v>
      </c>
      <c r="E41" s="17">
        <f t="shared" ref="E41" si="100">E42/60</f>
        <v>0</v>
      </c>
      <c r="F41" s="17">
        <f t="shared" ref="F41" si="101">F42/60</f>
        <v>1.6666666666666667</v>
      </c>
      <c r="G41" s="17">
        <f t="shared" ref="G41" si="102">G42/60</f>
        <v>2.5</v>
      </c>
      <c r="H41" s="17">
        <f t="shared" ref="H41" si="103">H42/60</f>
        <v>3.3333333333333335</v>
      </c>
      <c r="I41" s="17">
        <f t="shared" ref="I41" si="104">I42/60</f>
        <v>5</v>
      </c>
      <c r="J41" s="17">
        <f t="shared" ref="J41" si="105">J42/60</f>
        <v>5.833333333333333</v>
      </c>
      <c r="K41" s="17">
        <f t="shared" ref="K41" si="106">K42/60</f>
        <v>6.666666666666667</v>
      </c>
      <c r="L41" s="17">
        <f>L42/60</f>
        <v>8.3333333333333339</v>
      </c>
    </row>
    <row r="42" spans="1:12" x14ac:dyDescent="0.25">
      <c r="A42" s="26"/>
      <c r="B42" s="26"/>
      <c r="C42" s="26"/>
      <c r="D42" s="10" t="s">
        <v>2</v>
      </c>
      <c r="E42" s="18">
        <v>0</v>
      </c>
      <c r="F42" s="18">
        <v>100</v>
      </c>
      <c r="G42" s="18">
        <v>150</v>
      </c>
      <c r="H42" s="18">
        <v>200</v>
      </c>
      <c r="I42" s="18">
        <v>300</v>
      </c>
      <c r="J42" s="18">
        <v>350</v>
      </c>
      <c r="K42" s="18">
        <v>400</v>
      </c>
      <c r="L42" s="18">
        <v>500</v>
      </c>
    </row>
    <row r="43" spans="1:12" ht="15.75" thickBot="1" x14ac:dyDescent="0.3">
      <c r="A43" s="27" t="s">
        <v>26</v>
      </c>
      <c r="B43" s="10" t="s">
        <v>4</v>
      </c>
      <c r="C43" s="10" t="s">
        <v>5</v>
      </c>
      <c r="D43" s="15" t="s">
        <v>6</v>
      </c>
      <c r="E43" s="16">
        <f t="shared" ref="E43" si="107">E42*60/1000</f>
        <v>0</v>
      </c>
      <c r="F43" s="16">
        <f t="shared" ref="F43" si="108">F42*60/1000</f>
        <v>6</v>
      </c>
      <c r="G43" s="16">
        <f t="shared" ref="G43" si="109">G42*60/1000</f>
        <v>9</v>
      </c>
      <c r="H43" s="16">
        <f t="shared" ref="H43" si="110">H42*60/1000</f>
        <v>12</v>
      </c>
      <c r="I43" s="16">
        <f t="shared" ref="I43" si="111">I42*60/1000</f>
        <v>18</v>
      </c>
      <c r="J43" s="16">
        <f t="shared" ref="J43" si="112">J42*60/1000</f>
        <v>21</v>
      </c>
      <c r="K43" s="16">
        <f t="shared" ref="K43" si="113">K42*60/1000</f>
        <v>24</v>
      </c>
      <c r="L43" s="16">
        <f>L42*60/1000</f>
        <v>30</v>
      </c>
    </row>
    <row r="44" spans="1:12" ht="15.75" thickTop="1" x14ac:dyDescent="0.25">
      <c r="A44" s="27"/>
      <c r="B44" s="12">
        <v>1.5</v>
      </c>
      <c r="C44" s="12">
        <v>2</v>
      </c>
      <c r="D44" s="13" t="s">
        <v>7</v>
      </c>
      <c r="E44" s="14">
        <v>22.5</v>
      </c>
      <c r="F44" s="14">
        <v>22</v>
      </c>
      <c r="G44" s="14">
        <v>21.5</v>
      </c>
      <c r="H44" s="14">
        <v>21</v>
      </c>
      <c r="I44" s="14">
        <v>18.5</v>
      </c>
      <c r="J44" s="14">
        <v>16</v>
      </c>
      <c r="K44" s="14">
        <v>14.5</v>
      </c>
      <c r="L44" s="14">
        <v>10</v>
      </c>
    </row>
    <row r="46" spans="1:12" x14ac:dyDescent="0.25">
      <c r="A46" s="26" t="s">
        <v>0</v>
      </c>
      <c r="B46" s="26"/>
      <c r="C46" s="26"/>
      <c r="D46" s="10" t="s">
        <v>1</v>
      </c>
      <c r="E46" s="17">
        <f t="shared" ref="E46" si="114">E47/60</f>
        <v>0</v>
      </c>
      <c r="F46" s="17">
        <f t="shared" ref="F46" si="115">F47/60</f>
        <v>3.3333333333333335</v>
      </c>
      <c r="G46" s="17">
        <f t="shared" ref="G46" si="116">G47/60</f>
        <v>5</v>
      </c>
      <c r="H46" s="17">
        <f t="shared" ref="H46" si="117">H47/60</f>
        <v>6.666666666666667</v>
      </c>
      <c r="I46" s="17">
        <f t="shared" ref="I46" si="118">I47/60</f>
        <v>10</v>
      </c>
      <c r="J46" s="17">
        <f t="shared" ref="J46" si="119">J47/60</f>
        <v>15</v>
      </c>
      <c r="K46" s="17">
        <f t="shared" ref="K46" si="120">K47/60</f>
        <v>18.333333333333332</v>
      </c>
      <c r="L46" s="17">
        <f>L47/60</f>
        <v>20</v>
      </c>
    </row>
    <row r="47" spans="1:12" x14ac:dyDescent="0.25">
      <c r="A47" s="26"/>
      <c r="B47" s="26"/>
      <c r="C47" s="26"/>
      <c r="D47" s="10" t="s">
        <v>2</v>
      </c>
      <c r="E47" s="18">
        <v>0</v>
      </c>
      <c r="F47" s="18">
        <v>200</v>
      </c>
      <c r="G47" s="18">
        <v>300</v>
      </c>
      <c r="H47" s="18">
        <v>400</v>
      </c>
      <c r="I47" s="18">
        <v>600</v>
      </c>
      <c r="J47" s="18">
        <v>900</v>
      </c>
      <c r="K47" s="18">
        <v>1100</v>
      </c>
      <c r="L47" s="18">
        <v>1200</v>
      </c>
    </row>
    <row r="48" spans="1:12" ht="15.75" thickBot="1" x14ac:dyDescent="0.3">
      <c r="A48" s="27" t="s">
        <v>27</v>
      </c>
      <c r="B48" s="10" t="s">
        <v>4</v>
      </c>
      <c r="C48" s="10" t="s">
        <v>5</v>
      </c>
      <c r="D48" s="15" t="s">
        <v>6</v>
      </c>
      <c r="E48" s="16">
        <f t="shared" ref="E48" si="121">E47*60/1000</f>
        <v>0</v>
      </c>
      <c r="F48" s="16">
        <f t="shared" ref="F48" si="122">F47*60/1000</f>
        <v>12</v>
      </c>
      <c r="G48" s="16">
        <f t="shared" ref="G48" si="123">G47*60/1000</f>
        <v>18</v>
      </c>
      <c r="H48" s="16">
        <f t="shared" ref="H48" si="124">H47*60/1000</f>
        <v>24</v>
      </c>
      <c r="I48" s="16">
        <f t="shared" ref="I48" si="125">I47*60/1000</f>
        <v>36</v>
      </c>
      <c r="J48" s="16">
        <f t="shared" ref="J48" si="126">J47*60/1000</f>
        <v>54</v>
      </c>
      <c r="K48" s="16">
        <f t="shared" ref="K48" si="127">K47*60/1000</f>
        <v>66</v>
      </c>
      <c r="L48" s="16">
        <f>L47*60/1000</f>
        <v>72</v>
      </c>
    </row>
    <row r="49" spans="1:12" ht="15.75" thickTop="1" x14ac:dyDescent="0.25">
      <c r="A49" s="27"/>
      <c r="B49" s="12">
        <v>2.2000000000000002</v>
      </c>
      <c r="C49" s="12">
        <v>3</v>
      </c>
      <c r="D49" s="13" t="s">
        <v>7</v>
      </c>
      <c r="E49" s="14">
        <v>18.5</v>
      </c>
      <c r="F49" s="14">
        <v>18.100000000000001</v>
      </c>
      <c r="G49" s="14">
        <v>17.8</v>
      </c>
      <c r="H49" s="14">
        <v>17.2</v>
      </c>
      <c r="I49" s="14">
        <v>16</v>
      </c>
      <c r="J49" s="14">
        <v>12.2</v>
      </c>
      <c r="K49" s="14">
        <v>8.3000000000000007</v>
      </c>
      <c r="L49" s="14">
        <v>6</v>
      </c>
    </row>
    <row r="51" spans="1:12" x14ac:dyDescent="0.25">
      <c r="A51" s="26" t="s">
        <v>0</v>
      </c>
      <c r="B51" s="26"/>
      <c r="C51" s="26"/>
      <c r="D51" s="10" t="s">
        <v>1</v>
      </c>
      <c r="E51" s="36" t="s">
        <v>29</v>
      </c>
      <c r="F51" s="17">
        <f t="shared" ref="F51" si="128">F52/60</f>
        <v>0</v>
      </c>
      <c r="G51" s="17">
        <f t="shared" ref="G51" si="129">G52/60</f>
        <v>3.3333333333333333E-2</v>
      </c>
      <c r="H51" s="17">
        <f t="shared" ref="H51" si="130">H52/60</f>
        <v>6.6666666666666666E-2</v>
      </c>
      <c r="I51" s="17">
        <f t="shared" ref="I51" si="131">I52/60</f>
        <v>0.1</v>
      </c>
      <c r="J51" s="17">
        <f t="shared" ref="J51" si="132">J52/60</f>
        <v>0.2</v>
      </c>
      <c r="K51" s="17">
        <f t="shared" ref="K51" si="133">K52/60</f>
        <v>0.26666666666666666</v>
      </c>
      <c r="L51" s="17">
        <f>L52/60</f>
        <v>0.33333333333333331</v>
      </c>
    </row>
    <row r="52" spans="1:12" x14ac:dyDescent="0.25">
      <c r="A52" s="26"/>
      <c r="B52" s="26"/>
      <c r="C52" s="26"/>
      <c r="D52" s="10" t="s">
        <v>2</v>
      </c>
      <c r="E52" s="37"/>
      <c r="F52" s="18">
        <f t="shared" ref="F52:K52" si="134">F53*1000/60</f>
        <v>0</v>
      </c>
      <c r="G52" s="18">
        <f t="shared" si="134"/>
        <v>2</v>
      </c>
      <c r="H52" s="18">
        <f t="shared" si="134"/>
        <v>4</v>
      </c>
      <c r="I52" s="18">
        <f t="shared" si="134"/>
        <v>6</v>
      </c>
      <c r="J52" s="18">
        <f t="shared" si="134"/>
        <v>12</v>
      </c>
      <c r="K52" s="18">
        <f t="shared" si="134"/>
        <v>16</v>
      </c>
      <c r="L52" s="18">
        <f>L53*1000/60</f>
        <v>20</v>
      </c>
    </row>
    <row r="53" spans="1:12" ht="15.75" thickBot="1" x14ac:dyDescent="0.3">
      <c r="A53" s="27" t="s">
        <v>28</v>
      </c>
      <c r="B53" s="24" t="s">
        <v>4</v>
      </c>
      <c r="C53" s="24" t="s">
        <v>5</v>
      </c>
      <c r="D53" s="24" t="s">
        <v>6</v>
      </c>
      <c r="E53" s="37"/>
      <c r="F53" s="16">
        <v>0</v>
      </c>
      <c r="G53" s="16">
        <f>120/1000</f>
        <v>0.12</v>
      </c>
      <c r="H53" s="16">
        <f>240/1000</f>
        <v>0.24</v>
      </c>
      <c r="I53" s="16">
        <f>360/1000</f>
        <v>0.36</v>
      </c>
      <c r="J53" s="16">
        <f>720/1000</f>
        <v>0.72</v>
      </c>
      <c r="K53" s="16">
        <f>960/1000</f>
        <v>0.96</v>
      </c>
      <c r="L53" s="16">
        <f>1200/1000</f>
        <v>1.2</v>
      </c>
    </row>
    <row r="54" spans="1:12" ht="15.75" thickTop="1" x14ac:dyDescent="0.25">
      <c r="A54" s="27"/>
      <c r="B54" s="40">
        <v>0.75</v>
      </c>
      <c r="C54" s="40">
        <v>1</v>
      </c>
      <c r="D54" s="38" t="s">
        <v>7</v>
      </c>
      <c r="E54" s="22">
        <v>15</v>
      </c>
      <c r="F54" s="14">
        <v>54</v>
      </c>
      <c r="G54" s="14">
        <v>50</v>
      </c>
      <c r="H54" s="14">
        <v>46</v>
      </c>
      <c r="I54" s="14">
        <v>43</v>
      </c>
      <c r="J54" s="14">
        <v>34</v>
      </c>
      <c r="K54" s="14">
        <v>28</v>
      </c>
      <c r="L54" s="14">
        <v>23</v>
      </c>
    </row>
    <row r="55" spans="1:12" x14ac:dyDescent="0.25">
      <c r="A55" s="27"/>
      <c r="B55" s="41"/>
      <c r="C55" s="41"/>
      <c r="D55" s="39"/>
      <c r="E55" s="23">
        <v>20</v>
      </c>
      <c r="F55" s="14">
        <v>40</v>
      </c>
      <c r="G55" s="14">
        <v>35</v>
      </c>
      <c r="H55" s="14">
        <v>31</v>
      </c>
      <c r="I55" s="14">
        <v>28</v>
      </c>
      <c r="J55" s="14">
        <v>20</v>
      </c>
      <c r="K55" s="14">
        <v>16</v>
      </c>
      <c r="L55" s="14"/>
    </row>
    <row r="56" spans="1:12" x14ac:dyDescent="0.25">
      <c r="A56" s="27"/>
      <c r="B56" s="41"/>
      <c r="C56" s="41"/>
      <c r="D56" s="39"/>
      <c r="E56" s="23">
        <v>25</v>
      </c>
      <c r="F56" s="14">
        <v>35</v>
      </c>
      <c r="G56" s="14">
        <v>31</v>
      </c>
      <c r="H56" s="14">
        <v>28</v>
      </c>
      <c r="I56" s="14">
        <v>26</v>
      </c>
      <c r="J56" s="14">
        <v>17</v>
      </c>
      <c r="K56" s="14"/>
      <c r="L56" s="14"/>
    </row>
    <row r="57" spans="1:12" x14ac:dyDescent="0.25">
      <c r="A57" s="27"/>
      <c r="B57" s="41"/>
      <c r="C57" s="41"/>
      <c r="D57" s="39"/>
      <c r="E57" s="23">
        <v>30</v>
      </c>
      <c r="F57" s="14">
        <v>28</v>
      </c>
      <c r="G57" s="14">
        <v>24</v>
      </c>
      <c r="H57" s="14">
        <v>21</v>
      </c>
      <c r="I57" s="14">
        <v>17</v>
      </c>
      <c r="J57" s="14"/>
      <c r="K57" s="14"/>
      <c r="L57" s="14"/>
    </row>
    <row r="58" spans="1:12" x14ac:dyDescent="0.25">
      <c r="A58" s="27"/>
      <c r="B58" s="41"/>
      <c r="C58" s="41"/>
      <c r="D58" s="39"/>
      <c r="E58" s="23">
        <v>35</v>
      </c>
      <c r="F58" s="14">
        <v>23</v>
      </c>
      <c r="G58" s="14">
        <v>18</v>
      </c>
      <c r="H58" s="14">
        <v>15</v>
      </c>
      <c r="I58" s="14"/>
      <c r="J58" s="14"/>
      <c r="K58" s="14"/>
      <c r="L58" s="14"/>
    </row>
    <row r="59" spans="1:12" x14ac:dyDescent="0.25">
      <c r="E59" s="21"/>
    </row>
  </sheetData>
  <mergeCells count="26">
    <mergeCell ref="E51:E53"/>
    <mergeCell ref="D54:D58"/>
    <mergeCell ref="A53:A58"/>
    <mergeCell ref="C54:C58"/>
    <mergeCell ref="B54:B58"/>
    <mergeCell ref="A46:C47"/>
    <mergeCell ref="A48:A49"/>
    <mergeCell ref="A51:C52"/>
    <mergeCell ref="A31:C32"/>
    <mergeCell ref="A33:A34"/>
    <mergeCell ref="A36:C37"/>
    <mergeCell ref="A38:A39"/>
    <mergeCell ref="A41:C42"/>
    <mergeCell ref="A43:A44"/>
    <mergeCell ref="A28:A29"/>
    <mergeCell ref="A1:C2"/>
    <mergeCell ref="A3:A4"/>
    <mergeCell ref="A6:C7"/>
    <mergeCell ref="A8:A9"/>
    <mergeCell ref="A11:C12"/>
    <mergeCell ref="A13:A14"/>
    <mergeCell ref="A16:C17"/>
    <mergeCell ref="A18:A19"/>
    <mergeCell ref="A21:C22"/>
    <mergeCell ref="A23:A24"/>
    <mergeCell ref="A26:C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280D5-1825-445F-8FD6-EB5DC02E9296}">
  <dimension ref="A1:L44"/>
  <sheetViews>
    <sheetView topLeftCell="A25" zoomScale="85" workbookViewId="0">
      <selection activeCell="A25" sqref="A1:XFD1048576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26" t="s">
        <v>0</v>
      </c>
      <c r="B1" s="26"/>
      <c r="C1" s="26"/>
      <c r="D1" s="10" t="s">
        <v>1</v>
      </c>
      <c r="E1" s="17">
        <f t="shared" ref="E1:K1" si="0">E2/60</f>
        <v>0</v>
      </c>
      <c r="F1" s="17">
        <f t="shared" si="0"/>
        <v>8.3333333333333329E-2</v>
      </c>
      <c r="G1" s="17">
        <f t="shared" si="0"/>
        <v>0.16666666666666666</v>
      </c>
      <c r="H1" s="17">
        <f t="shared" si="0"/>
        <v>0.25</v>
      </c>
      <c r="I1" s="17">
        <f t="shared" si="0"/>
        <v>0.33333333333333331</v>
      </c>
      <c r="J1" s="17">
        <f t="shared" si="0"/>
        <v>0.41666666666666669</v>
      </c>
      <c r="K1" s="17">
        <f t="shared" si="0"/>
        <v>0.5</v>
      </c>
      <c r="L1" s="17">
        <f>L2/60</f>
        <v>0.66666666666666663</v>
      </c>
    </row>
    <row r="2" spans="1:12" x14ac:dyDescent="0.25">
      <c r="A2" s="26"/>
      <c r="B2" s="26"/>
      <c r="C2" s="26"/>
      <c r="D2" s="10" t="s">
        <v>2</v>
      </c>
      <c r="E2" s="18">
        <v>0</v>
      </c>
      <c r="F2" s="18">
        <v>5</v>
      </c>
      <c r="G2" s="18">
        <v>10</v>
      </c>
      <c r="H2" s="18">
        <v>15</v>
      </c>
      <c r="I2" s="18">
        <v>20</v>
      </c>
      <c r="J2" s="18">
        <v>25</v>
      </c>
      <c r="K2" s="18">
        <v>30</v>
      </c>
      <c r="L2" s="18">
        <v>40</v>
      </c>
    </row>
    <row r="3" spans="1:12" ht="15.75" thickBot="1" x14ac:dyDescent="0.3">
      <c r="A3" s="27" t="s">
        <v>30</v>
      </c>
      <c r="B3" s="10" t="s">
        <v>4</v>
      </c>
      <c r="C3" s="10" t="s">
        <v>5</v>
      </c>
      <c r="D3" s="15" t="s">
        <v>6</v>
      </c>
      <c r="E3" s="16">
        <f t="shared" ref="E3:K3" si="1">E2*60/1000</f>
        <v>0</v>
      </c>
      <c r="F3" s="16">
        <f t="shared" si="1"/>
        <v>0.3</v>
      </c>
      <c r="G3" s="16">
        <f t="shared" si="1"/>
        <v>0.6</v>
      </c>
      <c r="H3" s="16">
        <f t="shared" si="1"/>
        <v>0.9</v>
      </c>
      <c r="I3" s="16">
        <f t="shared" si="1"/>
        <v>1.2</v>
      </c>
      <c r="J3" s="16">
        <f t="shared" si="1"/>
        <v>1.5</v>
      </c>
      <c r="K3" s="16">
        <f t="shared" si="1"/>
        <v>1.8</v>
      </c>
      <c r="L3" s="16">
        <f>L2*60/1000</f>
        <v>2.4</v>
      </c>
    </row>
    <row r="4" spans="1:12" ht="15.75" thickTop="1" x14ac:dyDescent="0.25">
      <c r="A4" s="27"/>
      <c r="B4" s="12">
        <v>0.37</v>
      </c>
      <c r="C4" s="12">
        <v>0.5</v>
      </c>
      <c r="D4" s="13" t="s">
        <v>7</v>
      </c>
      <c r="E4" s="14">
        <v>40</v>
      </c>
      <c r="F4" s="14">
        <v>38</v>
      </c>
      <c r="G4" s="14">
        <v>33.5</v>
      </c>
      <c r="H4" s="14">
        <v>29</v>
      </c>
      <c r="I4" s="14">
        <v>24</v>
      </c>
      <c r="J4" s="14">
        <v>19.5</v>
      </c>
      <c r="K4" s="14">
        <v>15</v>
      </c>
      <c r="L4" s="14">
        <v>5</v>
      </c>
    </row>
    <row r="6" spans="1:12" x14ac:dyDescent="0.25">
      <c r="A6" s="26" t="s">
        <v>0</v>
      </c>
      <c r="B6" s="26"/>
      <c r="C6" s="26"/>
      <c r="D6" s="10" t="s">
        <v>1</v>
      </c>
      <c r="E6" s="17">
        <f t="shared" ref="E6:K6" si="2">E7/60</f>
        <v>0</v>
      </c>
      <c r="F6" s="17">
        <f t="shared" si="2"/>
        <v>8.3333333333333329E-2</v>
      </c>
      <c r="G6" s="17">
        <f t="shared" si="2"/>
        <v>0.16666666666666666</v>
      </c>
      <c r="H6" s="17">
        <f t="shared" si="2"/>
        <v>0.33333333333333331</v>
      </c>
      <c r="I6" s="17">
        <f t="shared" si="2"/>
        <v>0.41666666666666669</v>
      </c>
      <c r="J6" s="17">
        <f t="shared" si="2"/>
        <v>0.5</v>
      </c>
      <c r="K6" s="17">
        <f t="shared" si="2"/>
        <v>0.66666666666666663</v>
      </c>
      <c r="L6" s="17">
        <f>L7/60</f>
        <v>0.83333333333333337</v>
      </c>
    </row>
    <row r="7" spans="1:12" x14ac:dyDescent="0.25">
      <c r="A7" s="26"/>
      <c r="B7" s="26"/>
      <c r="C7" s="26"/>
      <c r="D7" s="10" t="s">
        <v>2</v>
      </c>
      <c r="E7" s="18">
        <v>0</v>
      </c>
      <c r="F7" s="18">
        <v>5</v>
      </c>
      <c r="G7" s="18">
        <v>10</v>
      </c>
      <c r="H7" s="18">
        <v>20</v>
      </c>
      <c r="I7" s="18">
        <v>25</v>
      </c>
      <c r="J7" s="18">
        <v>30</v>
      </c>
      <c r="K7" s="18">
        <v>40</v>
      </c>
      <c r="L7" s="18">
        <v>50</v>
      </c>
    </row>
    <row r="8" spans="1:12" ht="15.75" thickBot="1" x14ac:dyDescent="0.3">
      <c r="A8" s="27" t="s">
        <v>31</v>
      </c>
      <c r="B8" s="10" t="s">
        <v>4</v>
      </c>
      <c r="C8" s="10" t="s">
        <v>5</v>
      </c>
      <c r="D8" s="15" t="s">
        <v>6</v>
      </c>
      <c r="E8" s="16">
        <f t="shared" ref="E8:K8" si="3">E7*60/1000</f>
        <v>0</v>
      </c>
      <c r="F8" s="16">
        <f t="shared" si="3"/>
        <v>0.3</v>
      </c>
      <c r="G8" s="16">
        <f t="shared" si="3"/>
        <v>0.6</v>
      </c>
      <c r="H8" s="16">
        <f t="shared" si="3"/>
        <v>1.2</v>
      </c>
      <c r="I8" s="16">
        <f t="shared" si="3"/>
        <v>1.5</v>
      </c>
      <c r="J8" s="16">
        <f t="shared" si="3"/>
        <v>1.8</v>
      </c>
      <c r="K8" s="16">
        <f t="shared" si="3"/>
        <v>2.4</v>
      </c>
      <c r="L8" s="16">
        <f>L7*60/1000</f>
        <v>3</v>
      </c>
    </row>
    <row r="9" spans="1:12" ht="15.75" thickTop="1" x14ac:dyDescent="0.25">
      <c r="A9" s="27"/>
      <c r="B9" s="12">
        <v>0.75</v>
      </c>
      <c r="C9" s="12">
        <v>1</v>
      </c>
      <c r="D9" s="13" t="s">
        <v>7</v>
      </c>
      <c r="E9" s="14">
        <v>70</v>
      </c>
      <c r="F9" s="14">
        <v>66</v>
      </c>
      <c r="G9" s="14">
        <v>61</v>
      </c>
      <c r="H9" s="14">
        <v>51</v>
      </c>
      <c r="I9" s="14">
        <v>46</v>
      </c>
      <c r="J9" s="14">
        <v>41</v>
      </c>
      <c r="K9" s="14">
        <v>31</v>
      </c>
      <c r="L9" s="14">
        <v>22</v>
      </c>
    </row>
    <row r="11" spans="1:12" x14ac:dyDescent="0.25">
      <c r="A11" s="26" t="s">
        <v>0</v>
      </c>
      <c r="B11" s="26"/>
      <c r="C11" s="26"/>
      <c r="D11" s="10" t="s">
        <v>1</v>
      </c>
      <c r="E11" s="17">
        <f t="shared" ref="E11:K11" si="4">E12/60</f>
        <v>0</v>
      </c>
      <c r="F11" s="17">
        <f t="shared" si="4"/>
        <v>0.33333333333333331</v>
      </c>
      <c r="G11" s="17">
        <f t="shared" si="4"/>
        <v>0.66666666666666663</v>
      </c>
      <c r="H11" s="17">
        <f t="shared" si="4"/>
        <v>1</v>
      </c>
      <c r="I11" s="17">
        <f t="shared" si="4"/>
        <v>1.3333333333333333</v>
      </c>
      <c r="J11" s="17">
        <f t="shared" si="4"/>
        <v>1.6666666666666667</v>
      </c>
      <c r="K11" s="17">
        <f t="shared" si="4"/>
        <v>1.8333333333333333</v>
      </c>
      <c r="L11" s="17">
        <f>L12/60</f>
        <v>2</v>
      </c>
    </row>
    <row r="12" spans="1:12" x14ac:dyDescent="0.25">
      <c r="A12" s="26"/>
      <c r="B12" s="26"/>
      <c r="C12" s="26"/>
      <c r="D12" s="10" t="s">
        <v>2</v>
      </c>
      <c r="E12" s="18">
        <v>0</v>
      </c>
      <c r="F12" s="18">
        <v>20</v>
      </c>
      <c r="G12" s="18">
        <v>40</v>
      </c>
      <c r="H12" s="18">
        <v>60</v>
      </c>
      <c r="I12" s="18">
        <v>80</v>
      </c>
      <c r="J12" s="18">
        <v>100</v>
      </c>
      <c r="K12" s="18">
        <v>110</v>
      </c>
      <c r="L12" s="18">
        <v>120</v>
      </c>
    </row>
    <row r="13" spans="1:12" ht="15.75" thickBot="1" x14ac:dyDescent="0.3">
      <c r="A13" s="27" t="s">
        <v>32</v>
      </c>
      <c r="B13" s="10" t="s">
        <v>4</v>
      </c>
      <c r="C13" s="10" t="s">
        <v>5</v>
      </c>
      <c r="D13" s="15" t="s">
        <v>6</v>
      </c>
      <c r="E13" s="16">
        <f t="shared" ref="E13:K13" si="5">E12*60/1000</f>
        <v>0</v>
      </c>
      <c r="F13" s="16">
        <f t="shared" si="5"/>
        <v>1.2</v>
      </c>
      <c r="G13" s="16">
        <f t="shared" si="5"/>
        <v>2.4</v>
      </c>
      <c r="H13" s="16">
        <f t="shared" si="5"/>
        <v>3.6</v>
      </c>
      <c r="I13" s="16">
        <f t="shared" si="5"/>
        <v>4.8</v>
      </c>
      <c r="J13" s="16">
        <f t="shared" si="5"/>
        <v>6</v>
      </c>
      <c r="K13" s="16">
        <f t="shared" si="5"/>
        <v>6.6</v>
      </c>
      <c r="L13" s="16">
        <f>L12*60/1000</f>
        <v>7.2</v>
      </c>
    </row>
    <row r="14" spans="1:12" ht="15.75" thickTop="1" x14ac:dyDescent="0.25">
      <c r="A14" s="27"/>
      <c r="B14" s="12">
        <v>0.6</v>
      </c>
      <c r="C14" s="12">
        <v>0.8</v>
      </c>
      <c r="D14" s="13" t="s">
        <v>7</v>
      </c>
      <c r="E14" s="14">
        <v>23</v>
      </c>
      <c r="F14" s="14">
        <v>22</v>
      </c>
      <c r="G14" s="14">
        <v>21</v>
      </c>
      <c r="H14" s="14">
        <v>19</v>
      </c>
      <c r="I14" s="14">
        <v>17</v>
      </c>
      <c r="J14" s="14">
        <v>14</v>
      </c>
      <c r="K14" s="14">
        <v>12</v>
      </c>
      <c r="L14" s="14">
        <v>9</v>
      </c>
    </row>
    <row r="16" spans="1:12" x14ac:dyDescent="0.25">
      <c r="A16" s="26" t="s">
        <v>0</v>
      </c>
      <c r="B16" s="26"/>
      <c r="C16" s="26"/>
      <c r="D16" s="10" t="s">
        <v>1</v>
      </c>
      <c r="E16" s="17">
        <f t="shared" ref="E16:K16" si="6">E17/60</f>
        <v>0</v>
      </c>
      <c r="F16" s="17">
        <f t="shared" si="6"/>
        <v>0.16666666666666666</v>
      </c>
      <c r="G16" s="17">
        <f t="shared" si="6"/>
        <v>0.5</v>
      </c>
      <c r="H16" s="17">
        <f t="shared" si="6"/>
        <v>0.83333333333333337</v>
      </c>
      <c r="I16" s="17">
        <f t="shared" si="6"/>
        <v>1</v>
      </c>
      <c r="J16" s="17">
        <f t="shared" si="6"/>
        <v>1.1666666666666667</v>
      </c>
      <c r="K16" s="17">
        <f t="shared" si="6"/>
        <v>1.3333333333333333</v>
      </c>
      <c r="L16" s="17">
        <f>L17/60</f>
        <v>1.5</v>
      </c>
    </row>
    <row r="17" spans="1:12" x14ac:dyDescent="0.25">
      <c r="A17" s="26"/>
      <c r="B17" s="26"/>
      <c r="C17" s="26"/>
      <c r="D17" s="10" t="s">
        <v>2</v>
      </c>
      <c r="E17" s="18">
        <v>0</v>
      </c>
      <c r="F17" s="18">
        <v>10</v>
      </c>
      <c r="G17" s="18">
        <v>30</v>
      </c>
      <c r="H17" s="18">
        <v>50</v>
      </c>
      <c r="I17" s="18">
        <v>60</v>
      </c>
      <c r="J17" s="18">
        <v>70</v>
      </c>
      <c r="K17" s="18">
        <v>80</v>
      </c>
      <c r="L17" s="18">
        <v>90</v>
      </c>
    </row>
    <row r="18" spans="1:12" ht="15.75" thickBot="1" x14ac:dyDescent="0.3">
      <c r="A18" s="27" t="s">
        <v>33</v>
      </c>
      <c r="B18" s="10" t="s">
        <v>4</v>
      </c>
      <c r="C18" s="10" t="s">
        <v>5</v>
      </c>
      <c r="D18" s="15" t="s">
        <v>6</v>
      </c>
      <c r="E18" s="16">
        <f t="shared" ref="E18:K18" si="7">E17*60/1000</f>
        <v>0</v>
      </c>
      <c r="F18" s="16">
        <f t="shared" si="7"/>
        <v>0.6</v>
      </c>
      <c r="G18" s="16">
        <f t="shared" si="7"/>
        <v>1.8</v>
      </c>
      <c r="H18" s="16">
        <f t="shared" si="7"/>
        <v>3</v>
      </c>
      <c r="I18" s="16">
        <f t="shared" si="7"/>
        <v>3.6</v>
      </c>
      <c r="J18" s="16">
        <f t="shared" si="7"/>
        <v>4.2</v>
      </c>
      <c r="K18" s="16">
        <f t="shared" si="7"/>
        <v>4.8</v>
      </c>
      <c r="L18" s="16">
        <f>L17*60/1000</f>
        <v>5.4</v>
      </c>
    </row>
    <row r="19" spans="1:12" ht="15.75" thickTop="1" x14ac:dyDescent="0.25">
      <c r="A19" s="27"/>
      <c r="B19" s="12">
        <v>0.75</v>
      </c>
      <c r="C19" s="12">
        <v>1</v>
      </c>
      <c r="D19" s="13" t="s">
        <v>7</v>
      </c>
      <c r="E19" s="14">
        <v>36</v>
      </c>
      <c r="F19" s="14">
        <v>34</v>
      </c>
      <c r="G19" s="14">
        <v>33</v>
      </c>
      <c r="H19" s="14">
        <v>31.5</v>
      </c>
      <c r="I19" s="14">
        <v>30</v>
      </c>
      <c r="J19" s="14">
        <v>29</v>
      </c>
      <c r="K19" s="14">
        <v>27</v>
      </c>
      <c r="L19" s="14">
        <v>25</v>
      </c>
    </row>
    <row r="21" spans="1:12" x14ac:dyDescent="0.25">
      <c r="A21" s="26" t="s">
        <v>0</v>
      </c>
      <c r="B21" s="26"/>
      <c r="C21" s="26"/>
      <c r="D21" s="10" t="s">
        <v>1</v>
      </c>
      <c r="E21" s="17">
        <f t="shared" ref="E21:K21" si="8">E22/60</f>
        <v>0</v>
      </c>
      <c r="F21" s="17">
        <f t="shared" si="8"/>
        <v>0.25</v>
      </c>
      <c r="G21" s="17">
        <f t="shared" si="8"/>
        <v>0.5</v>
      </c>
      <c r="H21" s="17">
        <f t="shared" si="8"/>
        <v>0.75</v>
      </c>
      <c r="I21" s="17">
        <f t="shared" si="8"/>
        <v>1</v>
      </c>
      <c r="J21" s="17">
        <f t="shared" si="8"/>
        <v>1.25</v>
      </c>
      <c r="K21" s="17">
        <f t="shared" si="8"/>
        <v>1.5</v>
      </c>
      <c r="L21" s="17">
        <f>L22/60</f>
        <v>0</v>
      </c>
    </row>
    <row r="22" spans="1:12" x14ac:dyDescent="0.25">
      <c r="A22" s="26"/>
      <c r="B22" s="26"/>
      <c r="C22" s="26"/>
      <c r="D22" s="10" t="s">
        <v>2</v>
      </c>
      <c r="E22" s="18">
        <v>0</v>
      </c>
      <c r="F22" s="18">
        <v>15</v>
      </c>
      <c r="G22" s="18">
        <v>30</v>
      </c>
      <c r="H22" s="18">
        <v>45</v>
      </c>
      <c r="I22" s="18">
        <v>60</v>
      </c>
      <c r="J22" s="18">
        <v>75</v>
      </c>
      <c r="K22" s="18">
        <v>90</v>
      </c>
      <c r="L22" s="18"/>
    </row>
    <row r="23" spans="1:12" ht="15.75" thickBot="1" x14ac:dyDescent="0.3">
      <c r="A23" s="27" t="s">
        <v>34</v>
      </c>
      <c r="B23" s="10" t="s">
        <v>4</v>
      </c>
      <c r="C23" s="10" t="s">
        <v>5</v>
      </c>
      <c r="D23" s="15" t="s">
        <v>6</v>
      </c>
      <c r="E23" s="16">
        <f t="shared" ref="E23:K23" si="9">E22*60/1000</f>
        <v>0</v>
      </c>
      <c r="F23" s="16">
        <f t="shared" si="9"/>
        <v>0.9</v>
      </c>
      <c r="G23" s="16">
        <f t="shared" si="9"/>
        <v>1.8</v>
      </c>
      <c r="H23" s="16">
        <f t="shared" si="9"/>
        <v>2.7</v>
      </c>
      <c r="I23" s="16">
        <f t="shared" si="9"/>
        <v>3.6</v>
      </c>
      <c r="J23" s="16">
        <f t="shared" si="9"/>
        <v>4.5</v>
      </c>
      <c r="K23" s="16">
        <f t="shared" si="9"/>
        <v>5.4</v>
      </c>
      <c r="L23" s="16">
        <f>L22*60/1000</f>
        <v>0</v>
      </c>
    </row>
    <row r="24" spans="1:12" ht="15.75" thickTop="1" x14ac:dyDescent="0.25">
      <c r="A24" s="27"/>
      <c r="B24" s="12">
        <v>0.45</v>
      </c>
      <c r="C24" s="12">
        <v>0.6</v>
      </c>
      <c r="D24" s="13" t="s">
        <v>7</v>
      </c>
      <c r="E24" s="14">
        <v>38</v>
      </c>
      <c r="F24" s="14">
        <v>36</v>
      </c>
      <c r="G24" s="14">
        <v>29</v>
      </c>
      <c r="H24" s="14">
        <v>21</v>
      </c>
      <c r="I24" s="14">
        <v>15</v>
      </c>
      <c r="J24" s="14">
        <v>6</v>
      </c>
      <c r="K24" s="14"/>
      <c r="L24" s="14"/>
    </row>
    <row r="26" spans="1:12" x14ac:dyDescent="0.25">
      <c r="A26" s="26" t="s">
        <v>0</v>
      </c>
      <c r="B26" s="26"/>
      <c r="C26" s="26"/>
      <c r="D26" s="10" t="s">
        <v>1</v>
      </c>
      <c r="E26" s="17">
        <f t="shared" ref="E26:K26" si="10">E27/60</f>
        <v>0</v>
      </c>
      <c r="F26" s="17">
        <f t="shared" si="10"/>
        <v>0.25</v>
      </c>
      <c r="G26" s="17">
        <f t="shared" si="10"/>
        <v>0.5</v>
      </c>
      <c r="H26" s="17">
        <f t="shared" si="10"/>
        <v>0.75</v>
      </c>
      <c r="I26" s="17">
        <f t="shared" si="10"/>
        <v>1</v>
      </c>
      <c r="J26" s="17">
        <f t="shared" si="10"/>
        <v>1.25</v>
      </c>
      <c r="K26" s="17">
        <f t="shared" si="10"/>
        <v>1.5</v>
      </c>
      <c r="L26" s="17">
        <f>L27/60</f>
        <v>0</v>
      </c>
    </row>
    <row r="27" spans="1:12" x14ac:dyDescent="0.25">
      <c r="A27" s="26"/>
      <c r="B27" s="26"/>
      <c r="C27" s="26"/>
      <c r="D27" s="10" t="s">
        <v>2</v>
      </c>
      <c r="E27" s="18">
        <v>0</v>
      </c>
      <c r="F27" s="18">
        <v>15</v>
      </c>
      <c r="G27" s="18">
        <v>30</v>
      </c>
      <c r="H27" s="18">
        <v>45</v>
      </c>
      <c r="I27" s="18">
        <v>60</v>
      </c>
      <c r="J27" s="18">
        <v>75</v>
      </c>
      <c r="K27" s="18">
        <v>90</v>
      </c>
      <c r="L27" s="18"/>
    </row>
    <row r="28" spans="1:12" ht="15.75" thickBot="1" x14ac:dyDescent="0.3">
      <c r="A28" s="27" t="s">
        <v>35</v>
      </c>
      <c r="B28" s="10" t="s">
        <v>4</v>
      </c>
      <c r="C28" s="10" t="s">
        <v>5</v>
      </c>
      <c r="D28" s="15" t="s">
        <v>6</v>
      </c>
      <c r="E28" s="16">
        <f t="shared" ref="E28:K28" si="11">E27*60/1000</f>
        <v>0</v>
      </c>
      <c r="F28" s="16">
        <f t="shared" si="11"/>
        <v>0.9</v>
      </c>
      <c r="G28" s="16">
        <f t="shared" si="11"/>
        <v>1.8</v>
      </c>
      <c r="H28" s="16">
        <f t="shared" si="11"/>
        <v>2.7</v>
      </c>
      <c r="I28" s="16">
        <f t="shared" si="11"/>
        <v>3.6</v>
      </c>
      <c r="J28" s="16">
        <f t="shared" si="11"/>
        <v>4.5</v>
      </c>
      <c r="K28" s="16">
        <f t="shared" si="11"/>
        <v>5.4</v>
      </c>
      <c r="L28" s="16">
        <f>L27*60/1000</f>
        <v>0</v>
      </c>
    </row>
    <row r="29" spans="1:12" ht="15.75" thickTop="1" x14ac:dyDescent="0.25">
      <c r="A29" s="27"/>
      <c r="B29" s="12">
        <v>0.6</v>
      </c>
      <c r="C29" s="12">
        <v>0.8</v>
      </c>
      <c r="D29" s="13" t="s">
        <v>7</v>
      </c>
      <c r="E29" s="14">
        <v>46</v>
      </c>
      <c r="F29" s="14">
        <v>44</v>
      </c>
      <c r="G29" s="14">
        <v>39</v>
      </c>
      <c r="H29" s="14">
        <v>32</v>
      </c>
      <c r="I29" s="14">
        <v>23</v>
      </c>
      <c r="J29" s="14">
        <v>13</v>
      </c>
      <c r="K29" s="14">
        <v>4</v>
      </c>
      <c r="L29" s="14"/>
    </row>
    <row r="31" spans="1:12" x14ac:dyDescent="0.25">
      <c r="A31" s="26" t="s">
        <v>0</v>
      </c>
      <c r="B31" s="26"/>
      <c r="C31" s="26"/>
      <c r="D31" s="10" t="s">
        <v>1</v>
      </c>
      <c r="E31" s="17">
        <f t="shared" ref="E31:K31" si="12">E32/60</f>
        <v>0</v>
      </c>
      <c r="F31" s="17">
        <f t="shared" si="12"/>
        <v>0.27833333333333332</v>
      </c>
      <c r="G31" s="17">
        <f t="shared" si="12"/>
        <v>0.55499999999999994</v>
      </c>
      <c r="H31" s="17">
        <f t="shared" si="12"/>
        <v>0.83333333333333337</v>
      </c>
      <c r="I31" s="17">
        <f t="shared" si="12"/>
        <v>1.1116666666666668</v>
      </c>
      <c r="J31" s="17">
        <f t="shared" si="12"/>
        <v>1.3883333333333332</v>
      </c>
      <c r="K31" s="17">
        <f t="shared" si="12"/>
        <v>1.6666666666666667</v>
      </c>
      <c r="L31" s="17">
        <f>L32/60</f>
        <v>0</v>
      </c>
    </row>
    <row r="32" spans="1:12" x14ac:dyDescent="0.25">
      <c r="A32" s="26"/>
      <c r="B32" s="26"/>
      <c r="C32" s="26"/>
      <c r="D32" s="10" t="s">
        <v>2</v>
      </c>
      <c r="E32" s="18">
        <v>0</v>
      </c>
      <c r="F32" s="25">
        <v>16.7</v>
      </c>
      <c r="G32" s="25">
        <v>33.299999999999997</v>
      </c>
      <c r="H32" s="18">
        <v>50</v>
      </c>
      <c r="I32" s="25">
        <v>66.7</v>
      </c>
      <c r="J32" s="25">
        <v>83.3</v>
      </c>
      <c r="K32" s="18">
        <v>100</v>
      </c>
      <c r="L32" s="18"/>
    </row>
    <row r="33" spans="1:12" ht="15.75" thickBot="1" x14ac:dyDescent="0.3">
      <c r="A33" s="27" t="s">
        <v>36</v>
      </c>
      <c r="B33" s="10" t="s">
        <v>4</v>
      </c>
      <c r="C33" s="10" t="s">
        <v>5</v>
      </c>
      <c r="D33" s="15" t="s">
        <v>6</v>
      </c>
      <c r="E33" s="16">
        <f t="shared" ref="E33:K33" si="13">E32*60/1000</f>
        <v>0</v>
      </c>
      <c r="F33" s="16">
        <f t="shared" si="13"/>
        <v>1.002</v>
      </c>
      <c r="G33" s="16">
        <f t="shared" si="13"/>
        <v>1.9979999999999998</v>
      </c>
      <c r="H33" s="16">
        <f t="shared" si="13"/>
        <v>3</v>
      </c>
      <c r="I33" s="16">
        <f t="shared" si="13"/>
        <v>4.0019999999999998</v>
      </c>
      <c r="J33" s="16">
        <f t="shared" si="13"/>
        <v>4.9980000000000002</v>
      </c>
      <c r="K33" s="16">
        <f t="shared" si="13"/>
        <v>6</v>
      </c>
      <c r="L33" s="16">
        <f>L32*60/1000</f>
        <v>0</v>
      </c>
    </row>
    <row r="34" spans="1:12" ht="15.75" thickTop="1" x14ac:dyDescent="0.25">
      <c r="A34" s="27"/>
      <c r="B34" s="12">
        <v>0.6</v>
      </c>
      <c r="C34" s="12">
        <v>0.8</v>
      </c>
      <c r="D34" s="13" t="s">
        <v>7</v>
      </c>
      <c r="E34" s="14">
        <v>36</v>
      </c>
      <c r="F34" s="14">
        <v>35</v>
      </c>
      <c r="G34" s="14">
        <v>33</v>
      </c>
      <c r="H34" s="14">
        <v>28</v>
      </c>
      <c r="I34" s="14">
        <v>23</v>
      </c>
      <c r="J34" s="14">
        <v>15</v>
      </c>
      <c r="K34" s="14">
        <v>6</v>
      </c>
      <c r="L34" s="14"/>
    </row>
    <row r="36" spans="1:12" x14ac:dyDescent="0.25">
      <c r="A36" s="26" t="s">
        <v>0</v>
      </c>
      <c r="B36" s="26"/>
      <c r="C36" s="26"/>
      <c r="D36" s="10" t="s">
        <v>1</v>
      </c>
      <c r="E36" s="17">
        <f t="shared" ref="E36:K36" si="14">E37/60</f>
        <v>0</v>
      </c>
      <c r="F36" s="17">
        <f t="shared" si="14"/>
        <v>0.27833333333333332</v>
      </c>
      <c r="G36" s="17">
        <f t="shared" si="14"/>
        <v>0.55499999999999994</v>
      </c>
      <c r="H36" s="17">
        <f t="shared" si="14"/>
        <v>0.83333333333333337</v>
      </c>
      <c r="I36" s="17">
        <f t="shared" si="14"/>
        <v>1.1116666666666668</v>
      </c>
      <c r="J36" s="17">
        <f t="shared" si="14"/>
        <v>1.3883333333333332</v>
      </c>
      <c r="K36" s="17">
        <f t="shared" si="14"/>
        <v>1.6666666666666667</v>
      </c>
      <c r="L36" s="17">
        <f>L37/60</f>
        <v>0</v>
      </c>
    </row>
    <row r="37" spans="1:12" x14ac:dyDescent="0.25">
      <c r="A37" s="26"/>
      <c r="B37" s="26"/>
      <c r="C37" s="26"/>
      <c r="D37" s="10" t="s">
        <v>2</v>
      </c>
      <c r="E37" s="18">
        <v>0</v>
      </c>
      <c r="F37" s="25">
        <v>16.7</v>
      </c>
      <c r="G37" s="25">
        <v>33.299999999999997</v>
      </c>
      <c r="H37" s="18">
        <v>50</v>
      </c>
      <c r="I37" s="25">
        <v>66.7</v>
      </c>
      <c r="J37" s="25">
        <v>83.3</v>
      </c>
      <c r="K37" s="18">
        <v>100</v>
      </c>
      <c r="L37" s="18"/>
    </row>
    <row r="38" spans="1:12" ht="15.75" thickBot="1" x14ac:dyDescent="0.3">
      <c r="A38" s="27" t="s">
        <v>37</v>
      </c>
      <c r="B38" s="10" t="s">
        <v>4</v>
      </c>
      <c r="C38" s="10" t="s">
        <v>5</v>
      </c>
      <c r="D38" s="15" t="s">
        <v>6</v>
      </c>
      <c r="E38" s="16">
        <f t="shared" ref="E38:K38" si="15">E37*60/1000</f>
        <v>0</v>
      </c>
      <c r="F38" s="16">
        <f t="shared" si="15"/>
        <v>1.002</v>
      </c>
      <c r="G38" s="16">
        <f t="shared" si="15"/>
        <v>1.9979999999999998</v>
      </c>
      <c r="H38" s="16">
        <f t="shared" si="15"/>
        <v>3</v>
      </c>
      <c r="I38" s="16">
        <f t="shared" si="15"/>
        <v>4.0019999999999998</v>
      </c>
      <c r="J38" s="16">
        <f t="shared" si="15"/>
        <v>4.9980000000000002</v>
      </c>
      <c r="K38" s="16">
        <f t="shared" si="15"/>
        <v>6</v>
      </c>
      <c r="L38" s="16">
        <f>L37*60/1000</f>
        <v>0</v>
      </c>
    </row>
    <row r="39" spans="1:12" ht="15.75" thickTop="1" x14ac:dyDescent="0.25">
      <c r="A39" s="27"/>
      <c r="B39" s="12">
        <v>0.9</v>
      </c>
      <c r="C39" s="12">
        <v>1.25</v>
      </c>
      <c r="D39" s="13" t="s">
        <v>7</v>
      </c>
      <c r="E39" s="14">
        <v>55</v>
      </c>
      <c r="F39" s="14">
        <v>54</v>
      </c>
      <c r="G39" s="14">
        <v>53</v>
      </c>
      <c r="H39" s="14">
        <v>50</v>
      </c>
      <c r="I39" s="14">
        <v>45</v>
      </c>
      <c r="J39" s="14">
        <v>39</v>
      </c>
      <c r="K39" s="14">
        <v>31</v>
      </c>
      <c r="L39" s="14"/>
    </row>
    <row r="41" spans="1:12" x14ac:dyDescent="0.25">
      <c r="A41" s="26" t="s">
        <v>0</v>
      </c>
      <c r="B41" s="26"/>
      <c r="C41" s="26"/>
      <c r="D41" s="10" t="s">
        <v>1</v>
      </c>
      <c r="E41" s="17">
        <f>E42/60</f>
        <v>0.27777777777777779</v>
      </c>
      <c r="F41" s="17">
        <f t="shared" ref="F41:K41" si="16">F42/60</f>
        <v>0.33333333333333331</v>
      </c>
      <c r="G41" s="17">
        <f t="shared" si="16"/>
        <v>0.44444444444444448</v>
      </c>
      <c r="H41" s="17">
        <f t="shared" si="16"/>
        <v>0.55555555555555558</v>
      </c>
      <c r="I41" s="17">
        <f t="shared" si="16"/>
        <v>0.66666666666666663</v>
      </c>
      <c r="J41" s="17">
        <f t="shared" si="16"/>
        <v>0.77777777777777779</v>
      </c>
      <c r="K41" s="17">
        <f t="shared" si="16"/>
        <v>0</v>
      </c>
      <c r="L41" s="17">
        <f>L42/60</f>
        <v>0</v>
      </c>
    </row>
    <row r="42" spans="1:12" x14ac:dyDescent="0.25">
      <c r="A42" s="26"/>
      <c r="B42" s="26"/>
      <c r="C42" s="26"/>
      <c r="D42" s="10" t="s">
        <v>2</v>
      </c>
      <c r="E42" s="18">
        <f>E43*1000/60</f>
        <v>16.666666666666668</v>
      </c>
      <c r="F42" s="18">
        <f t="shared" ref="F42:J42" si="17">F43*1000/60</f>
        <v>20</v>
      </c>
      <c r="G42" s="18">
        <f t="shared" si="17"/>
        <v>26.666666666666668</v>
      </c>
      <c r="H42" s="18">
        <f t="shared" si="17"/>
        <v>33.333333333333336</v>
      </c>
      <c r="I42" s="18">
        <f t="shared" si="17"/>
        <v>40</v>
      </c>
      <c r="J42" s="18">
        <f t="shared" si="17"/>
        <v>46.666666666666664</v>
      </c>
      <c r="K42" s="18"/>
      <c r="L42" s="18"/>
    </row>
    <row r="43" spans="1:12" ht="15.75" thickBot="1" x14ac:dyDescent="0.3">
      <c r="A43" s="27" t="s">
        <v>38</v>
      </c>
      <c r="B43" s="10" t="s">
        <v>4</v>
      </c>
      <c r="C43" s="10" t="s">
        <v>5</v>
      </c>
      <c r="D43" s="15" t="s">
        <v>6</v>
      </c>
      <c r="E43" s="16">
        <v>1</v>
      </c>
      <c r="F43" s="16">
        <v>1.2</v>
      </c>
      <c r="G43" s="16">
        <v>1.6</v>
      </c>
      <c r="H43" s="16">
        <v>2</v>
      </c>
      <c r="I43" s="16">
        <v>2.4</v>
      </c>
      <c r="J43" s="16">
        <v>2.8</v>
      </c>
      <c r="K43" s="16"/>
      <c r="L43" s="16">
        <f>L42*60/1000</f>
        <v>0</v>
      </c>
    </row>
    <row r="44" spans="1:12" ht="15.75" thickTop="1" x14ac:dyDescent="0.25">
      <c r="A44" s="27"/>
      <c r="B44" s="12">
        <v>1.1000000000000001</v>
      </c>
      <c r="C44" s="12">
        <v>1.5</v>
      </c>
      <c r="D44" s="13" t="s">
        <v>7</v>
      </c>
      <c r="E44" s="14">
        <v>54</v>
      </c>
      <c r="F44" s="14">
        <v>52</v>
      </c>
      <c r="G44" s="14">
        <v>48</v>
      </c>
      <c r="H44" s="14">
        <v>41</v>
      </c>
      <c r="I44" s="14">
        <v>37</v>
      </c>
      <c r="J44" s="14">
        <v>28</v>
      </c>
      <c r="K44" s="14"/>
      <c r="L44" s="14"/>
    </row>
  </sheetData>
  <mergeCells count="18">
    <mergeCell ref="A1:C2"/>
    <mergeCell ref="A3:A4"/>
    <mergeCell ref="A33:A34"/>
    <mergeCell ref="A36:C37"/>
    <mergeCell ref="A38:A39"/>
    <mergeCell ref="A41:C42"/>
    <mergeCell ref="A43:A44"/>
    <mergeCell ref="A6:C7"/>
    <mergeCell ref="A8:A9"/>
    <mergeCell ref="A11:C12"/>
    <mergeCell ref="A13:A14"/>
    <mergeCell ref="A31:C32"/>
    <mergeCell ref="A16:C17"/>
    <mergeCell ref="A18:A19"/>
    <mergeCell ref="A21:C22"/>
    <mergeCell ref="A23:A24"/>
    <mergeCell ref="A26:C27"/>
    <mergeCell ref="A28:A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61717-2C91-4B35-8134-7EA5FC2D3A43}">
  <dimension ref="A1:L24"/>
  <sheetViews>
    <sheetView tabSelected="1" topLeftCell="C3" workbookViewId="0">
      <selection activeCell="N18" sqref="N18"/>
    </sheetView>
  </sheetViews>
  <sheetFormatPr baseColWidth="10" defaultRowHeight="15" x14ac:dyDescent="0.25"/>
  <cols>
    <col min="1" max="1" width="12.42578125" customWidth="1"/>
    <col min="2" max="3" width="8.42578125" customWidth="1"/>
    <col min="4" max="4" width="8.85546875" customWidth="1"/>
    <col min="5" max="12" width="8.42578125" customWidth="1"/>
  </cols>
  <sheetData>
    <row r="1" spans="1:12" x14ac:dyDescent="0.25">
      <c r="A1" s="26" t="s">
        <v>0</v>
      </c>
      <c r="B1" s="26"/>
      <c r="C1" s="26"/>
      <c r="D1" s="10" t="s">
        <v>1</v>
      </c>
      <c r="E1" s="17">
        <f t="shared" ref="E1:K1" si="0">E2/60</f>
        <v>0</v>
      </c>
      <c r="F1" s="17">
        <f t="shared" si="0"/>
        <v>0.13833333333333334</v>
      </c>
      <c r="G1" s="17">
        <f t="shared" si="0"/>
        <v>0.27666666666666667</v>
      </c>
      <c r="H1" s="17">
        <f t="shared" si="0"/>
        <v>0.41666666666666669</v>
      </c>
      <c r="I1" s="17">
        <f t="shared" si="0"/>
        <v>0.55499999999999994</v>
      </c>
      <c r="J1" s="17">
        <f t="shared" si="0"/>
        <v>0.66666666666666663</v>
      </c>
      <c r="K1" s="17">
        <f t="shared" si="0"/>
        <v>0</v>
      </c>
      <c r="L1" s="17">
        <f>L2/60</f>
        <v>0</v>
      </c>
    </row>
    <row r="2" spans="1:12" x14ac:dyDescent="0.25">
      <c r="A2" s="26"/>
      <c r="B2" s="26"/>
      <c r="C2" s="26"/>
      <c r="D2" s="10" t="s">
        <v>2</v>
      </c>
      <c r="E2" s="18">
        <v>0</v>
      </c>
      <c r="F2" s="25">
        <v>8.3000000000000007</v>
      </c>
      <c r="G2" s="25">
        <v>16.600000000000001</v>
      </c>
      <c r="H2" s="18">
        <v>25</v>
      </c>
      <c r="I2" s="25">
        <v>33.299999999999997</v>
      </c>
      <c r="J2" s="18">
        <v>40</v>
      </c>
      <c r="K2" s="18"/>
      <c r="L2" s="18"/>
    </row>
    <row r="3" spans="1:12" ht="15.75" thickBot="1" x14ac:dyDescent="0.3">
      <c r="A3" s="27" t="s">
        <v>39</v>
      </c>
      <c r="B3" s="10" t="s">
        <v>4</v>
      </c>
      <c r="C3" s="10" t="s">
        <v>5</v>
      </c>
      <c r="D3" s="15" t="s">
        <v>6</v>
      </c>
      <c r="E3" s="16">
        <f t="shared" ref="E3:K3" si="1">E2*60/1000</f>
        <v>0</v>
      </c>
      <c r="F3" s="42">
        <f t="shared" si="1"/>
        <v>0.49800000000000005</v>
      </c>
      <c r="G3" s="42">
        <f t="shared" si="1"/>
        <v>0.99600000000000011</v>
      </c>
      <c r="H3" s="16">
        <f t="shared" si="1"/>
        <v>1.5</v>
      </c>
      <c r="I3" s="42">
        <f t="shared" si="1"/>
        <v>1.9979999999999998</v>
      </c>
      <c r="J3" s="16">
        <f t="shared" si="1"/>
        <v>2.4</v>
      </c>
      <c r="K3" s="16">
        <f t="shared" si="1"/>
        <v>0</v>
      </c>
      <c r="L3" s="16">
        <f>L2*60/1000</f>
        <v>0</v>
      </c>
    </row>
    <row r="4" spans="1:12" ht="15.75" thickTop="1" x14ac:dyDescent="0.25">
      <c r="A4" s="27"/>
      <c r="B4" s="12">
        <v>1.1000000000000001</v>
      </c>
      <c r="C4" s="12">
        <v>1.5</v>
      </c>
      <c r="D4" s="13" t="s">
        <v>7</v>
      </c>
      <c r="E4" s="14">
        <v>99</v>
      </c>
      <c r="F4" s="14">
        <v>82</v>
      </c>
      <c r="G4" s="14">
        <v>62</v>
      </c>
      <c r="H4" s="14">
        <v>44</v>
      </c>
      <c r="I4" s="14">
        <v>24</v>
      </c>
      <c r="J4" s="14">
        <v>8</v>
      </c>
      <c r="K4" s="14"/>
      <c r="L4" s="14"/>
    </row>
    <row r="6" spans="1:12" x14ac:dyDescent="0.25">
      <c r="A6" s="26" t="s">
        <v>0</v>
      </c>
      <c r="B6" s="26"/>
      <c r="C6" s="26"/>
      <c r="D6" s="10" t="s">
        <v>1</v>
      </c>
      <c r="E6" s="17">
        <f t="shared" ref="E6:K6" si="2">E7/60</f>
        <v>0</v>
      </c>
      <c r="F6" s="17">
        <f t="shared" si="2"/>
        <v>0.33333333333333331</v>
      </c>
      <c r="G6" s="17">
        <f t="shared" si="2"/>
        <v>0.66666666666666663</v>
      </c>
      <c r="H6" s="17">
        <f t="shared" si="2"/>
        <v>1.3333333333333333</v>
      </c>
      <c r="I6" s="17">
        <f t="shared" si="2"/>
        <v>1.6666666666666667</v>
      </c>
      <c r="J6" s="17">
        <f t="shared" si="2"/>
        <v>2</v>
      </c>
      <c r="K6" s="17">
        <f t="shared" si="2"/>
        <v>2.6666666666666665</v>
      </c>
      <c r="L6" s="17">
        <f>L7/60</f>
        <v>3</v>
      </c>
    </row>
    <row r="7" spans="1:12" x14ac:dyDescent="0.25">
      <c r="A7" s="26"/>
      <c r="B7" s="26"/>
      <c r="C7" s="26"/>
      <c r="D7" s="10" t="s">
        <v>2</v>
      </c>
      <c r="E7" s="18">
        <v>0</v>
      </c>
      <c r="F7" s="25">
        <v>20</v>
      </c>
      <c r="G7" s="25">
        <v>40</v>
      </c>
      <c r="H7" s="18">
        <v>80</v>
      </c>
      <c r="I7" s="25">
        <v>100</v>
      </c>
      <c r="J7" s="18">
        <v>120</v>
      </c>
      <c r="K7" s="18">
        <v>160</v>
      </c>
      <c r="L7" s="18">
        <v>180</v>
      </c>
    </row>
    <row r="8" spans="1:12" ht="15.75" thickBot="1" x14ac:dyDescent="0.3">
      <c r="A8" s="27" t="s">
        <v>40</v>
      </c>
      <c r="B8" s="10" t="s">
        <v>4</v>
      </c>
      <c r="C8" s="10" t="s">
        <v>5</v>
      </c>
      <c r="D8" s="15" t="s">
        <v>6</v>
      </c>
      <c r="E8" s="16">
        <f t="shared" ref="E8:K8" si="3">E7*60/1000</f>
        <v>0</v>
      </c>
      <c r="F8" s="42">
        <f t="shared" si="3"/>
        <v>1.2</v>
      </c>
      <c r="G8" s="42">
        <f t="shared" si="3"/>
        <v>2.4</v>
      </c>
      <c r="H8" s="16">
        <f t="shared" si="3"/>
        <v>4.8</v>
      </c>
      <c r="I8" s="42">
        <f t="shared" si="3"/>
        <v>6</v>
      </c>
      <c r="J8" s="16">
        <f t="shared" si="3"/>
        <v>7.2</v>
      </c>
      <c r="K8" s="16">
        <f t="shared" si="3"/>
        <v>9.6</v>
      </c>
      <c r="L8" s="16">
        <f>L7*60/1000</f>
        <v>10.8</v>
      </c>
    </row>
    <row r="9" spans="1:12" ht="15.75" thickTop="1" x14ac:dyDescent="0.25">
      <c r="A9" s="27"/>
      <c r="B9" s="12">
        <v>0.37</v>
      </c>
      <c r="C9" s="12">
        <v>0.5</v>
      </c>
      <c r="D9" s="13" t="s">
        <v>7</v>
      </c>
      <c r="E9" s="14">
        <v>7</v>
      </c>
      <c r="F9" s="14">
        <v>6.5</v>
      </c>
      <c r="G9" s="14">
        <v>6</v>
      </c>
      <c r="H9" s="14">
        <v>4.8</v>
      </c>
      <c r="I9" s="14">
        <v>4.2</v>
      </c>
      <c r="J9" s="14">
        <v>3.5</v>
      </c>
      <c r="K9" s="14">
        <v>2.5</v>
      </c>
      <c r="L9" s="14">
        <v>1.5</v>
      </c>
    </row>
    <row r="11" spans="1:12" x14ac:dyDescent="0.25">
      <c r="A11" s="26" t="s">
        <v>0</v>
      </c>
      <c r="B11" s="26"/>
      <c r="C11" s="26"/>
      <c r="D11" s="10" t="s">
        <v>1</v>
      </c>
      <c r="E11" s="17">
        <f t="shared" ref="E11:K11" si="4">E12/60</f>
        <v>0</v>
      </c>
      <c r="F11" s="17">
        <f t="shared" si="4"/>
        <v>0.83333333333333337</v>
      </c>
      <c r="G11" s="17">
        <f t="shared" si="4"/>
        <v>1.6666666666666667</v>
      </c>
      <c r="H11" s="17">
        <f t="shared" si="4"/>
        <v>3.3333333333333335</v>
      </c>
      <c r="I11" s="17">
        <f t="shared" si="4"/>
        <v>5</v>
      </c>
      <c r="J11" s="17">
        <f t="shared" si="4"/>
        <v>6.666666666666667</v>
      </c>
      <c r="K11" s="17">
        <f t="shared" si="4"/>
        <v>7.5</v>
      </c>
      <c r="L11" s="17">
        <f>L12/60</f>
        <v>8.3333333333333339</v>
      </c>
    </row>
    <row r="12" spans="1:12" x14ac:dyDescent="0.25">
      <c r="A12" s="26"/>
      <c r="B12" s="26"/>
      <c r="C12" s="26"/>
      <c r="D12" s="10" t="s">
        <v>2</v>
      </c>
      <c r="E12" s="18">
        <v>0</v>
      </c>
      <c r="F12" s="18">
        <v>50</v>
      </c>
      <c r="G12" s="18">
        <v>100</v>
      </c>
      <c r="H12" s="18">
        <v>200</v>
      </c>
      <c r="I12" s="18">
        <v>300</v>
      </c>
      <c r="J12" s="18">
        <v>400</v>
      </c>
      <c r="K12" s="18">
        <v>450</v>
      </c>
      <c r="L12" s="18">
        <v>500</v>
      </c>
    </row>
    <row r="13" spans="1:12" ht="15.75" thickBot="1" x14ac:dyDescent="0.3">
      <c r="A13" s="27" t="s">
        <v>41</v>
      </c>
      <c r="B13" s="10" t="s">
        <v>4</v>
      </c>
      <c r="C13" s="10" t="s">
        <v>5</v>
      </c>
      <c r="D13" s="15" t="s">
        <v>6</v>
      </c>
      <c r="E13" s="16">
        <f t="shared" ref="E13:K13" si="5">E12*60/1000</f>
        <v>0</v>
      </c>
      <c r="F13" s="42">
        <f t="shared" si="5"/>
        <v>3</v>
      </c>
      <c r="G13" s="42">
        <f t="shared" si="5"/>
        <v>6</v>
      </c>
      <c r="H13" s="16">
        <f t="shared" si="5"/>
        <v>12</v>
      </c>
      <c r="I13" s="42">
        <f t="shared" si="5"/>
        <v>18</v>
      </c>
      <c r="J13" s="16">
        <f t="shared" si="5"/>
        <v>24</v>
      </c>
      <c r="K13" s="16">
        <f t="shared" si="5"/>
        <v>27</v>
      </c>
      <c r="L13" s="16">
        <f>L12*60/1000</f>
        <v>30</v>
      </c>
    </row>
    <row r="14" spans="1:12" ht="15.75" thickTop="1" x14ac:dyDescent="0.25">
      <c r="A14" s="27"/>
      <c r="B14" s="12">
        <v>1.1000000000000001</v>
      </c>
      <c r="C14" s="12">
        <v>1.5</v>
      </c>
      <c r="D14" s="13" t="s">
        <v>7</v>
      </c>
      <c r="E14" s="14">
        <v>11</v>
      </c>
      <c r="F14" s="14">
        <v>10.5</v>
      </c>
      <c r="G14" s="14">
        <v>10</v>
      </c>
      <c r="H14" s="14">
        <v>8.3000000000000007</v>
      </c>
      <c r="I14" s="14">
        <v>7</v>
      </c>
      <c r="J14" s="14">
        <v>5.5</v>
      </c>
      <c r="K14" s="14">
        <v>5</v>
      </c>
      <c r="L14" s="14">
        <v>4</v>
      </c>
    </row>
    <row r="16" spans="1:12" x14ac:dyDescent="0.25">
      <c r="A16" s="26" t="s">
        <v>0</v>
      </c>
      <c r="B16" s="26"/>
      <c r="C16" s="26"/>
      <c r="D16" s="10" t="s">
        <v>1</v>
      </c>
      <c r="E16" s="17">
        <f t="shared" ref="E16:K16" si="6">E17/60</f>
        <v>0</v>
      </c>
      <c r="F16" s="17">
        <f t="shared" si="6"/>
        <v>0.83333333333333337</v>
      </c>
      <c r="G16" s="17">
        <f t="shared" si="6"/>
        <v>1.6666666666666667</v>
      </c>
      <c r="H16" s="17">
        <f t="shared" si="6"/>
        <v>5</v>
      </c>
      <c r="I16" s="17">
        <f t="shared" si="6"/>
        <v>5.833333333333333</v>
      </c>
      <c r="J16" s="17">
        <f t="shared" si="6"/>
        <v>6.666666666666667</v>
      </c>
      <c r="K16" s="17">
        <f t="shared" si="6"/>
        <v>7.5</v>
      </c>
      <c r="L16" s="17">
        <f>L17/60</f>
        <v>8.3333333333333339</v>
      </c>
    </row>
    <row r="17" spans="1:12" x14ac:dyDescent="0.25">
      <c r="A17" s="26"/>
      <c r="B17" s="26"/>
      <c r="C17" s="26"/>
      <c r="D17" s="10" t="s">
        <v>2</v>
      </c>
      <c r="E17" s="18">
        <v>0</v>
      </c>
      <c r="F17" s="18">
        <v>50</v>
      </c>
      <c r="G17" s="18">
        <v>100</v>
      </c>
      <c r="H17" s="18">
        <v>300</v>
      </c>
      <c r="I17" s="18">
        <v>350</v>
      </c>
      <c r="J17" s="18">
        <v>400</v>
      </c>
      <c r="K17" s="18">
        <v>450</v>
      </c>
      <c r="L17" s="18">
        <v>500</v>
      </c>
    </row>
    <row r="18" spans="1:12" ht="15.75" thickBot="1" x14ac:dyDescent="0.3">
      <c r="A18" s="27" t="s">
        <v>42</v>
      </c>
      <c r="B18" s="10" t="s">
        <v>4</v>
      </c>
      <c r="C18" s="10" t="s">
        <v>5</v>
      </c>
      <c r="D18" s="15" t="s">
        <v>6</v>
      </c>
      <c r="E18" s="16">
        <f t="shared" ref="E18:K18" si="7">E17*60/1000</f>
        <v>0</v>
      </c>
      <c r="F18" s="42">
        <f t="shared" si="7"/>
        <v>3</v>
      </c>
      <c r="G18" s="42">
        <f t="shared" si="7"/>
        <v>6</v>
      </c>
      <c r="H18" s="16">
        <f t="shared" si="7"/>
        <v>18</v>
      </c>
      <c r="I18" s="42">
        <f t="shared" si="7"/>
        <v>21</v>
      </c>
      <c r="J18" s="16">
        <f t="shared" si="7"/>
        <v>24</v>
      </c>
      <c r="K18" s="16">
        <f t="shared" si="7"/>
        <v>27</v>
      </c>
      <c r="L18" s="16">
        <f>L17*60/1000</f>
        <v>30</v>
      </c>
    </row>
    <row r="19" spans="1:12" ht="15.75" thickTop="1" x14ac:dyDescent="0.25">
      <c r="A19" s="27"/>
      <c r="B19" s="12">
        <v>1.5</v>
      </c>
      <c r="C19" s="12">
        <v>2</v>
      </c>
      <c r="D19" s="13" t="s">
        <v>7</v>
      </c>
      <c r="E19" s="14">
        <v>12</v>
      </c>
      <c r="F19" s="14">
        <v>10.7</v>
      </c>
      <c r="G19" s="14">
        <v>9.5</v>
      </c>
      <c r="H19" s="14">
        <v>5.9</v>
      </c>
      <c r="I19" s="14">
        <v>4.3</v>
      </c>
      <c r="J19" s="14">
        <v>3</v>
      </c>
      <c r="K19" s="14">
        <v>2</v>
      </c>
      <c r="L19" s="14">
        <v>1</v>
      </c>
    </row>
    <row r="21" spans="1:12" x14ac:dyDescent="0.25">
      <c r="A21" s="26" t="s">
        <v>0</v>
      </c>
      <c r="B21" s="26"/>
      <c r="C21" s="26"/>
      <c r="D21" s="10" t="s">
        <v>1</v>
      </c>
      <c r="E21" s="17">
        <f t="shared" ref="E21:K21" si="8">E22/60</f>
        <v>0</v>
      </c>
      <c r="F21" s="17">
        <f t="shared" si="8"/>
        <v>0.83333333333333337</v>
      </c>
      <c r="G21" s="17">
        <f t="shared" si="8"/>
        <v>1.6666666666666667</v>
      </c>
      <c r="H21" s="17">
        <f t="shared" si="8"/>
        <v>2.5</v>
      </c>
      <c r="I21" s="17">
        <f t="shared" si="8"/>
        <v>3.3333333333333335</v>
      </c>
      <c r="J21" s="17">
        <f t="shared" si="8"/>
        <v>4.166666666666667</v>
      </c>
      <c r="K21" s="17">
        <f t="shared" si="8"/>
        <v>5</v>
      </c>
      <c r="L21" s="17">
        <f>L22/60</f>
        <v>5.833333333333333</v>
      </c>
    </row>
    <row r="22" spans="1:12" x14ac:dyDescent="0.25">
      <c r="A22" s="26"/>
      <c r="B22" s="26"/>
      <c r="C22" s="26"/>
      <c r="D22" s="10" t="s">
        <v>2</v>
      </c>
      <c r="E22" s="18">
        <v>0</v>
      </c>
      <c r="F22" s="18">
        <v>50</v>
      </c>
      <c r="G22" s="18">
        <v>100</v>
      </c>
      <c r="H22" s="18">
        <v>150</v>
      </c>
      <c r="I22" s="18">
        <v>200</v>
      </c>
      <c r="J22" s="18">
        <v>250</v>
      </c>
      <c r="K22" s="18">
        <v>300</v>
      </c>
      <c r="L22" s="18">
        <v>350</v>
      </c>
    </row>
    <row r="23" spans="1:12" ht="15.75" thickBot="1" x14ac:dyDescent="0.3">
      <c r="A23" s="27" t="s">
        <v>43</v>
      </c>
      <c r="B23" s="10" t="s">
        <v>4</v>
      </c>
      <c r="C23" s="10" t="s">
        <v>5</v>
      </c>
      <c r="D23" s="15" t="s">
        <v>6</v>
      </c>
      <c r="E23" s="16">
        <f t="shared" ref="E23:K23" si="9">E22*60/1000</f>
        <v>0</v>
      </c>
      <c r="F23" s="42">
        <f t="shared" si="9"/>
        <v>3</v>
      </c>
      <c r="G23" s="42">
        <f t="shared" si="9"/>
        <v>6</v>
      </c>
      <c r="H23" s="16">
        <f t="shared" si="9"/>
        <v>9</v>
      </c>
      <c r="I23" s="42">
        <f t="shared" si="9"/>
        <v>12</v>
      </c>
      <c r="J23" s="16">
        <f t="shared" si="9"/>
        <v>15</v>
      </c>
      <c r="K23" s="16">
        <f t="shared" si="9"/>
        <v>18</v>
      </c>
      <c r="L23" s="16">
        <f>L22*60/1000</f>
        <v>21</v>
      </c>
    </row>
    <row r="24" spans="1:12" ht="15.75" thickTop="1" x14ac:dyDescent="0.25">
      <c r="A24" s="27"/>
      <c r="B24" s="12">
        <v>1.8</v>
      </c>
      <c r="C24" s="12">
        <v>2.5</v>
      </c>
      <c r="D24" s="13" t="s">
        <v>7</v>
      </c>
      <c r="E24" s="14">
        <v>25</v>
      </c>
      <c r="F24" s="14">
        <v>23</v>
      </c>
      <c r="G24" s="14">
        <v>21</v>
      </c>
      <c r="H24" s="14">
        <v>19</v>
      </c>
      <c r="I24" s="14">
        <v>16</v>
      </c>
      <c r="J24" s="14">
        <v>13</v>
      </c>
      <c r="K24" s="14">
        <v>10</v>
      </c>
      <c r="L24" s="14">
        <v>6</v>
      </c>
    </row>
  </sheetData>
  <mergeCells count="10">
    <mergeCell ref="A6:C7"/>
    <mergeCell ref="A8:A9"/>
    <mergeCell ref="A11:C12"/>
    <mergeCell ref="A13:A14"/>
    <mergeCell ref="A16:C17"/>
    <mergeCell ref="A18:A19"/>
    <mergeCell ref="A21:C22"/>
    <mergeCell ref="A23:A24"/>
    <mergeCell ref="A1:C2"/>
    <mergeCell ref="A3:A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VS2</vt:lpstr>
      <vt:lpstr>DOMICILIARIO</vt:lpstr>
      <vt:lpstr>Hoja1</vt:lpstr>
      <vt:lpstr>SUMERGIBLES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AGUILAR</dc:creator>
  <cp:lastModifiedBy>ALEX AGUILAR</cp:lastModifiedBy>
  <dcterms:created xsi:type="dcterms:W3CDTF">2023-05-04T17:42:34Z</dcterms:created>
  <dcterms:modified xsi:type="dcterms:W3CDTF">2023-05-08T17:32:46Z</dcterms:modified>
</cp:coreProperties>
</file>