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mmbell/Development/csu-tropical/Forecast/"/>
    </mc:Choice>
  </mc:AlternateContent>
  <xr:revisionPtr revIDLastSave="0" documentId="13_ncr:1_{50CE2424-AA7A-DF48-8960-AC439E6E4DAF}" xr6:coauthVersionLast="47" xr6:coauthVersionMax="47" xr10:uidLastSave="{00000000-0000-0000-0000-000000000000}"/>
  <bookViews>
    <workbookView xWindow="1080" yWindow="2740" windowWidth="29040" windowHeight="15840" xr2:uid="{00000000-000D-0000-FFFF-FFFF00000000}"/>
  </bookViews>
  <sheets>
    <sheet name="County" sheetId="1" r:id="rId1"/>
    <sheet name="State" sheetId="2" r:id="rId2"/>
    <sheet name="Province" sheetId="3" r:id="rId3"/>
    <sheet name="Caribbean-Central America" sheetId="4" r:id="rId4"/>
  </sheets>
  <calcPr calcId="191029"/>
</workbook>
</file>

<file path=xl/calcChain.xml><?xml version="1.0" encoding="utf-8"?>
<calcChain xmlns="http://schemas.openxmlformats.org/spreadsheetml/2006/main">
  <c r="L41" i="4" l="1"/>
  <c r="K41" i="4"/>
  <c r="J41" i="4"/>
  <c r="H41" i="4"/>
  <c r="G41" i="4"/>
  <c r="F41" i="4"/>
  <c r="L40" i="4"/>
  <c r="K40" i="4"/>
  <c r="J40" i="4"/>
  <c r="H40" i="4"/>
  <c r="G40" i="4"/>
  <c r="F40" i="4"/>
  <c r="L39" i="4"/>
  <c r="K39" i="4"/>
  <c r="J39" i="4"/>
  <c r="H39" i="4"/>
  <c r="G39" i="4"/>
  <c r="F39" i="4"/>
  <c r="L38" i="4"/>
  <c r="K38" i="4"/>
  <c r="J38" i="4"/>
  <c r="H38" i="4"/>
  <c r="G38" i="4"/>
  <c r="F38" i="4"/>
  <c r="L37" i="4"/>
  <c r="K37" i="4"/>
  <c r="J37" i="4"/>
  <c r="H37" i="4"/>
  <c r="G37" i="4"/>
  <c r="F37" i="4"/>
  <c r="L36" i="4"/>
  <c r="K36" i="4"/>
  <c r="J36" i="4"/>
  <c r="H36" i="4"/>
  <c r="G36" i="4"/>
  <c r="F36" i="4"/>
  <c r="L35" i="4"/>
  <c r="K35" i="4"/>
  <c r="J35" i="4"/>
  <c r="H35" i="4"/>
  <c r="G35" i="4"/>
  <c r="F35" i="4"/>
  <c r="L34" i="4"/>
  <c r="K34" i="4"/>
  <c r="J34" i="4"/>
  <c r="H34" i="4"/>
  <c r="G34" i="4"/>
  <c r="F34" i="4"/>
  <c r="L33" i="4"/>
  <c r="K33" i="4"/>
  <c r="J33" i="4"/>
  <c r="H33" i="4"/>
  <c r="G33" i="4"/>
  <c r="F33" i="4"/>
  <c r="L32" i="4"/>
  <c r="K32" i="4"/>
  <c r="J32" i="4"/>
  <c r="H32" i="4"/>
  <c r="G32" i="4"/>
  <c r="F32" i="4"/>
  <c r="L31" i="4"/>
  <c r="K31" i="4"/>
  <c r="J31" i="4"/>
  <c r="H31" i="4"/>
  <c r="G31" i="4"/>
  <c r="F31" i="4"/>
  <c r="L30" i="4"/>
  <c r="K30" i="4"/>
  <c r="J30" i="4"/>
  <c r="H30" i="4"/>
  <c r="G30" i="4"/>
  <c r="F30" i="4"/>
  <c r="L29" i="4"/>
  <c r="K29" i="4"/>
  <c r="J29" i="4"/>
  <c r="H29" i="4"/>
  <c r="G29" i="4"/>
  <c r="F29" i="4"/>
  <c r="L28" i="4"/>
  <c r="K28" i="4"/>
  <c r="J28" i="4"/>
  <c r="H28" i="4"/>
  <c r="G28" i="4"/>
  <c r="F28" i="4"/>
  <c r="L27" i="4"/>
  <c r="K27" i="4"/>
  <c r="J27" i="4"/>
  <c r="H27" i="4"/>
  <c r="G27" i="4"/>
  <c r="F27" i="4"/>
  <c r="L26" i="4"/>
  <c r="K26" i="4"/>
  <c r="J26" i="4"/>
  <c r="H26" i="4"/>
  <c r="G26" i="4"/>
  <c r="F26" i="4"/>
  <c r="L25" i="4"/>
  <c r="K25" i="4"/>
  <c r="J25" i="4"/>
  <c r="H25" i="4"/>
  <c r="G25" i="4"/>
  <c r="F25" i="4"/>
  <c r="L24" i="4"/>
  <c r="K24" i="4"/>
  <c r="J24" i="4"/>
  <c r="H24" i="4"/>
  <c r="G24" i="4"/>
  <c r="F24" i="4"/>
  <c r="L23" i="4"/>
  <c r="K23" i="4"/>
  <c r="J23" i="4"/>
  <c r="H23" i="4"/>
  <c r="G23" i="4"/>
  <c r="F23" i="4"/>
  <c r="L22" i="4"/>
  <c r="K22" i="4"/>
  <c r="J22" i="4"/>
  <c r="H22" i="4"/>
  <c r="G22" i="4"/>
  <c r="F22" i="4"/>
  <c r="L21" i="4"/>
  <c r="K21" i="4"/>
  <c r="J21" i="4"/>
  <c r="H21" i="4"/>
  <c r="G21" i="4"/>
  <c r="F21" i="4"/>
  <c r="L20" i="4"/>
  <c r="K20" i="4"/>
  <c r="J20" i="4"/>
  <c r="H20" i="4"/>
  <c r="G20" i="4"/>
  <c r="F20" i="4"/>
  <c r="L19" i="4"/>
  <c r="K19" i="4"/>
  <c r="J19" i="4"/>
  <c r="H19" i="4"/>
  <c r="G19" i="4"/>
  <c r="F19" i="4"/>
  <c r="L18" i="4"/>
  <c r="K18" i="4"/>
  <c r="J18" i="4"/>
  <c r="H18" i="4"/>
  <c r="G18" i="4"/>
  <c r="F18" i="4"/>
  <c r="L17" i="4"/>
  <c r="K17" i="4"/>
  <c r="J17" i="4"/>
  <c r="H17" i="4"/>
  <c r="G17" i="4"/>
  <c r="F17" i="4"/>
  <c r="L16" i="4"/>
  <c r="K16" i="4"/>
  <c r="J16" i="4"/>
  <c r="H16" i="4"/>
  <c r="G16" i="4"/>
  <c r="F16" i="4"/>
  <c r="L15" i="4"/>
  <c r="K15" i="4"/>
  <c r="J15" i="4"/>
  <c r="H15" i="4"/>
  <c r="G15" i="4"/>
  <c r="F15" i="4"/>
  <c r="L14" i="4"/>
  <c r="K14" i="4"/>
  <c r="J14" i="4"/>
  <c r="H14" i="4"/>
  <c r="G14" i="4"/>
  <c r="F14" i="4"/>
  <c r="L13" i="4"/>
  <c r="K13" i="4"/>
  <c r="J13" i="4"/>
  <c r="H13" i="4"/>
  <c r="G13" i="4"/>
  <c r="F13" i="4"/>
  <c r="L12" i="4"/>
  <c r="K12" i="4"/>
  <c r="J12" i="4"/>
  <c r="H12" i="4"/>
  <c r="G12" i="4"/>
  <c r="F12" i="4"/>
  <c r="L11" i="4"/>
  <c r="K11" i="4"/>
  <c r="J11" i="4"/>
  <c r="H11" i="4"/>
  <c r="G11" i="4"/>
  <c r="F11" i="4"/>
  <c r="L10" i="4"/>
  <c r="K10" i="4"/>
  <c r="J10" i="4"/>
  <c r="H10" i="4"/>
  <c r="G10" i="4"/>
  <c r="F10" i="4"/>
  <c r="L9" i="4"/>
  <c r="K9" i="4"/>
  <c r="J9" i="4"/>
  <c r="H9" i="4"/>
  <c r="G9" i="4"/>
  <c r="F9" i="4"/>
  <c r="L8" i="4"/>
  <c r="K8" i="4"/>
  <c r="J8" i="4"/>
  <c r="H8" i="4"/>
  <c r="G8" i="4"/>
  <c r="F8" i="4"/>
  <c r="L7" i="4"/>
  <c r="K7" i="4"/>
  <c r="J7" i="4"/>
  <c r="H7" i="4"/>
  <c r="G7" i="4"/>
  <c r="F7" i="4"/>
  <c r="L6" i="4"/>
  <c r="K6" i="4"/>
  <c r="J6" i="4"/>
  <c r="H6" i="4"/>
  <c r="G6" i="4"/>
  <c r="F6" i="4"/>
  <c r="L5" i="4"/>
  <c r="K5" i="4"/>
  <c r="J5" i="4"/>
  <c r="H5" i="4"/>
  <c r="G5" i="4"/>
  <c r="F5" i="4"/>
  <c r="L4" i="4"/>
  <c r="K4" i="4"/>
  <c r="J4" i="4"/>
  <c r="H4" i="4"/>
  <c r="G4" i="4"/>
  <c r="F4" i="4"/>
  <c r="L7" i="3"/>
  <c r="K7" i="3"/>
  <c r="J7" i="3"/>
  <c r="L6" i="3"/>
  <c r="K6" i="3"/>
  <c r="J6" i="3"/>
  <c r="L5" i="3"/>
  <c r="K5" i="3"/>
  <c r="J5" i="3"/>
  <c r="L4" i="3"/>
  <c r="K4" i="3"/>
  <c r="J4" i="3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H7" i="3"/>
  <c r="G7" i="3"/>
  <c r="F7" i="3"/>
  <c r="H6" i="3"/>
  <c r="G6" i="3"/>
  <c r="F6" i="3"/>
  <c r="H5" i="3"/>
  <c r="G5" i="3"/>
  <c r="F5" i="3"/>
  <c r="H4" i="3"/>
  <c r="G4" i="3"/>
  <c r="F4" i="3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M145" i="1" l="1"/>
  <c r="L145" i="1"/>
  <c r="K145" i="1"/>
  <c r="M7" i="1"/>
  <c r="L7" i="1"/>
  <c r="K7" i="1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K4" i="2"/>
  <c r="J4" i="2"/>
  <c r="K177" i="1"/>
  <c r="L177" i="1"/>
  <c r="M177" i="1"/>
  <c r="M6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L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M5" i="1"/>
  <c r="L5" i="1"/>
  <c r="K5" i="1"/>
</calcChain>
</file>

<file path=xl/sharedStrings.xml><?xml version="1.0" encoding="utf-8"?>
<sst xmlns="http://schemas.openxmlformats.org/spreadsheetml/2006/main" count="488" uniqueCount="232">
  <si>
    <t>State</t>
  </si>
  <si>
    <t>County</t>
  </si>
  <si>
    <t>Named Storm</t>
  </si>
  <si>
    <t>Hurricane</t>
  </si>
  <si>
    <t>Major Hurricane</t>
  </si>
  <si>
    <t>Texas</t>
  </si>
  <si>
    <t>Cameron</t>
  </si>
  <si>
    <t>Willacy</t>
  </si>
  <si>
    <t>Kenedy</t>
  </si>
  <si>
    <t>Kleberg</t>
  </si>
  <si>
    <t>San Patricio</t>
  </si>
  <si>
    <t>Nueces</t>
  </si>
  <si>
    <t>Aransas</t>
  </si>
  <si>
    <t>Calhoun</t>
  </si>
  <si>
    <t>Matagorda</t>
  </si>
  <si>
    <t>Brazoria</t>
  </si>
  <si>
    <t>Galveston</t>
  </si>
  <si>
    <t>Chambers</t>
  </si>
  <si>
    <t>Jefferson</t>
  </si>
  <si>
    <t>Louisiana</t>
  </si>
  <si>
    <t xml:space="preserve">Cameron </t>
  </si>
  <si>
    <t>Vermilion</t>
  </si>
  <si>
    <t>Iberia</t>
  </si>
  <si>
    <t>St. Mary</t>
  </si>
  <si>
    <t>Terrebonne</t>
  </si>
  <si>
    <t>Lafourche</t>
  </si>
  <si>
    <t>Plaquemines</t>
  </si>
  <si>
    <t>St. Bernard</t>
  </si>
  <si>
    <t>Mississippi</t>
  </si>
  <si>
    <t>Hancock</t>
  </si>
  <si>
    <t>Harrison</t>
  </si>
  <si>
    <t>Jackson</t>
  </si>
  <si>
    <t>Alabama</t>
  </si>
  <si>
    <t>Mobile</t>
  </si>
  <si>
    <t>Baldwin</t>
  </si>
  <si>
    <t>Florida</t>
  </si>
  <si>
    <t>Escambia</t>
  </si>
  <si>
    <t>Santa Rosa</t>
  </si>
  <si>
    <t>Okaloosa</t>
  </si>
  <si>
    <t>Walton</t>
  </si>
  <si>
    <t>Bay</t>
  </si>
  <si>
    <t>Gulf</t>
  </si>
  <si>
    <t>Franklin</t>
  </si>
  <si>
    <t>Wakulla</t>
  </si>
  <si>
    <t>Taylor</t>
  </si>
  <si>
    <t>Dixie</t>
  </si>
  <si>
    <t>Levy</t>
  </si>
  <si>
    <t>Citrus</t>
  </si>
  <si>
    <t>Hernando</t>
  </si>
  <si>
    <t>Pasco</t>
  </si>
  <si>
    <t>Pinellas</t>
  </si>
  <si>
    <t>Manatee</t>
  </si>
  <si>
    <t>Sarasota</t>
  </si>
  <si>
    <t>Charlotte</t>
  </si>
  <si>
    <t>Lee</t>
  </si>
  <si>
    <t>Collier</t>
  </si>
  <si>
    <t>Monroe</t>
  </si>
  <si>
    <t>Miami-Dade</t>
  </si>
  <si>
    <t>Broward</t>
  </si>
  <si>
    <t>Palm Beach</t>
  </si>
  <si>
    <t>Martin</t>
  </si>
  <si>
    <t>St. Lucie</t>
  </si>
  <si>
    <t>Indian River</t>
  </si>
  <si>
    <t>Brevard</t>
  </si>
  <si>
    <t>Volusia</t>
  </si>
  <si>
    <t>Flagler</t>
  </si>
  <si>
    <t>St. Johns</t>
  </si>
  <si>
    <t>Duval</t>
  </si>
  <si>
    <t>Nassau</t>
  </si>
  <si>
    <t>Georgia</t>
  </si>
  <si>
    <t>Camden</t>
  </si>
  <si>
    <t>Glynn</t>
  </si>
  <si>
    <t>McIntosh</t>
  </si>
  <si>
    <t>Liberty</t>
  </si>
  <si>
    <t>Bryan</t>
  </si>
  <si>
    <t>Chatham</t>
  </si>
  <si>
    <t>South Carolina</t>
  </si>
  <si>
    <t>Jasper</t>
  </si>
  <si>
    <t>Beaufort</t>
  </si>
  <si>
    <t>Colleton</t>
  </si>
  <si>
    <t>Charleston</t>
  </si>
  <si>
    <t>Georgetown</t>
  </si>
  <si>
    <t>Horry</t>
  </si>
  <si>
    <t>North Carolina</t>
  </si>
  <si>
    <t>Brunswick</t>
  </si>
  <si>
    <t>New Hanover</t>
  </si>
  <si>
    <t>Pender</t>
  </si>
  <si>
    <t>Onslow</t>
  </si>
  <si>
    <t>Carteret</t>
  </si>
  <si>
    <t>Hyde</t>
  </si>
  <si>
    <t>Dare</t>
  </si>
  <si>
    <t>Currituck</t>
  </si>
  <si>
    <t>Virginia</t>
  </si>
  <si>
    <t>Northampton</t>
  </si>
  <si>
    <t>Accomack</t>
  </si>
  <si>
    <t>Maryland</t>
  </si>
  <si>
    <t>Worcester</t>
  </si>
  <si>
    <t>Delaware</t>
  </si>
  <si>
    <t>Sussex</t>
  </si>
  <si>
    <t>New Jersey</t>
  </si>
  <si>
    <t>Cape May</t>
  </si>
  <si>
    <t>Atlantic</t>
  </si>
  <si>
    <t>Ocean</t>
  </si>
  <si>
    <t>Monmouth</t>
  </si>
  <si>
    <t>New York</t>
  </si>
  <si>
    <t>Kings</t>
  </si>
  <si>
    <t>Queens</t>
  </si>
  <si>
    <t>Suffolk</t>
  </si>
  <si>
    <t>Rhode Island</t>
  </si>
  <si>
    <t>Washington</t>
  </si>
  <si>
    <t>Newport</t>
  </si>
  <si>
    <t>Bristol</t>
  </si>
  <si>
    <t>Massachusetts</t>
  </si>
  <si>
    <t>Dukes</t>
  </si>
  <si>
    <t>Nantucket</t>
  </si>
  <si>
    <t>Barnstable</t>
  </si>
  <si>
    <t>Plymouth</t>
  </si>
  <si>
    <t>Essex</t>
  </si>
  <si>
    <t>New Hampshire</t>
  </si>
  <si>
    <t>Rockingham</t>
  </si>
  <si>
    <t>Maine</t>
  </si>
  <si>
    <t>York</t>
  </si>
  <si>
    <t>Cumberland</t>
  </si>
  <si>
    <t>Sagadahoc</t>
  </si>
  <si>
    <t>Lincoln</t>
  </si>
  <si>
    <t>Knox</t>
  </si>
  <si>
    <t>Named Storms (within 50 miles)</t>
  </si>
  <si>
    <t>Hurricanes (within 50 miles)</t>
  </si>
  <si>
    <t>Major Hurricanes (within 50 miles)</t>
  </si>
  <si>
    <t>Connecticut</t>
  </si>
  <si>
    <t>Province</t>
  </si>
  <si>
    <t>New Brunswick</t>
  </si>
  <si>
    <t>Nova Scotia</t>
  </si>
  <si>
    <t>Prince Edward Island</t>
  </si>
  <si>
    <t>Newfoundland and Labrador</t>
  </si>
  <si>
    <t>Country</t>
  </si>
  <si>
    <t>Anguilla</t>
  </si>
  <si>
    <t>Antigua and Barbuda</t>
  </si>
  <si>
    <t>Aruba</t>
  </si>
  <si>
    <t>Bahamas, The</t>
  </si>
  <si>
    <t>Barbados</t>
  </si>
  <si>
    <t>Belize</t>
  </si>
  <si>
    <t>Bermuda</t>
  </si>
  <si>
    <t>Cayman Islands</t>
  </si>
  <si>
    <t>Costa Rica</t>
  </si>
  <si>
    <t>Cuba</t>
  </si>
  <si>
    <t>Dominica</t>
  </si>
  <si>
    <t>Dominican Republic</t>
  </si>
  <si>
    <t>Grenada</t>
  </si>
  <si>
    <t>Guadeloupe</t>
  </si>
  <si>
    <t>Guatemala</t>
  </si>
  <si>
    <t>Haiti</t>
  </si>
  <si>
    <t>Honduras</t>
  </si>
  <si>
    <t>Jamaica</t>
  </si>
  <si>
    <t>Martinique</t>
  </si>
  <si>
    <t>Mexico</t>
  </si>
  <si>
    <t>Montserrat</t>
  </si>
  <si>
    <t>Nicaragua</t>
  </si>
  <si>
    <t>Panama</t>
  </si>
  <si>
    <t>Puerto Rico</t>
  </si>
  <si>
    <t>Saint Kitts and Nevis</t>
  </si>
  <si>
    <t>Saint Lucia</t>
  </si>
  <si>
    <t>Saint Vincent and the Grenadines</t>
  </si>
  <si>
    <t>Trinidad and Tobago</t>
  </si>
  <si>
    <t>Turks and Caicos</t>
  </si>
  <si>
    <t>UK Virgin Islands</t>
  </si>
  <si>
    <t>US Virgin Islands</t>
  </si>
  <si>
    <t>Cabo Verde</t>
  </si>
  <si>
    <t>Bonaire</t>
  </si>
  <si>
    <t>Curacao</t>
  </si>
  <si>
    <t>Saba</t>
  </si>
  <si>
    <t>Sint Eustatius</t>
  </si>
  <si>
    <t>Sint Maarten</t>
  </si>
  <si>
    <t>Saint Martin</t>
  </si>
  <si>
    <t>Norfolk</t>
  </si>
  <si>
    <t>Probability &gt;=1</t>
  </si>
  <si>
    <t>event within</t>
  </si>
  <si>
    <t>50 miles</t>
  </si>
  <si>
    <t>Fairfield</t>
  </si>
  <si>
    <t>Middlesex</t>
  </si>
  <si>
    <t>New Haven</t>
  </si>
  <si>
    <t>New London</t>
  </si>
  <si>
    <t>Kent</t>
  </si>
  <si>
    <t>New Castle</t>
  </si>
  <si>
    <t>Hillsborough</t>
  </si>
  <si>
    <t>Orleans</t>
  </si>
  <si>
    <t>St. Tammany</t>
  </si>
  <si>
    <t>Waldo</t>
  </si>
  <si>
    <t>Anne Arundel</t>
  </si>
  <si>
    <t>Baltimore</t>
  </si>
  <si>
    <t>Calvert</t>
  </si>
  <si>
    <t>Cecil</t>
  </si>
  <si>
    <t>Dorchester</t>
  </si>
  <si>
    <t>Harford</t>
  </si>
  <si>
    <t>Queen Anne's</t>
  </si>
  <si>
    <t>St. Mary's</t>
  </si>
  <si>
    <t>Somerset</t>
  </si>
  <si>
    <t>Talbot</t>
  </si>
  <si>
    <t>Wicomico</t>
  </si>
  <si>
    <t>Baltimore City</t>
  </si>
  <si>
    <t>Burlington</t>
  </si>
  <si>
    <t>Hudson</t>
  </si>
  <si>
    <t>Salem</t>
  </si>
  <si>
    <t>Union</t>
  </si>
  <si>
    <t>Bronx</t>
  </si>
  <si>
    <t>Richmond</t>
  </si>
  <si>
    <t>Westchester</t>
  </si>
  <si>
    <t>Bertie</t>
  </si>
  <si>
    <t>Chowan</t>
  </si>
  <si>
    <t>Craven</t>
  </si>
  <si>
    <t>Gates</t>
  </si>
  <si>
    <t>Hertford</t>
  </si>
  <si>
    <t>Pamlico</t>
  </si>
  <si>
    <t>Pasquotank</t>
  </si>
  <si>
    <t>Perquimans</t>
  </si>
  <si>
    <t>Providence</t>
  </si>
  <si>
    <t>Harris</t>
  </si>
  <si>
    <t>Refugio</t>
  </si>
  <si>
    <t>Gloucester</t>
  </si>
  <si>
    <t>Lancaster</t>
  </si>
  <si>
    <t>Mathews</t>
  </si>
  <si>
    <t>Northumberland</t>
  </si>
  <si>
    <t>Hampton</t>
  </si>
  <si>
    <t>Newport News</t>
  </si>
  <si>
    <t>Poquoson</t>
  </si>
  <si>
    <t>Portsmouth</t>
  </si>
  <si>
    <t>Virginia Beach</t>
  </si>
  <si>
    <t>Tyrrell</t>
  </si>
  <si>
    <t>Number of Events (1880-2020)</t>
  </si>
  <si>
    <t>Washington/South</t>
  </si>
  <si>
    <t>Climatological</t>
  </si>
  <si>
    <t>NTC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</si>
</sst>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9" fontId="1" fillId="0" borderId="0" xfId="0" applyNumberFormat="1" applyFont="1"/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2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9" fontId="2" fillId="0" borderId="0" xfId="0" applyNumberFormat="1" applyFont="1"/>
    <xf numFmtId="0" fontId="2" fillId="0" borderId="0" xfId="0" applyFont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/>
    <xf numFmtId="2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9" fontId="1" fillId="0" borderId="0" xfId="0" applyNumberFormat="1" applyFont="1" applyAlignment="1"/>
    <xf numFmtId="9" fontId="2" fillId="0" borderId="0" xfId="0" applyNumberFormat="1" applyFont="1" applyAlignment="1">
      <alignment horizontal="left"/>
    </xf>
    <xf numFmtId="9" fontId="1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64"/>
  <sheetViews>
    <sheetView tabSelected="1" workbookViewId="0">
      <pane ySplit="4" topLeftCell="A5" activePane="bottomLeft" state="frozen"/>
      <selection pane="bottomLeft" activeCell="B2" sqref="B2"/>
    </sheetView>
  </sheetViews>
  <sheetFormatPr baseColWidth="10" defaultColWidth="12.6640625" defaultRowHeight="15" customHeight="1" x14ac:dyDescent="0.2"/>
  <cols>
    <col min="1" max="1" width="15.33203125" style="14" bestFit="1" customWidth="1"/>
    <col min="2" max="2" width="17" style="14" bestFit="1" customWidth="1"/>
    <col min="3" max="4" width="30.1640625" style="1" bestFit="1" customWidth="1"/>
    <col min="5" max="5" width="31" style="1" bestFit="1" customWidth="1"/>
    <col min="6" max="6" width="5.6640625" style="1" customWidth="1"/>
    <col min="7" max="7" width="15.33203125" style="19" bestFit="1" customWidth="1"/>
    <col min="8" max="8" width="12.6640625" style="19" bestFit="1" customWidth="1"/>
    <col min="9" max="9" width="15" style="19" bestFit="1" customWidth="1"/>
    <col min="10" max="10" width="7.6640625" style="1" customWidth="1"/>
    <col min="11" max="11" width="15.83203125" style="2" customWidth="1"/>
    <col min="12" max="12" width="13.1640625" style="2" customWidth="1"/>
    <col min="13" max="13" width="20.1640625" style="3" customWidth="1"/>
    <col min="14" max="22" width="7.6640625" style="1" customWidth="1"/>
    <col min="23" max="16384" width="12.6640625" style="1"/>
  </cols>
  <sheetData>
    <row r="1" spans="1:13" ht="15" customHeight="1" x14ac:dyDescent="0.2">
      <c r="A1" s="14" t="s">
        <v>231</v>
      </c>
      <c r="B1" s="14">
        <v>143</v>
      </c>
    </row>
    <row r="2" spans="1:13" ht="15" customHeight="1" x14ac:dyDescent="0.2">
      <c r="H2" s="22">
        <v>2021</v>
      </c>
      <c r="K2" s="10"/>
      <c r="L2" s="10" t="s">
        <v>230</v>
      </c>
    </row>
    <row r="3" spans="1:13" ht="16" x14ac:dyDescent="0.2">
      <c r="B3" s="15"/>
      <c r="C3" s="5" t="s">
        <v>228</v>
      </c>
      <c r="D3" s="5" t="s">
        <v>228</v>
      </c>
      <c r="E3" s="5" t="s">
        <v>228</v>
      </c>
      <c r="F3" s="5"/>
      <c r="G3" s="10" t="s">
        <v>175</v>
      </c>
      <c r="H3" s="10" t="s">
        <v>176</v>
      </c>
      <c r="I3" s="20" t="s">
        <v>177</v>
      </c>
      <c r="K3" s="5" t="s">
        <v>175</v>
      </c>
      <c r="L3" s="10" t="s">
        <v>176</v>
      </c>
      <c r="M3" s="11" t="s">
        <v>177</v>
      </c>
    </row>
    <row r="4" spans="1:13" ht="16" x14ac:dyDescent="0.2">
      <c r="A4" s="16" t="s">
        <v>0</v>
      </c>
      <c r="B4" s="15" t="s">
        <v>1</v>
      </c>
      <c r="C4" s="6" t="s">
        <v>126</v>
      </c>
      <c r="D4" s="6" t="s">
        <v>127</v>
      </c>
      <c r="E4" s="6" t="s">
        <v>128</v>
      </c>
      <c r="F4" s="6"/>
      <c r="G4" s="2" t="s">
        <v>2</v>
      </c>
      <c r="H4" s="2" t="s">
        <v>3</v>
      </c>
      <c r="I4" s="21" t="s">
        <v>4</v>
      </c>
      <c r="K4" s="6" t="s">
        <v>2</v>
      </c>
      <c r="L4" s="6" t="s">
        <v>3</v>
      </c>
      <c r="M4" s="4" t="s">
        <v>4</v>
      </c>
    </row>
    <row r="5" spans="1:13" ht="16" x14ac:dyDescent="0.2">
      <c r="A5" s="16" t="s">
        <v>5</v>
      </c>
      <c r="B5" s="15" t="s">
        <v>6</v>
      </c>
      <c r="C5" s="6">
        <v>39</v>
      </c>
      <c r="D5" s="6">
        <v>20</v>
      </c>
      <c r="E5" s="6">
        <v>7</v>
      </c>
      <c r="F5" s="6"/>
      <c r="G5" s="19">
        <f>(1-(1/(2.71828^((C5*($B$1/100))/141))))</f>
        <v>0.32667802677005708</v>
      </c>
      <c r="H5" s="19">
        <f t="shared" ref="H5" si="0">(1-(1/(2.71828^((D5*($B$1/100))/141))))</f>
        <v>0.18358848455384336</v>
      </c>
      <c r="I5" s="19">
        <f>IF(E5*($B$1/100)&gt;0, (1-(1/(2.71828^(E5*($B$1/100)/141)))), "&lt;1%")</f>
        <v>6.8531457255322281E-2</v>
      </c>
      <c r="K5" s="2">
        <f>(1-(1/(2.71828^(C5/141))))</f>
        <v>0.24163885228169169</v>
      </c>
      <c r="L5" s="2">
        <f>(1-(1/(2.71828^(D5/141))))</f>
        <v>0.13224327662893154</v>
      </c>
      <c r="M5" s="3">
        <f>IF(E5&gt;0, (1-(1/(2.71828^(E5/141)))), "&lt;1%")</f>
        <v>4.8433168509038227E-2</v>
      </c>
    </row>
    <row r="6" spans="1:13" ht="16" x14ac:dyDescent="0.2">
      <c r="A6" s="16" t="s">
        <v>5</v>
      </c>
      <c r="B6" s="15" t="s">
        <v>7</v>
      </c>
      <c r="C6" s="6">
        <v>35</v>
      </c>
      <c r="D6" s="6">
        <v>19</v>
      </c>
      <c r="E6" s="6">
        <v>8</v>
      </c>
      <c r="F6" s="6"/>
      <c r="G6" s="19">
        <f t="shared" ref="G6:G69" si="1">(1-(1/(2.71828^((C6*($B$1/100))/141))))</f>
        <v>0.2988015246204283</v>
      </c>
      <c r="H6" s="19">
        <f t="shared" ref="H6:H69" si="2">(1-(1/(2.71828^((D6*($B$1/100))/141))))</f>
        <v>0.17526644285268</v>
      </c>
      <c r="I6" s="19">
        <f t="shared" ref="I6:I69" si="3">IF(E6*($B$1/100)&gt;0, (1-(1/(2.71828^(E6*($B$1/100)/141)))), "&lt;1%")</f>
        <v>7.7930517095758045E-2</v>
      </c>
      <c r="K6" s="2">
        <f t="shared" ref="K6:K69" si="4">(1-(1/(2.71828^(C6/141))))</f>
        <v>0.21981700932498704</v>
      </c>
      <c r="L6" s="2">
        <f t="shared" ref="L6:L69" si="5">(1-(1/(2.71828^(D6/141))))</f>
        <v>0.1260671023415173</v>
      </c>
      <c r="M6" s="3">
        <f t="shared" ref="M6:M69" si="6">IF(E6&gt;0, (1-(1/(2.71828^(E6/141)))), "&lt;1%")</f>
        <v>5.5157989846188027E-2</v>
      </c>
    </row>
    <row r="7" spans="1:13" ht="16" x14ac:dyDescent="0.2">
      <c r="A7" s="16" t="s">
        <v>5</v>
      </c>
      <c r="B7" s="15" t="s">
        <v>8</v>
      </c>
      <c r="C7" s="6">
        <v>39</v>
      </c>
      <c r="D7" s="6">
        <v>21</v>
      </c>
      <c r="E7" s="6">
        <v>10</v>
      </c>
      <c r="F7" s="6"/>
      <c r="G7" s="19">
        <f t="shared" si="1"/>
        <v>0.32667802677005708</v>
      </c>
      <c r="H7" s="19">
        <f t="shared" si="2"/>
        <v>0.19182655200965715</v>
      </c>
      <c r="I7" s="19">
        <f t="shared" si="3"/>
        <v>9.6445067831425813E-2</v>
      </c>
      <c r="K7" s="2">
        <f t="shared" ref="K7" si="7">(1-(1/(2.71828^(C7/141))))</f>
        <v>0.24163885228169169</v>
      </c>
      <c r="L7" s="2">
        <f t="shared" ref="L7" si="8">(1-(1/(2.71828^(D7/141))))</f>
        <v>0.13837580325308607</v>
      </c>
      <c r="M7" s="3">
        <f t="shared" ref="M7" si="9">IF(E7&gt;0, (1-(1/(2.71828^(E7/141)))), "&lt;1%")</f>
        <v>6.846539335832047E-2</v>
      </c>
    </row>
    <row r="8" spans="1:13" ht="16" x14ac:dyDescent="0.2">
      <c r="A8" s="14" t="s">
        <v>5</v>
      </c>
      <c r="B8" s="17" t="s">
        <v>9</v>
      </c>
      <c r="C8" s="1">
        <v>36</v>
      </c>
      <c r="D8" s="1">
        <v>19</v>
      </c>
      <c r="E8" s="1">
        <v>8</v>
      </c>
      <c r="G8" s="19">
        <f t="shared" si="1"/>
        <v>0.30587702543196937</v>
      </c>
      <c r="H8" s="19">
        <f t="shared" si="2"/>
        <v>0.17526644285268</v>
      </c>
      <c r="I8" s="19">
        <f t="shared" si="3"/>
        <v>7.7930517095758045E-2</v>
      </c>
      <c r="K8" s="2">
        <f t="shared" si="4"/>
        <v>0.22533064331152686</v>
      </c>
      <c r="L8" s="2">
        <f t="shared" si="5"/>
        <v>0.1260671023415173</v>
      </c>
      <c r="M8" s="3">
        <f t="shared" si="6"/>
        <v>5.5157989846188027E-2</v>
      </c>
    </row>
    <row r="9" spans="1:13" ht="16" x14ac:dyDescent="0.2">
      <c r="A9" s="14" t="s">
        <v>5</v>
      </c>
      <c r="B9" s="17" t="s">
        <v>10</v>
      </c>
      <c r="C9" s="1">
        <v>34</v>
      </c>
      <c r="D9" s="1">
        <v>17</v>
      </c>
      <c r="E9" s="1">
        <v>7</v>
      </c>
      <c r="G9" s="19">
        <f t="shared" si="1"/>
        <v>0.2916539001167342</v>
      </c>
      <c r="H9" s="19">
        <f t="shared" si="2"/>
        <v>0.15836700404317228</v>
      </c>
      <c r="I9" s="19">
        <f t="shared" si="3"/>
        <v>6.8531457255322281E-2</v>
      </c>
      <c r="K9" s="2">
        <f t="shared" si="4"/>
        <v>0.21426413258348997</v>
      </c>
      <c r="L9" s="2">
        <f t="shared" si="5"/>
        <v>0.11358256593379767</v>
      </c>
      <c r="M9" s="3">
        <f t="shared" si="6"/>
        <v>4.8433168509038227E-2</v>
      </c>
    </row>
    <row r="10" spans="1:13" ht="16" x14ac:dyDescent="0.2">
      <c r="A10" s="14" t="s">
        <v>5</v>
      </c>
      <c r="B10" s="17" t="s">
        <v>11</v>
      </c>
      <c r="C10" s="1">
        <v>39</v>
      </c>
      <c r="D10" s="1">
        <v>21</v>
      </c>
      <c r="E10" s="1">
        <v>9</v>
      </c>
      <c r="G10" s="19">
        <f t="shared" si="1"/>
        <v>0.32667802677005708</v>
      </c>
      <c r="H10" s="19">
        <f t="shared" si="2"/>
        <v>0.19182655200965715</v>
      </c>
      <c r="I10" s="19">
        <f t="shared" si="3"/>
        <v>8.7234734950844883E-2</v>
      </c>
      <c r="K10" s="2">
        <f t="shared" si="4"/>
        <v>0.24163885228169169</v>
      </c>
      <c r="L10" s="2">
        <f t="shared" si="5"/>
        <v>0.13837580325308607</v>
      </c>
      <c r="M10" s="3">
        <f t="shared" si="6"/>
        <v>6.1835286174562576E-2</v>
      </c>
    </row>
    <row r="11" spans="1:13" ht="16" x14ac:dyDescent="0.2">
      <c r="A11" s="14" t="s">
        <v>5</v>
      </c>
      <c r="B11" s="18" t="s">
        <v>12</v>
      </c>
      <c r="C11" s="1">
        <v>30</v>
      </c>
      <c r="D11" s="1">
        <v>16</v>
      </c>
      <c r="E11" s="1">
        <v>7</v>
      </c>
      <c r="G11" s="19">
        <f t="shared" si="1"/>
        <v>0.26232734853940509</v>
      </c>
      <c r="H11" s="19">
        <f t="shared" si="2"/>
        <v>0.14978786869670402</v>
      </c>
      <c r="I11" s="19">
        <f t="shared" si="3"/>
        <v>6.8531457255322281E-2</v>
      </c>
      <c r="K11" s="2">
        <f t="shared" si="4"/>
        <v>0.1916545820338591</v>
      </c>
      <c r="L11" s="2">
        <f t="shared" si="5"/>
        <v>0.1072735758485035</v>
      </c>
      <c r="M11" s="3">
        <f t="shared" si="6"/>
        <v>4.8433168509038227E-2</v>
      </c>
    </row>
    <row r="12" spans="1:13" ht="16" x14ac:dyDescent="0.2">
      <c r="A12" s="14" t="s">
        <v>5</v>
      </c>
      <c r="B12" s="18" t="s">
        <v>13</v>
      </c>
      <c r="C12" s="1">
        <v>41</v>
      </c>
      <c r="D12" s="1">
        <v>20</v>
      </c>
      <c r="E12" s="1">
        <v>7</v>
      </c>
      <c r="G12" s="19">
        <f t="shared" si="1"/>
        <v>0.34019789058285854</v>
      </c>
      <c r="H12" s="19">
        <f t="shared" si="2"/>
        <v>0.18358848455384336</v>
      </c>
      <c r="I12" s="19">
        <f t="shared" si="3"/>
        <v>6.8531457255322281E-2</v>
      </c>
      <c r="K12" s="2">
        <f t="shared" si="4"/>
        <v>0.25231981025366912</v>
      </c>
      <c r="L12" s="2">
        <f t="shared" si="5"/>
        <v>0.13224327662893154</v>
      </c>
      <c r="M12" s="3">
        <f t="shared" si="6"/>
        <v>4.8433168509038227E-2</v>
      </c>
    </row>
    <row r="13" spans="1:13" ht="16" x14ac:dyDescent="0.2">
      <c r="A13" s="14" t="s">
        <v>5</v>
      </c>
      <c r="B13" s="18" t="s">
        <v>14</v>
      </c>
      <c r="C13" s="1">
        <v>54</v>
      </c>
      <c r="D13" s="1">
        <v>27</v>
      </c>
      <c r="E13" s="1">
        <v>11</v>
      </c>
      <c r="G13" s="19">
        <f t="shared" si="1"/>
        <v>0.42169808713392831</v>
      </c>
      <c r="H13" s="19">
        <f t="shared" si="2"/>
        <v>0.23953835542739466</v>
      </c>
      <c r="I13" s="19">
        <f t="shared" si="3"/>
        <v>0.10556246309154804</v>
      </c>
      <c r="K13" s="2">
        <f t="shared" si="4"/>
        <v>0.31817241825552489</v>
      </c>
      <c r="L13" s="2">
        <f t="shared" si="5"/>
        <v>0.17427148423681349</v>
      </c>
      <c r="M13" s="3">
        <f t="shared" si="6"/>
        <v>7.5048644888033755E-2</v>
      </c>
    </row>
    <row r="14" spans="1:13" ht="16" x14ac:dyDescent="0.2">
      <c r="A14" s="14" t="s">
        <v>5</v>
      </c>
      <c r="B14" s="18" t="s">
        <v>15</v>
      </c>
      <c r="C14" s="1">
        <v>51</v>
      </c>
      <c r="D14" s="1">
        <v>25</v>
      </c>
      <c r="E14" s="1">
        <v>7</v>
      </c>
      <c r="G14" s="19">
        <f t="shared" si="1"/>
        <v>0.40383254978091254</v>
      </c>
      <c r="H14" s="19">
        <f t="shared" si="2"/>
        <v>0.22395589862293985</v>
      </c>
      <c r="I14" s="19">
        <f t="shared" si="3"/>
        <v>6.8531457255322281E-2</v>
      </c>
      <c r="K14" s="2">
        <f t="shared" si="4"/>
        <v>0.30351002855087539</v>
      </c>
      <c r="L14" s="2">
        <f t="shared" si="5"/>
        <v>0.16247556976150523</v>
      </c>
      <c r="M14" s="3">
        <f t="shared" si="6"/>
        <v>4.8433168509038227E-2</v>
      </c>
    </row>
    <row r="15" spans="1:13" ht="16" x14ac:dyDescent="0.2">
      <c r="A15" s="14" t="s">
        <v>5</v>
      </c>
      <c r="B15" s="18" t="s">
        <v>16</v>
      </c>
      <c r="C15" s="1">
        <v>58</v>
      </c>
      <c r="D15" s="1">
        <v>29</v>
      </c>
      <c r="E15" s="1">
        <v>8</v>
      </c>
      <c r="G15" s="19">
        <f t="shared" si="1"/>
        <v>0.44468877391261652</v>
      </c>
      <c r="H15" s="19">
        <f t="shared" si="2"/>
        <v>0.25480792671460639</v>
      </c>
      <c r="I15" s="19">
        <f t="shared" si="3"/>
        <v>7.7930517095758045E-2</v>
      </c>
      <c r="K15" s="2">
        <f t="shared" si="4"/>
        <v>0.3372432447029261</v>
      </c>
      <c r="L15" s="2">
        <f t="shared" si="5"/>
        <v>0.18590126194848211</v>
      </c>
      <c r="M15" s="3">
        <f t="shared" si="6"/>
        <v>5.5157989846188027E-2</v>
      </c>
    </row>
    <row r="16" spans="1:13" ht="16" x14ac:dyDescent="0.2">
      <c r="A16" s="14" t="s">
        <v>5</v>
      </c>
      <c r="B16" s="18" t="s">
        <v>17</v>
      </c>
      <c r="C16" s="1">
        <v>51</v>
      </c>
      <c r="D16" s="1">
        <v>24</v>
      </c>
      <c r="E16" s="1">
        <v>7</v>
      </c>
      <c r="G16" s="19">
        <f t="shared" si="1"/>
        <v>0.40383254978091254</v>
      </c>
      <c r="H16" s="19">
        <f t="shared" si="2"/>
        <v>0.21604533973025641</v>
      </c>
      <c r="I16" s="19">
        <f t="shared" si="3"/>
        <v>6.8531457255322281E-2</v>
      </c>
      <c r="K16" s="2">
        <f t="shared" si="4"/>
        <v>0.30351002855087539</v>
      </c>
      <c r="L16" s="2">
        <f t="shared" si="5"/>
        <v>0.15651457088727549</v>
      </c>
      <c r="M16" s="3">
        <f t="shared" si="6"/>
        <v>4.8433168509038227E-2</v>
      </c>
    </row>
    <row r="17" spans="1:13" ht="16" x14ac:dyDescent="0.2">
      <c r="A17" s="14" t="s">
        <v>5</v>
      </c>
      <c r="B17" s="18" t="s">
        <v>18</v>
      </c>
      <c r="C17" s="1">
        <v>49</v>
      </c>
      <c r="D17" s="1">
        <v>25</v>
      </c>
      <c r="E17" s="1">
        <v>6</v>
      </c>
      <c r="G17" s="19">
        <f t="shared" si="1"/>
        <v>0.39161661015060845</v>
      </c>
      <c r="H17" s="19">
        <f t="shared" si="2"/>
        <v>0.22395589862293985</v>
      </c>
      <c r="I17" s="19">
        <f t="shared" si="3"/>
        <v>5.9036588663461731E-2</v>
      </c>
      <c r="K17" s="2">
        <f t="shared" si="4"/>
        <v>0.29356034656789309</v>
      </c>
      <c r="L17" s="2">
        <f t="shared" si="5"/>
        <v>0.16247556976150523</v>
      </c>
      <c r="M17" s="3">
        <f t="shared" si="6"/>
        <v>4.1660483908474766E-2</v>
      </c>
    </row>
    <row r="18" spans="1:13" ht="16" x14ac:dyDescent="0.2">
      <c r="A18" s="14" t="s">
        <v>5</v>
      </c>
      <c r="B18" s="18" t="s">
        <v>216</v>
      </c>
      <c r="C18" s="1">
        <v>49</v>
      </c>
      <c r="D18" s="1">
        <v>24</v>
      </c>
      <c r="E18" s="1">
        <v>6</v>
      </c>
      <c r="G18" s="19">
        <f t="shared" si="1"/>
        <v>0.39161661015060845</v>
      </c>
      <c r="H18" s="19">
        <f t="shared" si="2"/>
        <v>0.21604533973025641</v>
      </c>
      <c r="I18" s="19">
        <f t="shared" si="3"/>
        <v>5.9036588663461731E-2</v>
      </c>
      <c r="K18" s="2">
        <f t="shared" si="4"/>
        <v>0.29356034656789309</v>
      </c>
      <c r="L18" s="2">
        <f t="shared" si="5"/>
        <v>0.15651457088727549</v>
      </c>
      <c r="M18" s="3">
        <f t="shared" si="6"/>
        <v>4.1660483908474766E-2</v>
      </c>
    </row>
    <row r="19" spans="1:13" ht="16" x14ac:dyDescent="0.2">
      <c r="A19" s="14" t="s">
        <v>5</v>
      </c>
      <c r="B19" s="18" t="s">
        <v>217</v>
      </c>
      <c r="C19" s="1">
        <v>34</v>
      </c>
      <c r="D19" s="1">
        <v>14</v>
      </c>
      <c r="E19" s="1">
        <v>6</v>
      </c>
      <c r="G19" s="19">
        <f t="shared" si="1"/>
        <v>0.2916539001167342</v>
      </c>
      <c r="H19" s="19">
        <f t="shared" si="2"/>
        <v>0.1323663538771066</v>
      </c>
      <c r="I19" s="19">
        <f t="shared" si="3"/>
        <v>5.9036588663461731E-2</v>
      </c>
      <c r="K19" s="2">
        <f t="shared" si="4"/>
        <v>0.21426413258348997</v>
      </c>
      <c r="L19" s="2">
        <f t="shared" si="5"/>
        <v>9.4520565206251739E-2</v>
      </c>
      <c r="M19" s="3">
        <f t="shared" si="6"/>
        <v>4.1660483908474766E-2</v>
      </c>
    </row>
    <row r="20" spans="1:13" ht="16" x14ac:dyDescent="0.2">
      <c r="A20" s="14" t="s">
        <v>19</v>
      </c>
      <c r="B20" s="18" t="s">
        <v>20</v>
      </c>
      <c r="C20" s="1">
        <v>53</v>
      </c>
      <c r="D20" s="1">
        <v>23</v>
      </c>
      <c r="E20" s="1">
        <v>7</v>
      </c>
      <c r="G20" s="19">
        <f t="shared" si="1"/>
        <v>0.41580320135184334</v>
      </c>
      <c r="H20" s="19">
        <f t="shared" si="2"/>
        <v>0.20805414503107234</v>
      </c>
      <c r="I20" s="19">
        <f t="shared" si="3"/>
        <v>6.8531457255322281E-2</v>
      </c>
      <c r="K20" s="2">
        <f t="shared" si="4"/>
        <v>0.31331957659448795</v>
      </c>
      <c r="L20" s="2">
        <f t="shared" si="5"/>
        <v>0.15051114518190423</v>
      </c>
      <c r="M20" s="3">
        <f t="shared" si="6"/>
        <v>4.8433168509038227E-2</v>
      </c>
    </row>
    <row r="21" spans="1:13" ht="16" x14ac:dyDescent="0.2">
      <c r="A21" s="14" t="s">
        <v>19</v>
      </c>
      <c r="B21" s="18" t="s">
        <v>21</v>
      </c>
      <c r="C21" s="1">
        <v>52</v>
      </c>
      <c r="D21" s="1">
        <v>24</v>
      </c>
      <c r="E21" s="1">
        <v>7</v>
      </c>
      <c r="G21" s="19">
        <f t="shared" si="1"/>
        <v>0.4098482264059311</v>
      </c>
      <c r="H21" s="19">
        <f t="shared" si="2"/>
        <v>0.21604533973025641</v>
      </c>
      <c r="I21" s="19">
        <f t="shared" si="3"/>
        <v>6.8531457255322281E-2</v>
      </c>
      <c r="K21" s="2">
        <f t="shared" si="4"/>
        <v>0.3084321953037592</v>
      </c>
      <c r="L21" s="2">
        <f t="shared" si="5"/>
        <v>0.15651457088727549</v>
      </c>
      <c r="M21" s="3">
        <f t="shared" si="6"/>
        <v>4.8433168509038227E-2</v>
      </c>
    </row>
    <row r="22" spans="1:13" ht="16" x14ac:dyDescent="0.2">
      <c r="A22" s="14" t="s">
        <v>19</v>
      </c>
      <c r="B22" s="18" t="s">
        <v>22</v>
      </c>
      <c r="C22" s="1">
        <v>59</v>
      </c>
      <c r="D22" s="1">
        <v>25</v>
      </c>
      <c r="E22" s="1">
        <v>7</v>
      </c>
      <c r="G22" s="19">
        <f t="shared" si="1"/>
        <v>0.45029218745214572</v>
      </c>
      <c r="H22" s="19">
        <f t="shared" si="2"/>
        <v>0.22395589862293985</v>
      </c>
      <c r="I22" s="19">
        <f t="shared" si="3"/>
        <v>6.8531457255322281E-2</v>
      </c>
      <c r="K22" s="2">
        <f t="shared" si="4"/>
        <v>0.34192701532403791</v>
      </c>
      <c r="L22" s="2">
        <f t="shared" si="5"/>
        <v>0.16247556976150523</v>
      </c>
      <c r="M22" s="3">
        <f t="shared" si="6"/>
        <v>4.8433168509038227E-2</v>
      </c>
    </row>
    <row r="23" spans="1:13" ht="16" x14ac:dyDescent="0.2">
      <c r="A23" s="14" t="s">
        <v>19</v>
      </c>
      <c r="B23" s="18" t="s">
        <v>23</v>
      </c>
      <c r="C23" s="1">
        <v>61</v>
      </c>
      <c r="D23" s="1">
        <v>27</v>
      </c>
      <c r="E23" s="1">
        <v>6</v>
      </c>
      <c r="G23" s="19">
        <f t="shared" si="1"/>
        <v>0.46132995995618065</v>
      </c>
      <c r="H23" s="19">
        <f t="shared" si="2"/>
        <v>0.23953835542739466</v>
      </c>
      <c r="I23" s="19">
        <f t="shared" si="3"/>
        <v>5.9036588663461731E-2</v>
      </c>
      <c r="K23" s="2">
        <f t="shared" si="4"/>
        <v>0.35119548841626524</v>
      </c>
      <c r="L23" s="2">
        <f t="shared" si="5"/>
        <v>0.17427148423681349</v>
      </c>
      <c r="M23" s="3">
        <f t="shared" si="6"/>
        <v>4.1660483908474766E-2</v>
      </c>
    </row>
    <row r="24" spans="1:13" ht="16" x14ac:dyDescent="0.2">
      <c r="A24" s="14" t="s">
        <v>19</v>
      </c>
      <c r="B24" s="18" t="s">
        <v>24</v>
      </c>
      <c r="C24" s="1">
        <v>79</v>
      </c>
      <c r="D24" s="1">
        <v>34</v>
      </c>
      <c r="E24" s="1">
        <v>9</v>
      </c>
      <c r="G24" s="19">
        <f t="shared" si="1"/>
        <v>0.55121221170521451</v>
      </c>
      <c r="H24" s="19">
        <f t="shared" si="2"/>
        <v>0.2916539001167342</v>
      </c>
      <c r="I24" s="19">
        <f t="shared" si="3"/>
        <v>8.7234734950844883E-2</v>
      </c>
      <c r="K24" s="2">
        <f t="shared" si="4"/>
        <v>0.42895274307856779</v>
      </c>
      <c r="L24" s="2">
        <f t="shared" si="5"/>
        <v>0.21426413258348997</v>
      </c>
      <c r="M24" s="3">
        <f t="shared" si="6"/>
        <v>6.1835286174562576E-2</v>
      </c>
    </row>
    <row r="25" spans="1:13" ht="16" x14ac:dyDescent="0.2">
      <c r="A25" s="14" t="s">
        <v>19</v>
      </c>
      <c r="B25" s="18" t="s">
        <v>25</v>
      </c>
      <c r="C25" s="1">
        <v>71</v>
      </c>
      <c r="D25" s="1">
        <v>33</v>
      </c>
      <c r="E25" s="1">
        <v>8</v>
      </c>
      <c r="G25" s="19">
        <f t="shared" si="1"/>
        <v>0.51328202850696369</v>
      </c>
      <c r="H25" s="19">
        <f t="shared" si="2"/>
        <v>0.28443341673236711</v>
      </c>
      <c r="I25" s="19">
        <f t="shared" si="3"/>
        <v>7.7930517095758045E-2</v>
      </c>
      <c r="K25" s="2">
        <f t="shared" si="4"/>
        <v>0.39561614451449867</v>
      </c>
      <c r="L25" s="2">
        <f t="shared" si="5"/>
        <v>0.2086717337805345</v>
      </c>
      <c r="M25" s="3">
        <f t="shared" si="6"/>
        <v>5.5157989846188027E-2</v>
      </c>
    </row>
    <row r="26" spans="1:13" ht="15.75" customHeight="1" x14ac:dyDescent="0.2">
      <c r="A26" s="14" t="s">
        <v>19</v>
      </c>
      <c r="B26" s="18" t="s">
        <v>18</v>
      </c>
      <c r="C26" s="1">
        <v>67</v>
      </c>
      <c r="D26" s="1">
        <v>30</v>
      </c>
      <c r="E26" s="1">
        <v>8</v>
      </c>
      <c r="G26" s="19">
        <f t="shared" si="1"/>
        <v>0.4931312015355781</v>
      </c>
      <c r="H26" s="19">
        <f t="shared" si="2"/>
        <v>0.26232734853940509</v>
      </c>
      <c r="I26" s="19">
        <f t="shared" si="3"/>
        <v>7.7930517095758045E-2</v>
      </c>
      <c r="K26" s="2">
        <f t="shared" si="4"/>
        <v>0.37822499833084533</v>
      </c>
      <c r="L26" s="2">
        <f t="shared" si="5"/>
        <v>0.1916545820338591</v>
      </c>
      <c r="M26" s="3">
        <f t="shared" si="6"/>
        <v>5.5157989846188027E-2</v>
      </c>
    </row>
    <row r="27" spans="1:13" ht="15.75" customHeight="1" x14ac:dyDescent="0.2">
      <c r="A27" s="14" t="s">
        <v>19</v>
      </c>
      <c r="B27" s="18" t="s">
        <v>26</v>
      </c>
      <c r="C27" s="1">
        <v>80</v>
      </c>
      <c r="D27" s="1">
        <v>35</v>
      </c>
      <c r="E27" s="1">
        <v>10</v>
      </c>
      <c r="G27" s="19">
        <f t="shared" si="1"/>
        <v>0.55574074174597166</v>
      </c>
      <c r="H27" s="19">
        <f t="shared" si="2"/>
        <v>0.2988015246204283</v>
      </c>
      <c r="I27" s="19">
        <f t="shared" si="3"/>
        <v>9.6445067831425813E-2</v>
      </c>
      <c r="K27" s="2">
        <f t="shared" si="4"/>
        <v>0.43298839317773008</v>
      </c>
      <c r="L27" s="2">
        <f t="shared" si="5"/>
        <v>0.21981700932498704</v>
      </c>
      <c r="M27" s="3">
        <f t="shared" si="6"/>
        <v>6.846539335832047E-2</v>
      </c>
    </row>
    <row r="28" spans="1:13" ht="15.75" customHeight="1" x14ac:dyDescent="0.2">
      <c r="A28" s="14" t="s">
        <v>19</v>
      </c>
      <c r="B28" s="18" t="s">
        <v>27</v>
      </c>
      <c r="C28" s="1">
        <v>74</v>
      </c>
      <c r="D28" s="1">
        <v>33</v>
      </c>
      <c r="E28" s="1">
        <v>11</v>
      </c>
      <c r="G28" s="19">
        <f t="shared" si="1"/>
        <v>0.52786765893159926</v>
      </c>
      <c r="H28" s="19">
        <f t="shared" si="2"/>
        <v>0.28443341673236711</v>
      </c>
      <c r="I28" s="19">
        <f t="shared" si="3"/>
        <v>0.10556246309154804</v>
      </c>
      <c r="K28" s="2">
        <f t="shared" si="4"/>
        <v>0.40833953176139492</v>
      </c>
      <c r="L28" s="2">
        <f t="shared" si="5"/>
        <v>0.2086717337805345</v>
      </c>
      <c r="M28" s="3">
        <f t="shared" si="6"/>
        <v>7.5048644888033755E-2</v>
      </c>
    </row>
    <row r="29" spans="1:13" ht="15.75" customHeight="1" x14ac:dyDescent="0.2">
      <c r="A29" s="14" t="s">
        <v>19</v>
      </c>
      <c r="B29" s="18" t="s">
        <v>185</v>
      </c>
      <c r="C29" s="1">
        <v>54</v>
      </c>
      <c r="D29" s="1">
        <v>23</v>
      </c>
      <c r="E29" s="1">
        <v>6</v>
      </c>
      <c r="G29" s="19">
        <f t="shared" si="1"/>
        <v>0.42169808713392831</v>
      </c>
      <c r="H29" s="19">
        <f t="shared" si="2"/>
        <v>0.20805414503107234</v>
      </c>
      <c r="I29" s="19">
        <f t="shared" si="3"/>
        <v>5.9036588663461731E-2</v>
      </c>
      <c r="K29" s="2">
        <f t="shared" si="4"/>
        <v>0.31817241825552489</v>
      </c>
      <c r="L29" s="2">
        <f t="shared" si="5"/>
        <v>0.15051114518190423</v>
      </c>
      <c r="M29" s="3">
        <f t="shared" si="6"/>
        <v>4.1660483908474766E-2</v>
      </c>
    </row>
    <row r="30" spans="1:13" ht="15.75" customHeight="1" x14ac:dyDescent="0.2">
      <c r="A30" s="14" t="s">
        <v>19</v>
      </c>
      <c r="B30" s="18" t="s">
        <v>186</v>
      </c>
      <c r="C30" s="1">
        <v>58</v>
      </c>
      <c r="D30" s="1">
        <v>24</v>
      </c>
      <c r="E30" s="1">
        <v>6</v>
      </c>
      <c r="G30" s="19">
        <f t="shared" si="1"/>
        <v>0.44468877391261652</v>
      </c>
      <c r="H30" s="19">
        <f t="shared" si="2"/>
        <v>0.21604533973025641</v>
      </c>
      <c r="I30" s="19">
        <f t="shared" si="3"/>
        <v>5.9036588663461731E-2</v>
      </c>
      <c r="K30" s="2">
        <f t="shared" si="4"/>
        <v>0.3372432447029261</v>
      </c>
      <c r="L30" s="2">
        <f t="shared" si="5"/>
        <v>0.15651457088727549</v>
      </c>
      <c r="M30" s="3">
        <f t="shared" si="6"/>
        <v>4.1660483908474766E-2</v>
      </c>
    </row>
    <row r="31" spans="1:13" ht="15.75" customHeight="1" x14ac:dyDescent="0.2">
      <c r="A31" s="14" t="s">
        <v>28</v>
      </c>
      <c r="B31" s="18" t="s">
        <v>29</v>
      </c>
      <c r="C31" s="1">
        <v>54</v>
      </c>
      <c r="D31" s="1">
        <v>22</v>
      </c>
      <c r="E31" s="1">
        <v>6</v>
      </c>
      <c r="G31" s="19">
        <f t="shared" si="1"/>
        <v>0.42169808713392831</v>
      </c>
      <c r="H31" s="19">
        <f t="shared" si="2"/>
        <v>0.19998149256914177</v>
      </c>
      <c r="I31" s="19">
        <f t="shared" si="3"/>
        <v>5.9036588663461731E-2</v>
      </c>
      <c r="K31" s="2">
        <f t="shared" si="4"/>
        <v>0.31817241825552489</v>
      </c>
      <c r="L31" s="2">
        <f t="shared" si="5"/>
        <v>0.14446499067653729</v>
      </c>
      <c r="M31" s="3">
        <f t="shared" si="6"/>
        <v>4.1660483908474766E-2</v>
      </c>
    </row>
    <row r="32" spans="1:13" ht="15.75" customHeight="1" x14ac:dyDescent="0.2">
      <c r="A32" s="14" t="s">
        <v>28</v>
      </c>
      <c r="B32" s="18" t="s">
        <v>30</v>
      </c>
      <c r="C32" s="1">
        <v>59</v>
      </c>
      <c r="D32" s="1">
        <v>26</v>
      </c>
      <c r="E32" s="1">
        <v>6</v>
      </c>
      <c r="G32" s="19">
        <f t="shared" si="1"/>
        <v>0.45029218745214572</v>
      </c>
      <c r="H32" s="19">
        <f t="shared" si="2"/>
        <v>0.23178663537135147</v>
      </c>
      <c r="I32" s="19">
        <f t="shared" si="3"/>
        <v>5.9036588663461731E-2</v>
      </c>
      <c r="K32" s="2">
        <f t="shared" si="4"/>
        <v>0.34192701532403791</v>
      </c>
      <c r="L32" s="2">
        <f t="shared" si="5"/>
        <v>0.16839444163940265</v>
      </c>
      <c r="M32" s="3">
        <f t="shared" si="6"/>
        <v>4.1660483908474766E-2</v>
      </c>
    </row>
    <row r="33" spans="1:13" ht="15.75" customHeight="1" x14ac:dyDescent="0.2">
      <c r="A33" s="14" t="s">
        <v>28</v>
      </c>
      <c r="B33" s="18" t="s">
        <v>31</v>
      </c>
      <c r="C33" s="1">
        <v>55</v>
      </c>
      <c r="D33" s="1">
        <v>24</v>
      </c>
      <c r="E33" s="1">
        <v>8</v>
      </c>
      <c r="G33" s="19">
        <f t="shared" si="1"/>
        <v>0.42753349008682928</v>
      </c>
      <c r="H33" s="19">
        <f t="shared" si="2"/>
        <v>0.21604533973025641</v>
      </c>
      <c r="I33" s="19">
        <f t="shared" si="3"/>
        <v>7.7930517095758045E-2</v>
      </c>
      <c r="K33" s="2">
        <f t="shared" si="4"/>
        <v>0.32299096438200992</v>
      </c>
      <c r="L33" s="2">
        <f t="shared" si="5"/>
        <v>0.15651457088727549</v>
      </c>
      <c r="M33" s="3">
        <f t="shared" si="6"/>
        <v>5.5157989846188027E-2</v>
      </c>
    </row>
    <row r="34" spans="1:13" ht="15.75" customHeight="1" x14ac:dyDescent="0.2">
      <c r="A34" s="14" t="s">
        <v>32</v>
      </c>
      <c r="B34" s="18" t="s">
        <v>33</v>
      </c>
      <c r="C34" s="1">
        <v>67</v>
      </c>
      <c r="D34" s="1">
        <v>28</v>
      </c>
      <c r="E34" s="1">
        <v>8</v>
      </c>
      <c r="G34" s="19">
        <f t="shared" si="1"/>
        <v>0.4931312015355781</v>
      </c>
      <c r="H34" s="19">
        <f t="shared" si="2"/>
        <v>0.2472118561154939</v>
      </c>
      <c r="I34" s="19">
        <f t="shared" si="3"/>
        <v>7.7930517095758045E-2</v>
      </c>
      <c r="K34" s="2">
        <f t="shared" si="4"/>
        <v>0.37822499833084533</v>
      </c>
      <c r="L34" s="2">
        <f t="shared" si="5"/>
        <v>0.1801069931655942</v>
      </c>
      <c r="M34" s="3">
        <f t="shared" si="6"/>
        <v>5.5157989846188027E-2</v>
      </c>
    </row>
    <row r="35" spans="1:13" ht="15.75" customHeight="1" x14ac:dyDescent="0.2">
      <c r="A35" s="14" t="s">
        <v>32</v>
      </c>
      <c r="B35" s="18" t="s">
        <v>34</v>
      </c>
      <c r="C35" s="1">
        <v>75</v>
      </c>
      <c r="D35" s="1">
        <v>28</v>
      </c>
      <c r="E35" s="1">
        <v>9</v>
      </c>
      <c r="G35" s="19">
        <f t="shared" si="1"/>
        <v>0.53263174909961608</v>
      </c>
      <c r="H35" s="19">
        <f t="shared" si="2"/>
        <v>0.2472118561154939</v>
      </c>
      <c r="I35" s="19">
        <f t="shared" si="3"/>
        <v>8.7234734950844883E-2</v>
      </c>
      <c r="K35" s="2">
        <f t="shared" si="4"/>
        <v>0.41252085755952594</v>
      </c>
      <c r="L35" s="2">
        <f t="shared" si="5"/>
        <v>0.1801069931655942</v>
      </c>
      <c r="M35" s="3">
        <f t="shared" si="6"/>
        <v>6.1835286174562576E-2</v>
      </c>
    </row>
    <row r="36" spans="1:13" ht="15.75" customHeight="1" x14ac:dyDescent="0.2">
      <c r="A36" s="14" t="s">
        <v>35</v>
      </c>
      <c r="B36" s="18" t="s">
        <v>36</v>
      </c>
      <c r="C36" s="1">
        <v>69</v>
      </c>
      <c r="D36" s="1">
        <v>27</v>
      </c>
      <c r="E36" s="1">
        <v>10</v>
      </c>
      <c r="G36" s="19">
        <f t="shared" si="1"/>
        <v>0.50330879472078838</v>
      </c>
      <c r="H36" s="19">
        <f t="shared" si="2"/>
        <v>0.23953835542739466</v>
      </c>
      <c r="I36" s="19">
        <f t="shared" si="3"/>
        <v>9.6445067831425813E-2</v>
      </c>
      <c r="K36" s="2">
        <f t="shared" si="4"/>
        <v>0.38698224107836177</v>
      </c>
      <c r="L36" s="2">
        <f t="shared" si="5"/>
        <v>0.17427148423681349</v>
      </c>
      <c r="M36" s="3">
        <f t="shared" si="6"/>
        <v>6.846539335832047E-2</v>
      </c>
    </row>
    <row r="37" spans="1:13" ht="15.75" customHeight="1" x14ac:dyDescent="0.2">
      <c r="A37" s="14" t="s">
        <v>35</v>
      </c>
      <c r="B37" s="18" t="s">
        <v>37</v>
      </c>
      <c r="C37" s="1">
        <v>61</v>
      </c>
      <c r="D37" s="1">
        <v>25</v>
      </c>
      <c r="E37" s="1">
        <v>8</v>
      </c>
      <c r="G37" s="19">
        <f t="shared" si="1"/>
        <v>0.46132995995618065</v>
      </c>
      <c r="H37" s="19">
        <f t="shared" si="2"/>
        <v>0.22395589862293985</v>
      </c>
      <c r="I37" s="19">
        <f t="shared" si="3"/>
        <v>7.7930517095758045E-2</v>
      </c>
      <c r="K37" s="2">
        <f t="shared" si="4"/>
        <v>0.35119548841626524</v>
      </c>
      <c r="L37" s="2">
        <f t="shared" si="5"/>
        <v>0.16247556976150523</v>
      </c>
      <c r="M37" s="3">
        <f t="shared" si="6"/>
        <v>5.5157989846188027E-2</v>
      </c>
    </row>
    <row r="38" spans="1:13" ht="15.75" customHeight="1" x14ac:dyDescent="0.2">
      <c r="A38" s="14" t="s">
        <v>35</v>
      </c>
      <c r="B38" s="18" t="s">
        <v>38</v>
      </c>
      <c r="C38" s="1">
        <v>62</v>
      </c>
      <c r="D38" s="1">
        <v>24</v>
      </c>
      <c r="E38" s="1">
        <v>8</v>
      </c>
      <c r="G38" s="19">
        <f t="shared" si="1"/>
        <v>0.46676545424104743</v>
      </c>
      <c r="H38" s="19">
        <f t="shared" si="2"/>
        <v>0.21604533973025641</v>
      </c>
      <c r="I38" s="19">
        <f t="shared" si="3"/>
        <v>7.7930517095758045E-2</v>
      </c>
      <c r="K38" s="2">
        <f t="shared" si="4"/>
        <v>0.35578065708623752</v>
      </c>
      <c r="L38" s="2">
        <f t="shared" si="5"/>
        <v>0.15651457088727549</v>
      </c>
      <c r="M38" s="3">
        <f t="shared" si="6"/>
        <v>5.5157989846188027E-2</v>
      </c>
    </row>
    <row r="39" spans="1:13" ht="15.75" customHeight="1" x14ac:dyDescent="0.2">
      <c r="A39" s="14" t="s">
        <v>35</v>
      </c>
      <c r="B39" s="18" t="s">
        <v>39</v>
      </c>
      <c r="C39" s="1">
        <v>60</v>
      </c>
      <c r="D39" s="1">
        <v>26</v>
      </c>
      <c r="E39" s="1">
        <v>8</v>
      </c>
      <c r="G39" s="19">
        <f t="shared" si="1"/>
        <v>0.45583905928709567</v>
      </c>
      <c r="H39" s="19">
        <f t="shared" si="2"/>
        <v>0.23178663537135147</v>
      </c>
      <c r="I39" s="19">
        <f t="shared" si="3"/>
        <v>7.7930517095758045E-2</v>
      </c>
      <c r="K39" s="2">
        <f t="shared" si="4"/>
        <v>0.34657768525314492</v>
      </c>
      <c r="L39" s="2">
        <f t="shared" si="5"/>
        <v>0.16839444163940265</v>
      </c>
      <c r="M39" s="3">
        <f t="shared" si="6"/>
        <v>5.5157989846188027E-2</v>
      </c>
    </row>
    <row r="40" spans="1:13" ht="15.75" customHeight="1" x14ac:dyDescent="0.2">
      <c r="A40" s="14" t="s">
        <v>35</v>
      </c>
      <c r="B40" s="18" t="s">
        <v>40</v>
      </c>
      <c r="C40" s="1">
        <v>58</v>
      </c>
      <c r="D40" s="1">
        <v>26</v>
      </c>
      <c r="E40" s="1">
        <v>7</v>
      </c>
      <c r="G40" s="19">
        <f t="shared" si="1"/>
        <v>0.44468877391261652</v>
      </c>
      <c r="H40" s="19">
        <f t="shared" si="2"/>
        <v>0.23178663537135147</v>
      </c>
      <c r="I40" s="19">
        <f t="shared" si="3"/>
        <v>6.8531457255322281E-2</v>
      </c>
      <c r="K40" s="2">
        <f t="shared" si="4"/>
        <v>0.3372432447029261</v>
      </c>
      <c r="L40" s="2">
        <f t="shared" si="5"/>
        <v>0.16839444163940265</v>
      </c>
      <c r="M40" s="3">
        <f t="shared" si="6"/>
        <v>4.8433168509038227E-2</v>
      </c>
    </row>
    <row r="41" spans="1:13" ht="15.75" customHeight="1" x14ac:dyDescent="0.2">
      <c r="A41" s="14" t="s">
        <v>35</v>
      </c>
      <c r="B41" s="18" t="s">
        <v>41</v>
      </c>
      <c r="C41" s="1">
        <v>59</v>
      </c>
      <c r="D41" s="1">
        <v>23</v>
      </c>
      <c r="E41" s="1">
        <v>4</v>
      </c>
      <c r="G41" s="19">
        <f t="shared" si="1"/>
        <v>0.45029218745214572</v>
      </c>
      <c r="H41" s="19">
        <f t="shared" si="2"/>
        <v>0.20805414503107234</v>
      </c>
      <c r="I41" s="19">
        <f t="shared" si="3"/>
        <v>3.9755508787349569E-2</v>
      </c>
      <c r="K41" s="2">
        <f t="shared" si="4"/>
        <v>0.34192701532403791</v>
      </c>
      <c r="L41" s="2">
        <f t="shared" si="5"/>
        <v>0.15051114518190423</v>
      </c>
      <c r="M41" s="3">
        <f t="shared" si="6"/>
        <v>2.79701598439418E-2</v>
      </c>
    </row>
    <row r="42" spans="1:13" ht="15.75" customHeight="1" x14ac:dyDescent="0.2">
      <c r="A42" s="14" t="s">
        <v>35</v>
      </c>
      <c r="B42" s="18" t="s">
        <v>42</v>
      </c>
      <c r="C42" s="1">
        <v>60</v>
      </c>
      <c r="D42" s="1">
        <v>21</v>
      </c>
      <c r="E42" s="1">
        <v>4</v>
      </c>
      <c r="G42" s="19">
        <f t="shared" si="1"/>
        <v>0.45583905928709567</v>
      </c>
      <c r="H42" s="19">
        <f t="shared" si="2"/>
        <v>0.19182655200965715</v>
      </c>
      <c r="I42" s="19">
        <f t="shared" si="3"/>
        <v>3.9755508787349569E-2</v>
      </c>
      <c r="K42" s="2">
        <f t="shared" si="4"/>
        <v>0.34657768525314492</v>
      </c>
      <c r="L42" s="2">
        <f t="shared" si="5"/>
        <v>0.13837580325308607</v>
      </c>
      <c r="M42" s="3">
        <f t="shared" si="6"/>
        <v>2.79701598439418E-2</v>
      </c>
    </row>
    <row r="43" spans="1:13" ht="15.75" customHeight="1" x14ac:dyDescent="0.2">
      <c r="A43" s="14" t="s">
        <v>35</v>
      </c>
      <c r="B43" s="18" t="s">
        <v>43</v>
      </c>
      <c r="C43" s="1">
        <v>54</v>
      </c>
      <c r="D43" s="1">
        <v>18</v>
      </c>
      <c r="E43" s="1">
        <v>2</v>
      </c>
      <c r="G43" s="19">
        <f t="shared" si="1"/>
        <v>0.42169808713392831</v>
      </c>
      <c r="H43" s="19">
        <f t="shared" si="2"/>
        <v>0.16685957091974546</v>
      </c>
      <c r="I43" s="19">
        <f t="shared" si="3"/>
        <v>2.0079344430044999E-2</v>
      </c>
      <c r="K43" s="2">
        <f t="shared" si="4"/>
        <v>0.31817241825552489</v>
      </c>
      <c r="L43" s="2">
        <f t="shared" si="5"/>
        <v>0.11984696973283493</v>
      </c>
      <c r="M43" s="3">
        <f t="shared" si="6"/>
        <v>1.408426315629896E-2</v>
      </c>
    </row>
    <row r="44" spans="1:13" ht="15.75" customHeight="1" x14ac:dyDescent="0.2">
      <c r="A44" s="14" t="s">
        <v>35</v>
      </c>
      <c r="B44" s="18" t="s">
        <v>18</v>
      </c>
      <c r="C44" s="1">
        <v>56</v>
      </c>
      <c r="D44" s="1">
        <v>14</v>
      </c>
      <c r="E44" s="1">
        <v>1</v>
      </c>
      <c r="G44" s="19">
        <f t="shared" si="1"/>
        <v>0.43331001042692008</v>
      </c>
      <c r="H44" s="19">
        <f t="shared" si="2"/>
        <v>0.1323663538771066</v>
      </c>
      <c r="I44" s="19">
        <f t="shared" si="3"/>
        <v>1.009058213897418E-2</v>
      </c>
      <c r="K44" s="2">
        <f t="shared" si="4"/>
        <v>0.32777545734403701</v>
      </c>
      <c r="L44" s="2">
        <f t="shared" si="5"/>
        <v>9.4520565206251739E-2</v>
      </c>
      <c r="M44" s="3">
        <f t="shared" si="6"/>
        <v>7.0671035544741523E-3</v>
      </c>
    </row>
    <row r="45" spans="1:13" ht="15.75" customHeight="1" x14ac:dyDescent="0.2">
      <c r="A45" s="14" t="s">
        <v>35</v>
      </c>
      <c r="B45" s="18" t="s">
        <v>44</v>
      </c>
      <c r="C45" s="1">
        <v>62</v>
      </c>
      <c r="D45" s="1">
        <v>16</v>
      </c>
      <c r="E45" s="1">
        <v>1</v>
      </c>
      <c r="G45" s="19">
        <f t="shared" si="1"/>
        <v>0.46676545424104743</v>
      </c>
      <c r="H45" s="19">
        <f t="shared" si="2"/>
        <v>0.14978786869670402</v>
      </c>
      <c r="I45" s="19">
        <f t="shared" si="3"/>
        <v>1.009058213897418E-2</v>
      </c>
      <c r="K45" s="2">
        <f t="shared" si="4"/>
        <v>0.35578065708623752</v>
      </c>
      <c r="L45" s="2">
        <f t="shared" si="5"/>
        <v>0.1072735758485035</v>
      </c>
      <c r="M45" s="3">
        <f t="shared" si="6"/>
        <v>7.0671035544741523E-3</v>
      </c>
    </row>
    <row r="46" spans="1:13" ht="15.75" customHeight="1" x14ac:dyDescent="0.2">
      <c r="A46" s="14" t="s">
        <v>35</v>
      </c>
      <c r="B46" s="18" t="s">
        <v>45</v>
      </c>
      <c r="C46" s="1">
        <v>61</v>
      </c>
      <c r="D46" s="1">
        <v>19</v>
      </c>
      <c r="E46" s="1">
        <v>2</v>
      </c>
      <c r="G46" s="19">
        <f t="shared" si="1"/>
        <v>0.46132995995618065</v>
      </c>
      <c r="H46" s="19">
        <f t="shared" si="2"/>
        <v>0.17526644285268</v>
      </c>
      <c r="I46" s="19">
        <f t="shared" si="3"/>
        <v>2.0079344430044999E-2</v>
      </c>
      <c r="K46" s="2">
        <f t="shared" si="4"/>
        <v>0.35119548841626524</v>
      </c>
      <c r="L46" s="2">
        <f t="shared" si="5"/>
        <v>0.1260671023415173</v>
      </c>
      <c r="M46" s="3">
        <f t="shared" si="6"/>
        <v>1.408426315629896E-2</v>
      </c>
    </row>
    <row r="47" spans="1:13" ht="15.75" customHeight="1" x14ac:dyDescent="0.2">
      <c r="A47" s="14" t="s">
        <v>35</v>
      </c>
      <c r="B47" s="18" t="s">
        <v>46</v>
      </c>
      <c r="C47" s="1">
        <v>62</v>
      </c>
      <c r="D47" s="1">
        <v>22</v>
      </c>
      <c r="E47" s="1">
        <v>4</v>
      </c>
      <c r="G47" s="19">
        <f t="shared" si="1"/>
        <v>0.46676545424104743</v>
      </c>
      <c r="H47" s="19">
        <f t="shared" si="2"/>
        <v>0.19998149256914177</v>
      </c>
      <c r="I47" s="19">
        <f t="shared" si="3"/>
        <v>3.9755508787349569E-2</v>
      </c>
      <c r="K47" s="2">
        <f t="shared" si="4"/>
        <v>0.35578065708623752</v>
      </c>
      <c r="L47" s="2">
        <f t="shared" si="5"/>
        <v>0.14446499067653729</v>
      </c>
      <c r="M47" s="3">
        <f t="shared" si="6"/>
        <v>2.79701598439418E-2</v>
      </c>
    </row>
    <row r="48" spans="1:13" ht="15.75" customHeight="1" x14ac:dyDescent="0.2">
      <c r="A48" s="14" t="s">
        <v>35</v>
      </c>
      <c r="B48" s="18" t="s">
        <v>47</v>
      </c>
      <c r="C48" s="1">
        <v>59</v>
      </c>
      <c r="D48" s="1">
        <v>26</v>
      </c>
      <c r="E48" s="1">
        <v>4</v>
      </c>
      <c r="G48" s="19">
        <f t="shared" si="1"/>
        <v>0.45029218745214572</v>
      </c>
      <c r="H48" s="19">
        <f t="shared" si="2"/>
        <v>0.23178663537135147</v>
      </c>
      <c r="I48" s="19">
        <f t="shared" si="3"/>
        <v>3.9755508787349569E-2</v>
      </c>
      <c r="K48" s="2">
        <f t="shared" si="4"/>
        <v>0.34192701532403791</v>
      </c>
      <c r="L48" s="2">
        <f t="shared" si="5"/>
        <v>0.16839444163940265</v>
      </c>
      <c r="M48" s="3">
        <f t="shared" si="6"/>
        <v>2.79701598439418E-2</v>
      </c>
    </row>
    <row r="49" spans="1:13" ht="15.75" customHeight="1" x14ac:dyDescent="0.2">
      <c r="A49" s="14" t="s">
        <v>35</v>
      </c>
      <c r="B49" s="18" t="s">
        <v>48</v>
      </c>
      <c r="C49" s="1">
        <v>58</v>
      </c>
      <c r="D49" s="1">
        <v>26</v>
      </c>
      <c r="E49" s="1">
        <v>6</v>
      </c>
      <c r="G49" s="19">
        <f t="shared" si="1"/>
        <v>0.44468877391261652</v>
      </c>
      <c r="H49" s="19">
        <f t="shared" si="2"/>
        <v>0.23178663537135147</v>
      </c>
      <c r="I49" s="19">
        <f t="shared" si="3"/>
        <v>5.9036588663461731E-2</v>
      </c>
      <c r="K49" s="2">
        <f t="shared" si="4"/>
        <v>0.3372432447029261</v>
      </c>
      <c r="L49" s="2">
        <f t="shared" si="5"/>
        <v>0.16839444163940265</v>
      </c>
      <c r="M49" s="3">
        <f t="shared" si="6"/>
        <v>4.1660483908474766E-2</v>
      </c>
    </row>
    <row r="50" spans="1:13" ht="15.75" customHeight="1" x14ac:dyDescent="0.2">
      <c r="A50" s="14" t="s">
        <v>35</v>
      </c>
      <c r="B50" s="18" t="s">
        <v>49</v>
      </c>
      <c r="C50" s="1">
        <v>63</v>
      </c>
      <c r="D50" s="1">
        <v>26</v>
      </c>
      <c r="E50" s="1">
        <v>7</v>
      </c>
      <c r="G50" s="19">
        <f t="shared" si="1"/>
        <v>0.47214610122436662</v>
      </c>
      <c r="H50" s="19">
        <f t="shared" si="2"/>
        <v>0.23178663537135147</v>
      </c>
      <c r="I50" s="19">
        <f t="shared" si="3"/>
        <v>6.8531457255322281E-2</v>
      </c>
      <c r="K50" s="2">
        <f t="shared" si="4"/>
        <v>0.36033342189440443</v>
      </c>
      <c r="L50" s="2">
        <f t="shared" si="5"/>
        <v>0.16839444163940265</v>
      </c>
      <c r="M50" s="3">
        <f t="shared" si="6"/>
        <v>4.8433168509038227E-2</v>
      </c>
    </row>
    <row r="51" spans="1:13" ht="15.75" customHeight="1" x14ac:dyDescent="0.2">
      <c r="A51" s="14" t="s">
        <v>35</v>
      </c>
      <c r="B51" s="18" t="s">
        <v>50</v>
      </c>
      <c r="C51" s="1">
        <v>64</v>
      </c>
      <c r="D51" s="1">
        <v>26</v>
      </c>
      <c r="E51" s="1">
        <v>10</v>
      </c>
      <c r="G51" s="19">
        <f t="shared" si="1"/>
        <v>0.47747245434733998</v>
      </c>
      <c r="H51" s="19">
        <f t="shared" si="2"/>
        <v>0.23178663537135147</v>
      </c>
      <c r="I51" s="19">
        <f t="shared" si="3"/>
        <v>9.6445067831425813E-2</v>
      </c>
      <c r="K51" s="2">
        <f t="shared" si="4"/>
        <v>0.36485401184221289</v>
      </c>
      <c r="L51" s="2">
        <f t="shared" si="5"/>
        <v>0.16839444163940265</v>
      </c>
      <c r="M51" s="3">
        <f t="shared" si="6"/>
        <v>6.846539335832047E-2</v>
      </c>
    </row>
    <row r="52" spans="1:13" ht="15.75" customHeight="1" x14ac:dyDescent="0.2">
      <c r="A52" s="14" t="s">
        <v>35</v>
      </c>
      <c r="B52" s="18" t="s">
        <v>184</v>
      </c>
      <c r="C52" s="1">
        <v>63</v>
      </c>
      <c r="D52" s="1">
        <v>27</v>
      </c>
      <c r="E52" s="1">
        <v>10</v>
      </c>
      <c r="G52" s="19">
        <f t="shared" si="1"/>
        <v>0.47214610122436662</v>
      </c>
      <c r="H52" s="19">
        <f t="shared" si="2"/>
        <v>0.23953835542739466</v>
      </c>
      <c r="I52" s="19">
        <f t="shared" si="3"/>
        <v>9.6445067831425813E-2</v>
      </c>
      <c r="K52" s="2">
        <f t="shared" si="4"/>
        <v>0.36033342189440443</v>
      </c>
      <c r="L52" s="2">
        <f t="shared" si="5"/>
        <v>0.17427148423681349</v>
      </c>
      <c r="M52" s="3">
        <f t="shared" si="6"/>
        <v>6.846539335832047E-2</v>
      </c>
    </row>
    <row r="53" spans="1:13" ht="15.75" customHeight="1" x14ac:dyDescent="0.2">
      <c r="A53" s="14" t="s">
        <v>35</v>
      </c>
      <c r="B53" s="18" t="s">
        <v>51</v>
      </c>
      <c r="C53" s="1">
        <v>65</v>
      </c>
      <c r="D53" s="1">
        <v>28</v>
      </c>
      <c r="E53" s="1">
        <v>11</v>
      </c>
      <c r="G53" s="19">
        <f t="shared" si="1"/>
        <v>0.48274506146662466</v>
      </c>
      <c r="H53" s="19">
        <f t="shared" si="2"/>
        <v>0.2472118561154939</v>
      </c>
      <c r="I53" s="19">
        <f t="shared" si="3"/>
        <v>0.10556246309154804</v>
      </c>
      <c r="K53" s="2">
        <f t="shared" si="4"/>
        <v>0.36934265431273283</v>
      </c>
      <c r="L53" s="2">
        <f t="shared" si="5"/>
        <v>0.1801069931655942</v>
      </c>
      <c r="M53" s="3">
        <f t="shared" si="6"/>
        <v>7.5048644888033755E-2</v>
      </c>
    </row>
    <row r="54" spans="1:13" ht="15.75" customHeight="1" x14ac:dyDescent="0.2">
      <c r="A54" s="14" t="s">
        <v>35</v>
      </c>
      <c r="B54" s="18" t="s">
        <v>52</v>
      </c>
      <c r="C54" s="1">
        <v>63</v>
      </c>
      <c r="D54" s="1">
        <v>26</v>
      </c>
      <c r="E54" s="1">
        <v>12</v>
      </c>
      <c r="G54" s="19">
        <f t="shared" si="1"/>
        <v>0.47214610122436662</v>
      </c>
      <c r="H54" s="19">
        <f t="shared" si="2"/>
        <v>0.23178663537135147</v>
      </c>
      <c r="I54" s="19">
        <f t="shared" si="3"/>
        <v>0.11458785852590458</v>
      </c>
      <c r="K54" s="2">
        <f t="shared" si="4"/>
        <v>0.36033342189440443</v>
      </c>
      <c r="L54" s="2">
        <f t="shared" si="5"/>
        <v>0.16839444163940265</v>
      </c>
      <c r="M54" s="3">
        <f t="shared" si="6"/>
        <v>8.158537189746129E-2</v>
      </c>
    </row>
    <row r="55" spans="1:13" ht="15.75" customHeight="1" x14ac:dyDescent="0.2">
      <c r="A55" s="14" t="s">
        <v>35</v>
      </c>
      <c r="B55" s="18" t="s">
        <v>53</v>
      </c>
      <c r="C55" s="1">
        <v>67</v>
      </c>
      <c r="D55" s="1">
        <v>26</v>
      </c>
      <c r="E55" s="1">
        <v>15</v>
      </c>
      <c r="G55" s="19">
        <f t="shared" si="1"/>
        <v>0.4931312015355781</v>
      </c>
      <c r="H55" s="19">
        <f t="shared" si="2"/>
        <v>0.23178663537135147</v>
      </c>
      <c r="I55" s="19">
        <f t="shared" si="3"/>
        <v>0.14112128244984734</v>
      </c>
      <c r="K55" s="2">
        <f t="shared" si="4"/>
        <v>0.37822499833084533</v>
      </c>
      <c r="L55" s="2">
        <f t="shared" si="5"/>
        <v>0.16839444163940265</v>
      </c>
      <c r="M55" s="3">
        <f t="shared" si="6"/>
        <v>0.10091968213838587</v>
      </c>
    </row>
    <row r="56" spans="1:13" ht="15.75" customHeight="1" x14ac:dyDescent="0.2">
      <c r="A56" s="14" t="s">
        <v>35</v>
      </c>
      <c r="B56" s="18" t="s">
        <v>54</v>
      </c>
      <c r="C56" s="1">
        <v>71</v>
      </c>
      <c r="D56" s="1">
        <v>28</v>
      </c>
      <c r="E56" s="1">
        <v>17</v>
      </c>
      <c r="G56" s="19">
        <f t="shared" si="1"/>
        <v>0.51328202850696369</v>
      </c>
      <c r="H56" s="19">
        <f t="shared" si="2"/>
        <v>0.2472118561154939</v>
      </c>
      <c r="I56" s="19">
        <f t="shared" si="3"/>
        <v>0.15836700404317228</v>
      </c>
      <c r="K56" s="2">
        <f t="shared" si="4"/>
        <v>0.39561614451449867</v>
      </c>
      <c r="L56" s="2">
        <f t="shared" si="5"/>
        <v>0.1801069931655942</v>
      </c>
      <c r="M56" s="3">
        <f t="shared" si="6"/>
        <v>0.11358256593379767</v>
      </c>
    </row>
    <row r="57" spans="1:13" ht="15.75" customHeight="1" x14ac:dyDescent="0.2">
      <c r="A57" s="14" t="s">
        <v>35</v>
      </c>
      <c r="B57" s="18" t="s">
        <v>55</v>
      </c>
      <c r="C57" s="1">
        <v>77</v>
      </c>
      <c r="D57" s="1">
        <v>34</v>
      </c>
      <c r="E57" s="1">
        <v>19</v>
      </c>
      <c r="G57" s="19">
        <f t="shared" si="1"/>
        <v>0.54201619718511251</v>
      </c>
      <c r="H57" s="19">
        <f t="shared" si="2"/>
        <v>0.2916539001167342</v>
      </c>
      <c r="I57" s="19">
        <f t="shared" si="3"/>
        <v>0.17526644285268</v>
      </c>
      <c r="K57" s="2">
        <f t="shared" si="4"/>
        <v>0.4207950684004943</v>
      </c>
      <c r="L57" s="2">
        <f t="shared" si="5"/>
        <v>0.21426413258348997</v>
      </c>
      <c r="M57" s="3">
        <f t="shared" si="6"/>
        <v>0.1260671023415173</v>
      </c>
    </row>
    <row r="58" spans="1:13" ht="15.75" customHeight="1" x14ac:dyDescent="0.2">
      <c r="A58" s="14" t="s">
        <v>35</v>
      </c>
      <c r="B58" s="18" t="s">
        <v>56</v>
      </c>
      <c r="C58" s="1">
        <v>103</v>
      </c>
      <c r="D58" s="1">
        <v>50</v>
      </c>
      <c r="E58" s="1">
        <v>26</v>
      </c>
      <c r="G58" s="19">
        <f t="shared" si="1"/>
        <v>0.64817072189415192</v>
      </c>
      <c r="H58" s="19">
        <f t="shared" si="2"/>
        <v>0.39775555271787122</v>
      </c>
      <c r="I58" s="19">
        <f t="shared" si="3"/>
        <v>0.23178663537135147</v>
      </c>
      <c r="K58" s="2">
        <f t="shared" si="4"/>
        <v>0.51832995945198146</v>
      </c>
      <c r="L58" s="2">
        <f t="shared" si="5"/>
        <v>0.29855282875368472</v>
      </c>
      <c r="M58" s="3">
        <f t="shared" si="6"/>
        <v>0.16839444163940265</v>
      </c>
    </row>
    <row r="59" spans="1:13" ht="15.75" customHeight="1" x14ac:dyDescent="0.2">
      <c r="A59" s="14" t="s">
        <v>35</v>
      </c>
      <c r="B59" s="18" t="s">
        <v>57</v>
      </c>
      <c r="C59" s="1">
        <v>79</v>
      </c>
      <c r="D59" s="1">
        <v>37</v>
      </c>
      <c r="E59" s="1">
        <v>21</v>
      </c>
      <c r="G59" s="19">
        <f t="shared" si="1"/>
        <v>0.55121221170521451</v>
      </c>
      <c r="H59" s="19">
        <f t="shared" si="2"/>
        <v>0.31288113032139719</v>
      </c>
      <c r="I59" s="19">
        <f t="shared" si="3"/>
        <v>0.19182655200965715</v>
      </c>
      <c r="K59" s="2">
        <f t="shared" si="4"/>
        <v>0.42895274307856779</v>
      </c>
      <c r="L59" s="2">
        <f t="shared" si="5"/>
        <v>0.23080531187572217</v>
      </c>
      <c r="M59" s="3">
        <f t="shared" si="6"/>
        <v>0.13837580325308607</v>
      </c>
    </row>
    <row r="60" spans="1:13" ht="15.75" customHeight="1" x14ac:dyDescent="0.2">
      <c r="A60" s="14" t="s">
        <v>35</v>
      </c>
      <c r="B60" s="18" t="s">
        <v>58</v>
      </c>
      <c r="C60" s="1">
        <v>77</v>
      </c>
      <c r="D60" s="1">
        <v>36</v>
      </c>
      <c r="E60" s="1">
        <v>16</v>
      </c>
      <c r="G60" s="19">
        <f t="shared" si="1"/>
        <v>0.54201619718511251</v>
      </c>
      <c r="H60" s="19">
        <f t="shared" si="2"/>
        <v>0.30587702543196937</v>
      </c>
      <c r="I60" s="19">
        <f t="shared" si="3"/>
        <v>0.14978786869670402</v>
      </c>
      <c r="K60" s="2">
        <f t="shared" si="4"/>
        <v>0.4207950684004943</v>
      </c>
      <c r="L60" s="2">
        <f t="shared" si="5"/>
        <v>0.22533064331152686</v>
      </c>
      <c r="M60" s="3">
        <f t="shared" si="6"/>
        <v>0.1072735758485035</v>
      </c>
    </row>
    <row r="61" spans="1:13" ht="15.75" customHeight="1" x14ac:dyDescent="0.2">
      <c r="A61" s="14" t="s">
        <v>35</v>
      </c>
      <c r="B61" s="18" t="s">
        <v>59</v>
      </c>
      <c r="C61" s="1">
        <v>77</v>
      </c>
      <c r="D61" s="1">
        <v>34</v>
      </c>
      <c r="E61" s="1">
        <v>13</v>
      </c>
      <c r="G61" s="19">
        <f t="shared" si="1"/>
        <v>0.54201619718511251</v>
      </c>
      <c r="H61" s="19">
        <f t="shared" si="2"/>
        <v>0.2916539001167342</v>
      </c>
      <c r="I61" s="19">
        <f t="shared" si="3"/>
        <v>0.12352218246629398</v>
      </c>
      <c r="K61" s="2">
        <f t="shared" si="4"/>
        <v>0.4207950684004943</v>
      </c>
      <c r="L61" s="2">
        <f t="shared" si="5"/>
        <v>0.21426413258348997</v>
      </c>
      <c r="M61" s="3">
        <f t="shared" si="6"/>
        <v>8.8075903180205861E-2</v>
      </c>
    </row>
    <row r="62" spans="1:13" ht="15.75" customHeight="1" x14ac:dyDescent="0.2">
      <c r="A62" s="14" t="s">
        <v>35</v>
      </c>
      <c r="B62" s="18" t="s">
        <v>60</v>
      </c>
      <c r="C62" s="1">
        <v>67</v>
      </c>
      <c r="D62" s="1">
        <v>27</v>
      </c>
      <c r="E62" s="1">
        <v>10</v>
      </c>
      <c r="G62" s="19">
        <f t="shared" si="1"/>
        <v>0.4931312015355781</v>
      </c>
      <c r="H62" s="19">
        <f t="shared" si="2"/>
        <v>0.23953835542739466</v>
      </c>
      <c r="I62" s="19">
        <f t="shared" si="3"/>
        <v>9.6445067831425813E-2</v>
      </c>
      <c r="K62" s="2">
        <f t="shared" si="4"/>
        <v>0.37822499833084533</v>
      </c>
      <c r="L62" s="2">
        <f t="shared" si="5"/>
        <v>0.17427148423681349</v>
      </c>
      <c r="M62" s="3">
        <f t="shared" si="6"/>
        <v>6.846539335832047E-2</v>
      </c>
    </row>
    <row r="63" spans="1:13" ht="15.75" customHeight="1" x14ac:dyDescent="0.2">
      <c r="A63" s="14" t="s">
        <v>35</v>
      </c>
      <c r="B63" s="18" t="s">
        <v>61</v>
      </c>
      <c r="C63" s="1">
        <v>63</v>
      </c>
      <c r="D63" s="1">
        <v>23</v>
      </c>
      <c r="E63" s="1">
        <v>8</v>
      </c>
      <c r="G63" s="19">
        <f t="shared" si="1"/>
        <v>0.47214610122436662</v>
      </c>
      <c r="H63" s="19">
        <f t="shared" si="2"/>
        <v>0.20805414503107234</v>
      </c>
      <c r="I63" s="19">
        <f t="shared" si="3"/>
        <v>7.7930517095758045E-2</v>
      </c>
      <c r="K63" s="2">
        <f t="shared" si="4"/>
        <v>0.36033342189440443</v>
      </c>
      <c r="L63" s="2">
        <f t="shared" si="5"/>
        <v>0.15051114518190423</v>
      </c>
      <c r="M63" s="3">
        <f t="shared" si="6"/>
        <v>5.5157989846188027E-2</v>
      </c>
    </row>
    <row r="64" spans="1:13" ht="15.75" customHeight="1" x14ac:dyDescent="0.2">
      <c r="A64" s="14" t="s">
        <v>35</v>
      </c>
      <c r="B64" s="18" t="s">
        <v>62</v>
      </c>
      <c r="C64" s="1">
        <v>65</v>
      </c>
      <c r="D64" s="1">
        <v>26</v>
      </c>
      <c r="E64" s="1">
        <v>9</v>
      </c>
      <c r="G64" s="19">
        <f t="shared" si="1"/>
        <v>0.48274506146662466</v>
      </c>
      <c r="H64" s="19">
        <f t="shared" si="2"/>
        <v>0.23178663537135147</v>
      </c>
      <c r="I64" s="19">
        <f t="shared" si="3"/>
        <v>8.7234734950844883E-2</v>
      </c>
      <c r="K64" s="2">
        <f t="shared" si="4"/>
        <v>0.36934265431273283</v>
      </c>
      <c r="L64" s="2">
        <f t="shared" si="5"/>
        <v>0.16839444163940265</v>
      </c>
      <c r="M64" s="3">
        <f t="shared" si="6"/>
        <v>6.1835286174562576E-2</v>
      </c>
    </row>
    <row r="65" spans="1:13" ht="15.75" customHeight="1" x14ac:dyDescent="0.2">
      <c r="A65" s="14" t="s">
        <v>35</v>
      </c>
      <c r="B65" s="18" t="s">
        <v>63</v>
      </c>
      <c r="C65" s="1">
        <v>78</v>
      </c>
      <c r="D65" s="1">
        <v>26</v>
      </c>
      <c r="E65" s="1">
        <v>8</v>
      </c>
      <c r="G65" s="19">
        <f t="shared" si="1"/>
        <v>0.54663752036573587</v>
      </c>
      <c r="H65" s="19">
        <f t="shared" si="2"/>
        <v>0.23178663537135147</v>
      </c>
      <c r="I65" s="19">
        <f t="shared" si="3"/>
        <v>7.7930517095758045E-2</v>
      </c>
      <c r="K65" s="2">
        <f t="shared" si="4"/>
        <v>0.42488836963137022</v>
      </c>
      <c r="L65" s="2">
        <f t="shared" si="5"/>
        <v>0.16839444163940265</v>
      </c>
      <c r="M65" s="3">
        <f t="shared" si="6"/>
        <v>5.5157989846188027E-2</v>
      </c>
    </row>
    <row r="66" spans="1:13" ht="15.75" customHeight="1" x14ac:dyDescent="0.2">
      <c r="A66" s="14" t="s">
        <v>35</v>
      </c>
      <c r="B66" s="18" t="s">
        <v>64</v>
      </c>
      <c r="C66" s="1">
        <v>69</v>
      </c>
      <c r="D66" s="1">
        <v>26</v>
      </c>
      <c r="E66" s="1">
        <v>3</v>
      </c>
      <c r="G66" s="19">
        <f t="shared" si="1"/>
        <v>0.50330879472078838</v>
      </c>
      <c r="H66" s="19">
        <f t="shared" si="2"/>
        <v>0.23178663537135147</v>
      </c>
      <c r="I66" s="19">
        <f t="shared" si="3"/>
        <v>2.996731429475108E-2</v>
      </c>
      <c r="K66" s="2">
        <f t="shared" si="4"/>
        <v>0.38698224107836177</v>
      </c>
      <c r="L66" s="2">
        <f t="shared" si="5"/>
        <v>0.16839444163940265</v>
      </c>
      <c r="M66" s="3">
        <f t="shared" si="6"/>
        <v>2.1051831764559048E-2</v>
      </c>
    </row>
    <row r="67" spans="1:13" ht="15.75" customHeight="1" x14ac:dyDescent="0.2">
      <c r="A67" s="14" t="s">
        <v>35</v>
      </c>
      <c r="B67" s="18" t="s">
        <v>65</v>
      </c>
      <c r="C67" s="1">
        <v>59</v>
      </c>
      <c r="D67" s="1">
        <v>22</v>
      </c>
      <c r="E67" s="1">
        <v>3</v>
      </c>
      <c r="G67" s="19">
        <f t="shared" si="1"/>
        <v>0.45029218745214572</v>
      </c>
      <c r="H67" s="19">
        <f t="shared" si="2"/>
        <v>0.19998149256914177</v>
      </c>
      <c r="I67" s="19">
        <f t="shared" si="3"/>
        <v>2.996731429475108E-2</v>
      </c>
      <c r="K67" s="2">
        <f t="shared" si="4"/>
        <v>0.34192701532403791</v>
      </c>
      <c r="L67" s="2">
        <f t="shared" si="5"/>
        <v>0.14446499067653729</v>
      </c>
      <c r="M67" s="3">
        <f t="shared" si="6"/>
        <v>2.1051831764559048E-2</v>
      </c>
    </row>
    <row r="68" spans="1:13" ht="15.75" customHeight="1" x14ac:dyDescent="0.2">
      <c r="A68" s="14" t="s">
        <v>35</v>
      </c>
      <c r="B68" s="18" t="s">
        <v>66</v>
      </c>
      <c r="C68" s="1">
        <v>68</v>
      </c>
      <c r="D68" s="1">
        <v>23</v>
      </c>
      <c r="E68" s="1">
        <v>5</v>
      </c>
      <c r="G68" s="19">
        <f t="shared" si="1"/>
        <v>0.4982458027801665</v>
      </c>
      <c r="H68" s="19">
        <f t="shared" si="2"/>
        <v>0.20805414503107234</v>
      </c>
      <c r="I68" s="19">
        <f t="shared" si="3"/>
        <v>4.9444934699428233E-2</v>
      </c>
      <c r="K68" s="2">
        <f t="shared" si="4"/>
        <v>0.38261914665522456</v>
      </c>
      <c r="L68" s="2">
        <f t="shared" si="5"/>
        <v>0.15051114518190423</v>
      </c>
      <c r="M68" s="3">
        <f t="shared" si="6"/>
        <v>3.4839595382363586E-2</v>
      </c>
    </row>
    <row r="69" spans="1:13" ht="15.75" customHeight="1" x14ac:dyDescent="0.2">
      <c r="A69" s="14" t="s">
        <v>35</v>
      </c>
      <c r="B69" s="18" t="s">
        <v>67</v>
      </c>
      <c r="C69" s="1">
        <v>67</v>
      </c>
      <c r="D69" s="1">
        <v>22</v>
      </c>
      <c r="E69" s="1">
        <v>5</v>
      </c>
      <c r="G69" s="19">
        <f t="shared" si="1"/>
        <v>0.4931312015355781</v>
      </c>
      <c r="H69" s="19">
        <f t="shared" si="2"/>
        <v>0.19998149256914177</v>
      </c>
      <c r="I69" s="19">
        <f t="shared" si="3"/>
        <v>4.9444934699428233E-2</v>
      </c>
      <c r="K69" s="2">
        <f t="shared" si="4"/>
        <v>0.37822499833084533</v>
      </c>
      <c r="L69" s="2">
        <f t="shared" si="5"/>
        <v>0.14446499067653729</v>
      </c>
      <c r="M69" s="3">
        <f t="shared" si="6"/>
        <v>3.4839595382363586E-2</v>
      </c>
    </row>
    <row r="70" spans="1:13" ht="15.75" customHeight="1" x14ac:dyDescent="0.2">
      <c r="A70" s="14" t="s">
        <v>35</v>
      </c>
      <c r="B70" s="18" t="s">
        <v>68</v>
      </c>
      <c r="C70" s="1">
        <v>69</v>
      </c>
      <c r="D70" s="1">
        <v>20</v>
      </c>
      <c r="E70" s="1">
        <v>5</v>
      </c>
      <c r="G70" s="19">
        <f t="shared" ref="G70:G133" si="10">(1-(1/(2.71828^((C70*($B$1/100))/141))))</f>
        <v>0.50330879472078838</v>
      </c>
      <c r="H70" s="19">
        <f t="shared" ref="H70:H133" si="11">(1-(1/(2.71828^((D70*($B$1/100))/141))))</f>
        <v>0.18358848455384336</v>
      </c>
      <c r="I70" s="19">
        <f t="shared" ref="I70:I133" si="12">IF(E70*($B$1/100)&gt;0, (1-(1/(2.71828^(E70*($B$1/100)/141)))), "&lt;1%")</f>
        <v>4.9444934699428233E-2</v>
      </c>
      <c r="K70" s="2">
        <f t="shared" ref="K70:K132" si="13">(1-(1/(2.71828^(C70/141))))</f>
        <v>0.38698224107836177</v>
      </c>
      <c r="L70" s="2">
        <f t="shared" ref="L70:L132" si="14">(1-(1/(2.71828^(D70/141))))</f>
        <v>0.13224327662893154</v>
      </c>
      <c r="M70" s="3">
        <f t="shared" ref="M70:M132" si="15">IF(E70&gt;0, (1-(1/(2.71828^(E70/141)))), "&lt;1%")</f>
        <v>3.4839595382363586E-2</v>
      </c>
    </row>
    <row r="71" spans="1:13" ht="15.75" customHeight="1" x14ac:dyDescent="0.2">
      <c r="A71" s="14" t="s">
        <v>69</v>
      </c>
      <c r="B71" s="18" t="s">
        <v>70</v>
      </c>
      <c r="C71" s="1">
        <v>72</v>
      </c>
      <c r="D71" s="1">
        <v>18</v>
      </c>
      <c r="E71" s="1">
        <v>5</v>
      </c>
      <c r="G71" s="19">
        <f t="shared" si="10"/>
        <v>0.51819329617682908</v>
      </c>
      <c r="H71" s="19">
        <f t="shared" si="11"/>
        <v>0.16685957091974546</v>
      </c>
      <c r="I71" s="19">
        <f t="shared" si="12"/>
        <v>4.9444934699428233E-2</v>
      </c>
      <c r="K71" s="2">
        <f t="shared" si="13"/>
        <v>0.39988738780786703</v>
      </c>
      <c r="L71" s="2">
        <f t="shared" si="14"/>
        <v>0.11984696973283493</v>
      </c>
      <c r="M71" s="3">
        <f t="shared" si="15"/>
        <v>3.4839595382363586E-2</v>
      </c>
    </row>
    <row r="72" spans="1:13" ht="15.75" customHeight="1" x14ac:dyDescent="0.2">
      <c r="A72" s="14" t="s">
        <v>69</v>
      </c>
      <c r="B72" s="18" t="s">
        <v>71</v>
      </c>
      <c r="C72" s="1">
        <v>64</v>
      </c>
      <c r="D72" s="1">
        <v>15</v>
      </c>
      <c r="E72" s="1">
        <v>5</v>
      </c>
      <c r="G72" s="19">
        <f t="shared" si="10"/>
        <v>0.47747245434733998</v>
      </c>
      <c r="H72" s="19">
        <f t="shared" si="11"/>
        <v>0.14112128244984734</v>
      </c>
      <c r="I72" s="19">
        <f t="shared" si="12"/>
        <v>4.9444934699428233E-2</v>
      </c>
      <c r="K72" s="2">
        <f t="shared" si="13"/>
        <v>0.36485401184221289</v>
      </c>
      <c r="L72" s="2">
        <f t="shared" si="14"/>
        <v>0.10091968213838587</v>
      </c>
      <c r="M72" s="3">
        <f t="shared" si="15"/>
        <v>3.4839595382363586E-2</v>
      </c>
    </row>
    <row r="73" spans="1:13" ht="15.75" customHeight="1" x14ac:dyDescent="0.2">
      <c r="A73" s="14" t="s">
        <v>69</v>
      </c>
      <c r="B73" s="18" t="s">
        <v>72</v>
      </c>
      <c r="C73" s="1">
        <v>69</v>
      </c>
      <c r="D73" s="1">
        <v>21</v>
      </c>
      <c r="E73" s="1">
        <v>4</v>
      </c>
      <c r="G73" s="19">
        <f t="shared" si="10"/>
        <v>0.50330879472078838</v>
      </c>
      <c r="H73" s="19">
        <f t="shared" si="11"/>
        <v>0.19182655200965715</v>
      </c>
      <c r="I73" s="19">
        <f t="shared" si="12"/>
        <v>3.9755508787349569E-2</v>
      </c>
      <c r="K73" s="2">
        <f t="shared" si="13"/>
        <v>0.38698224107836177</v>
      </c>
      <c r="L73" s="2">
        <f t="shared" si="14"/>
        <v>0.13837580325308607</v>
      </c>
      <c r="M73" s="3">
        <f t="shared" si="15"/>
        <v>2.79701598439418E-2</v>
      </c>
    </row>
    <row r="74" spans="1:13" ht="15.75" customHeight="1" x14ac:dyDescent="0.2">
      <c r="A74" s="14" t="s">
        <v>69</v>
      </c>
      <c r="B74" s="18" t="s">
        <v>73</v>
      </c>
      <c r="C74" s="1">
        <v>72</v>
      </c>
      <c r="D74" s="1">
        <v>22</v>
      </c>
      <c r="E74" s="1">
        <v>4</v>
      </c>
      <c r="G74" s="19">
        <f t="shared" si="10"/>
        <v>0.51819329617682908</v>
      </c>
      <c r="H74" s="19">
        <f t="shared" si="11"/>
        <v>0.19998149256914177</v>
      </c>
      <c r="I74" s="19">
        <f t="shared" si="12"/>
        <v>3.9755508787349569E-2</v>
      </c>
      <c r="K74" s="2">
        <f t="shared" si="13"/>
        <v>0.39988738780786703</v>
      </c>
      <c r="L74" s="2">
        <f t="shared" si="14"/>
        <v>0.14446499067653729</v>
      </c>
      <c r="M74" s="3">
        <f t="shared" si="15"/>
        <v>2.79701598439418E-2</v>
      </c>
    </row>
    <row r="75" spans="1:13" ht="15.75" customHeight="1" x14ac:dyDescent="0.2">
      <c r="A75" s="14" t="s">
        <v>69</v>
      </c>
      <c r="B75" s="18" t="s">
        <v>74</v>
      </c>
      <c r="C75" s="1">
        <v>69</v>
      </c>
      <c r="D75" s="1">
        <v>21</v>
      </c>
      <c r="E75" s="1">
        <v>3</v>
      </c>
      <c r="G75" s="19">
        <f t="shared" si="10"/>
        <v>0.50330879472078838</v>
      </c>
      <c r="H75" s="19">
        <f t="shared" si="11"/>
        <v>0.19182655200965715</v>
      </c>
      <c r="I75" s="19">
        <f t="shared" si="12"/>
        <v>2.996731429475108E-2</v>
      </c>
      <c r="K75" s="2">
        <f t="shared" si="13"/>
        <v>0.38698224107836177</v>
      </c>
      <c r="L75" s="2">
        <f t="shared" si="14"/>
        <v>0.13837580325308607</v>
      </c>
      <c r="M75" s="3">
        <f t="shared" si="15"/>
        <v>2.1051831764559048E-2</v>
      </c>
    </row>
    <row r="76" spans="1:13" ht="15.75" customHeight="1" x14ac:dyDescent="0.2">
      <c r="A76" s="14" t="s">
        <v>69</v>
      </c>
      <c r="B76" s="18" t="s">
        <v>75</v>
      </c>
      <c r="C76" s="1">
        <v>72</v>
      </c>
      <c r="D76" s="1">
        <v>22</v>
      </c>
      <c r="E76" s="1">
        <v>4</v>
      </c>
      <c r="G76" s="19">
        <f t="shared" si="10"/>
        <v>0.51819329617682908</v>
      </c>
      <c r="H76" s="19">
        <f t="shared" si="11"/>
        <v>0.19998149256914177</v>
      </c>
      <c r="I76" s="19">
        <f t="shared" si="12"/>
        <v>3.9755508787349569E-2</v>
      </c>
      <c r="K76" s="2">
        <f t="shared" si="13"/>
        <v>0.39988738780786703</v>
      </c>
      <c r="L76" s="2">
        <f t="shared" si="14"/>
        <v>0.14446499067653729</v>
      </c>
      <c r="M76" s="3">
        <f t="shared" si="15"/>
        <v>2.79701598439418E-2</v>
      </c>
    </row>
    <row r="77" spans="1:13" ht="15.75" customHeight="1" x14ac:dyDescent="0.2">
      <c r="A77" s="14" t="s">
        <v>76</v>
      </c>
      <c r="B77" s="18" t="s">
        <v>77</v>
      </c>
      <c r="C77" s="1">
        <v>69</v>
      </c>
      <c r="D77" s="1">
        <v>21</v>
      </c>
      <c r="E77" s="1">
        <v>4</v>
      </c>
      <c r="G77" s="19">
        <f t="shared" si="10"/>
        <v>0.50330879472078838</v>
      </c>
      <c r="H77" s="19">
        <f t="shared" si="11"/>
        <v>0.19182655200965715</v>
      </c>
      <c r="I77" s="19">
        <f t="shared" si="12"/>
        <v>3.9755508787349569E-2</v>
      </c>
      <c r="K77" s="2">
        <f t="shared" si="13"/>
        <v>0.38698224107836177</v>
      </c>
      <c r="L77" s="2">
        <f t="shared" si="14"/>
        <v>0.13837580325308607</v>
      </c>
      <c r="M77" s="3">
        <f t="shared" si="15"/>
        <v>2.79701598439418E-2</v>
      </c>
    </row>
    <row r="78" spans="1:13" ht="15.75" customHeight="1" x14ac:dyDescent="0.2">
      <c r="A78" s="14" t="s">
        <v>76</v>
      </c>
      <c r="B78" s="18" t="s">
        <v>78</v>
      </c>
      <c r="C78" s="1">
        <v>67</v>
      </c>
      <c r="D78" s="1">
        <v>22</v>
      </c>
      <c r="E78" s="1">
        <v>5</v>
      </c>
      <c r="G78" s="19">
        <f t="shared" si="10"/>
        <v>0.4931312015355781</v>
      </c>
      <c r="H78" s="19">
        <f t="shared" si="11"/>
        <v>0.19998149256914177</v>
      </c>
      <c r="I78" s="19">
        <f t="shared" si="12"/>
        <v>4.9444934699428233E-2</v>
      </c>
      <c r="K78" s="2">
        <f t="shared" si="13"/>
        <v>0.37822499833084533</v>
      </c>
      <c r="L78" s="2">
        <f t="shared" si="14"/>
        <v>0.14446499067653729</v>
      </c>
      <c r="M78" s="3">
        <f t="shared" si="15"/>
        <v>3.4839595382363586E-2</v>
      </c>
    </row>
    <row r="79" spans="1:13" ht="15.75" customHeight="1" x14ac:dyDescent="0.2">
      <c r="A79" s="14" t="s">
        <v>76</v>
      </c>
      <c r="B79" s="18" t="s">
        <v>79</v>
      </c>
      <c r="C79" s="1">
        <v>71</v>
      </c>
      <c r="D79" s="1">
        <v>26</v>
      </c>
      <c r="E79" s="1">
        <v>6</v>
      </c>
      <c r="G79" s="19">
        <f t="shared" si="10"/>
        <v>0.51328202850696369</v>
      </c>
      <c r="H79" s="19">
        <f t="shared" si="11"/>
        <v>0.23178663537135147</v>
      </c>
      <c r="I79" s="19">
        <f t="shared" si="12"/>
        <v>5.9036588663461731E-2</v>
      </c>
      <c r="K79" s="2">
        <f t="shared" si="13"/>
        <v>0.39561614451449867</v>
      </c>
      <c r="L79" s="2">
        <f t="shared" si="14"/>
        <v>0.16839444163940265</v>
      </c>
      <c r="M79" s="3">
        <f t="shared" si="15"/>
        <v>4.1660483908474766E-2</v>
      </c>
    </row>
    <row r="80" spans="1:13" ht="15.75" customHeight="1" x14ac:dyDescent="0.2">
      <c r="A80" s="14" t="s">
        <v>76</v>
      </c>
      <c r="B80" s="18" t="s">
        <v>80</v>
      </c>
      <c r="C80" s="1">
        <v>80</v>
      </c>
      <c r="D80" s="1">
        <v>33</v>
      </c>
      <c r="E80" s="1">
        <v>7</v>
      </c>
      <c r="G80" s="19">
        <f t="shared" si="10"/>
        <v>0.55574074174597166</v>
      </c>
      <c r="H80" s="19">
        <f t="shared" si="11"/>
        <v>0.28443341673236711</v>
      </c>
      <c r="I80" s="19">
        <f t="shared" si="12"/>
        <v>6.8531457255322281E-2</v>
      </c>
      <c r="K80" s="2">
        <f t="shared" si="13"/>
        <v>0.43298839317773008</v>
      </c>
      <c r="L80" s="2">
        <f t="shared" si="14"/>
        <v>0.2086717337805345</v>
      </c>
      <c r="M80" s="3">
        <f t="shared" si="15"/>
        <v>4.8433168509038227E-2</v>
      </c>
    </row>
    <row r="81" spans="1:13" ht="15.75" customHeight="1" x14ac:dyDescent="0.2">
      <c r="A81" s="14" t="s">
        <v>76</v>
      </c>
      <c r="B81" s="18" t="s">
        <v>81</v>
      </c>
      <c r="C81" s="1">
        <v>64</v>
      </c>
      <c r="D81" s="1">
        <v>27</v>
      </c>
      <c r="E81" s="1">
        <v>6</v>
      </c>
      <c r="G81" s="19">
        <f t="shared" si="10"/>
        <v>0.47747245434733998</v>
      </c>
      <c r="H81" s="19">
        <f t="shared" si="11"/>
        <v>0.23953835542739466</v>
      </c>
      <c r="I81" s="19">
        <f t="shared" si="12"/>
        <v>5.9036588663461731E-2</v>
      </c>
      <c r="K81" s="2">
        <f t="shared" si="13"/>
        <v>0.36485401184221289</v>
      </c>
      <c r="L81" s="2">
        <f t="shared" si="14"/>
        <v>0.17427148423681349</v>
      </c>
      <c r="M81" s="3">
        <f t="shared" si="15"/>
        <v>4.1660483908474766E-2</v>
      </c>
    </row>
    <row r="82" spans="1:13" ht="15.75" customHeight="1" x14ac:dyDescent="0.2">
      <c r="A82" s="14" t="s">
        <v>76</v>
      </c>
      <c r="B82" s="18" t="s">
        <v>82</v>
      </c>
      <c r="C82" s="1">
        <v>69</v>
      </c>
      <c r="D82" s="1">
        <v>32</v>
      </c>
      <c r="E82" s="1">
        <v>6</v>
      </c>
      <c r="G82" s="19">
        <f t="shared" si="10"/>
        <v>0.50330879472078838</v>
      </c>
      <c r="H82" s="19">
        <f t="shared" si="11"/>
        <v>0.27713933178470684</v>
      </c>
      <c r="I82" s="19">
        <f t="shared" si="12"/>
        <v>5.9036588663461731E-2</v>
      </c>
      <c r="K82" s="2">
        <f t="shared" si="13"/>
        <v>0.38698224107836177</v>
      </c>
      <c r="L82" s="2">
        <f t="shared" si="14"/>
        <v>0.20303953162168265</v>
      </c>
      <c r="M82" s="3">
        <f t="shared" si="15"/>
        <v>4.1660483908474766E-2</v>
      </c>
    </row>
    <row r="83" spans="1:13" ht="15.75" customHeight="1" x14ac:dyDescent="0.2">
      <c r="A83" s="14" t="s">
        <v>83</v>
      </c>
      <c r="B83" s="18" t="s">
        <v>84</v>
      </c>
      <c r="C83" s="1">
        <v>74</v>
      </c>
      <c r="D83" s="1">
        <v>32</v>
      </c>
      <c r="E83" s="1">
        <v>6</v>
      </c>
      <c r="G83" s="19">
        <f t="shared" si="10"/>
        <v>0.52786765893159926</v>
      </c>
      <c r="H83" s="19">
        <f t="shared" si="11"/>
        <v>0.27713933178470684</v>
      </c>
      <c r="I83" s="19">
        <f t="shared" si="12"/>
        <v>5.9036588663461731E-2</v>
      </c>
      <c r="K83" s="2">
        <f t="shared" si="13"/>
        <v>0.40833953176139492</v>
      </c>
      <c r="L83" s="2">
        <f t="shared" si="14"/>
        <v>0.20303953162168265</v>
      </c>
      <c r="M83" s="3">
        <f t="shared" si="15"/>
        <v>4.1660483908474766E-2</v>
      </c>
    </row>
    <row r="84" spans="1:13" ht="15.75" customHeight="1" x14ac:dyDescent="0.2">
      <c r="A84" s="14" t="s">
        <v>83</v>
      </c>
      <c r="B84" s="18" t="s">
        <v>85</v>
      </c>
      <c r="C84" s="1">
        <v>71</v>
      </c>
      <c r="D84" s="1">
        <v>32</v>
      </c>
      <c r="E84" s="1">
        <v>6</v>
      </c>
      <c r="G84" s="19">
        <f t="shared" si="10"/>
        <v>0.51328202850696369</v>
      </c>
      <c r="H84" s="19">
        <f t="shared" si="11"/>
        <v>0.27713933178470684</v>
      </c>
      <c r="I84" s="19">
        <f t="shared" si="12"/>
        <v>5.9036588663461731E-2</v>
      </c>
      <c r="K84" s="2">
        <f t="shared" si="13"/>
        <v>0.39561614451449867</v>
      </c>
      <c r="L84" s="2">
        <f t="shared" si="14"/>
        <v>0.20303953162168265</v>
      </c>
      <c r="M84" s="3">
        <f t="shared" si="15"/>
        <v>4.1660483908474766E-2</v>
      </c>
    </row>
    <row r="85" spans="1:13" ht="15.75" customHeight="1" x14ac:dyDescent="0.2">
      <c r="A85" s="14" t="s">
        <v>83</v>
      </c>
      <c r="B85" s="18" t="s">
        <v>86</v>
      </c>
      <c r="C85" s="1">
        <v>76</v>
      </c>
      <c r="D85" s="1">
        <v>35</v>
      </c>
      <c r="E85" s="1">
        <v>6</v>
      </c>
      <c r="G85" s="19">
        <f t="shared" si="10"/>
        <v>0.53734776682447505</v>
      </c>
      <c r="H85" s="19">
        <f t="shared" si="11"/>
        <v>0.2988015246204283</v>
      </c>
      <c r="I85" s="19">
        <f t="shared" si="12"/>
        <v>5.9036588663461731E-2</v>
      </c>
      <c r="K85" s="2">
        <f t="shared" si="13"/>
        <v>0.41667263349524641</v>
      </c>
      <c r="L85" s="2">
        <f t="shared" si="14"/>
        <v>0.21981700932498704</v>
      </c>
      <c r="M85" s="3">
        <f t="shared" si="15"/>
        <v>4.1660483908474766E-2</v>
      </c>
    </row>
    <row r="86" spans="1:13" ht="15.75" customHeight="1" x14ac:dyDescent="0.2">
      <c r="A86" s="14" t="s">
        <v>83</v>
      </c>
      <c r="B86" s="18" t="s">
        <v>87</v>
      </c>
      <c r="C86" s="1">
        <v>74</v>
      </c>
      <c r="D86" s="1">
        <v>35</v>
      </c>
      <c r="E86" s="1">
        <v>5</v>
      </c>
      <c r="G86" s="19">
        <f t="shared" si="10"/>
        <v>0.52786765893159926</v>
      </c>
      <c r="H86" s="19">
        <f t="shared" si="11"/>
        <v>0.2988015246204283</v>
      </c>
      <c r="I86" s="19">
        <f t="shared" si="12"/>
        <v>4.9444934699428233E-2</v>
      </c>
      <c r="K86" s="2">
        <f t="shared" si="13"/>
        <v>0.40833953176139492</v>
      </c>
      <c r="L86" s="2">
        <f t="shared" si="14"/>
        <v>0.21981700932498704</v>
      </c>
      <c r="M86" s="3">
        <f t="shared" si="15"/>
        <v>3.4839595382363586E-2</v>
      </c>
    </row>
    <row r="87" spans="1:13" ht="15.75" customHeight="1" x14ac:dyDescent="0.2">
      <c r="A87" s="14" t="s">
        <v>83</v>
      </c>
      <c r="B87" s="18" t="s">
        <v>88</v>
      </c>
      <c r="C87" s="1">
        <v>92</v>
      </c>
      <c r="D87" s="1">
        <v>46</v>
      </c>
      <c r="E87" s="1">
        <v>6</v>
      </c>
      <c r="G87" s="19">
        <f t="shared" si="10"/>
        <v>0.60664745877960757</v>
      </c>
      <c r="H87" s="19">
        <f t="shared" si="11"/>
        <v>0.37282176279753421</v>
      </c>
      <c r="I87" s="19">
        <f t="shared" si="12"/>
        <v>5.9036588663461731E-2</v>
      </c>
      <c r="K87" s="2">
        <f t="shared" si="13"/>
        <v>0.47924824599050209</v>
      </c>
      <c r="L87" s="2">
        <f t="shared" si="14"/>
        <v>0.27836868553984018</v>
      </c>
      <c r="M87" s="3">
        <f t="shared" si="15"/>
        <v>4.1660483908474766E-2</v>
      </c>
    </row>
    <row r="88" spans="1:13" ht="15.75" customHeight="1" x14ac:dyDescent="0.2">
      <c r="A88" s="14" t="s">
        <v>83</v>
      </c>
      <c r="B88" s="18" t="s">
        <v>89</v>
      </c>
      <c r="C88" s="1">
        <v>97</v>
      </c>
      <c r="D88" s="1">
        <v>45</v>
      </c>
      <c r="E88" s="1">
        <v>5</v>
      </c>
      <c r="G88" s="19">
        <f t="shared" si="10"/>
        <v>0.62609674949410399</v>
      </c>
      <c r="H88" s="19">
        <f t="shared" si="11"/>
        <v>0.36642865914170353</v>
      </c>
      <c r="I88" s="19">
        <f t="shared" si="12"/>
        <v>4.9444934699428233E-2</v>
      </c>
      <c r="K88" s="2">
        <f t="shared" si="13"/>
        <v>0.49739102639484911</v>
      </c>
      <c r="L88" s="2">
        <f t="shared" si="14"/>
        <v>0.27323254467302283</v>
      </c>
      <c r="M88" s="3">
        <f t="shared" si="15"/>
        <v>3.4839595382363586E-2</v>
      </c>
    </row>
    <row r="89" spans="1:13" ht="15.75" customHeight="1" x14ac:dyDescent="0.2">
      <c r="A89" s="14" t="s">
        <v>83</v>
      </c>
      <c r="B89" s="18" t="s">
        <v>90</v>
      </c>
      <c r="C89" s="1">
        <v>94</v>
      </c>
      <c r="D89" s="1">
        <v>45</v>
      </c>
      <c r="E89" s="1">
        <v>6</v>
      </c>
      <c r="G89" s="19">
        <f t="shared" si="10"/>
        <v>0.61454571993720519</v>
      </c>
      <c r="H89" s="19">
        <f t="shared" si="11"/>
        <v>0.36642865914170353</v>
      </c>
      <c r="I89" s="19">
        <f t="shared" si="12"/>
        <v>5.9036588663461731E-2</v>
      </c>
      <c r="K89" s="2">
        <f t="shared" si="13"/>
        <v>0.48658265073307594</v>
      </c>
      <c r="L89" s="2">
        <f t="shared" si="14"/>
        <v>0.27323254467302283</v>
      </c>
      <c r="M89" s="3">
        <f t="shared" si="15"/>
        <v>4.1660483908474766E-2</v>
      </c>
    </row>
    <row r="90" spans="1:13" ht="15.75" customHeight="1" x14ac:dyDescent="0.2">
      <c r="A90" s="14" t="s">
        <v>83</v>
      </c>
      <c r="B90" s="18" t="s">
        <v>91</v>
      </c>
      <c r="C90" s="1">
        <v>63</v>
      </c>
      <c r="D90" s="1">
        <v>22</v>
      </c>
      <c r="E90" s="1">
        <v>2</v>
      </c>
      <c r="G90" s="19">
        <f t="shared" si="10"/>
        <v>0.47214610122436662</v>
      </c>
      <c r="H90" s="19">
        <f t="shared" si="11"/>
        <v>0.19998149256914177</v>
      </c>
      <c r="I90" s="19">
        <f t="shared" si="12"/>
        <v>2.0079344430044999E-2</v>
      </c>
      <c r="K90" s="2">
        <f t="shared" si="13"/>
        <v>0.36033342189440443</v>
      </c>
      <c r="L90" s="2">
        <f t="shared" si="14"/>
        <v>0.14446499067653729</v>
      </c>
      <c r="M90" s="3">
        <f t="shared" si="15"/>
        <v>1.408426315629896E-2</v>
      </c>
    </row>
    <row r="91" spans="1:13" ht="15.75" customHeight="1" x14ac:dyDescent="0.2">
      <c r="A91" s="14" t="s">
        <v>83</v>
      </c>
      <c r="B91" s="18" t="s">
        <v>78</v>
      </c>
      <c r="C91" s="1">
        <v>66</v>
      </c>
      <c r="D91" s="1">
        <v>22</v>
      </c>
      <c r="E91" s="1">
        <v>1</v>
      </c>
      <c r="G91" s="19">
        <f t="shared" si="10"/>
        <v>0.48796446491068579</v>
      </c>
      <c r="H91" s="19">
        <f t="shared" si="11"/>
        <v>0.19998149256914177</v>
      </c>
      <c r="I91" s="19">
        <f t="shared" si="12"/>
        <v>1.009058213897418E-2</v>
      </c>
      <c r="K91" s="2">
        <f t="shared" si="13"/>
        <v>0.37379957508209471</v>
      </c>
      <c r="L91" s="2">
        <f t="shared" si="14"/>
        <v>0.14446499067653729</v>
      </c>
      <c r="M91" s="3">
        <f t="shared" si="15"/>
        <v>7.0671035544741523E-3</v>
      </c>
    </row>
    <row r="92" spans="1:13" ht="15.75" customHeight="1" x14ac:dyDescent="0.2">
      <c r="A92" s="14" t="s">
        <v>83</v>
      </c>
      <c r="B92" s="18" t="s">
        <v>207</v>
      </c>
      <c r="C92" s="1">
        <v>57</v>
      </c>
      <c r="D92" s="1">
        <v>15</v>
      </c>
      <c r="E92" s="1">
        <v>1</v>
      </c>
      <c r="G92" s="19">
        <f t="shared" si="10"/>
        <v>0.43902824231404158</v>
      </c>
      <c r="H92" s="19">
        <f t="shared" si="11"/>
        <v>0.14112128244984734</v>
      </c>
      <c r="I92" s="19">
        <f t="shared" si="12"/>
        <v>1.009058213897418E-2</v>
      </c>
      <c r="K92" s="2">
        <f t="shared" si="13"/>
        <v>0.33252613779884566</v>
      </c>
      <c r="L92" s="2">
        <f t="shared" si="14"/>
        <v>0.10091968213838587</v>
      </c>
      <c r="M92" s="3">
        <f t="shared" si="15"/>
        <v>7.0671035544741523E-3</v>
      </c>
    </row>
    <row r="93" spans="1:13" ht="15.75" customHeight="1" x14ac:dyDescent="0.2">
      <c r="A93" s="14" t="s">
        <v>83</v>
      </c>
      <c r="B93" s="18" t="s">
        <v>70</v>
      </c>
      <c r="C93" s="1">
        <v>61</v>
      </c>
      <c r="D93" s="1">
        <v>20</v>
      </c>
      <c r="E93" s="1">
        <v>1</v>
      </c>
      <c r="G93" s="19">
        <f t="shared" si="10"/>
        <v>0.46132995995618065</v>
      </c>
      <c r="H93" s="19">
        <f t="shared" si="11"/>
        <v>0.18358848455384336</v>
      </c>
      <c r="I93" s="19">
        <f t="shared" si="12"/>
        <v>1.009058213897418E-2</v>
      </c>
      <c r="K93" s="2">
        <f t="shared" si="13"/>
        <v>0.35119548841626524</v>
      </c>
      <c r="L93" s="2">
        <f t="shared" si="14"/>
        <v>0.13224327662893154</v>
      </c>
      <c r="M93" s="3">
        <f t="shared" si="15"/>
        <v>7.0671035544741523E-3</v>
      </c>
    </row>
    <row r="94" spans="1:13" ht="15.75" customHeight="1" x14ac:dyDescent="0.2">
      <c r="A94" s="14" t="s">
        <v>83</v>
      </c>
      <c r="B94" s="18" t="s">
        <v>208</v>
      </c>
      <c r="C94" s="1">
        <v>49</v>
      </c>
      <c r="D94" s="1">
        <v>17</v>
      </c>
      <c r="E94" s="1">
        <v>1</v>
      </c>
      <c r="G94" s="19">
        <f t="shared" si="10"/>
        <v>0.39161661015060845</v>
      </c>
      <c r="H94" s="19">
        <f t="shared" si="11"/>
        <v>0.15836700404317228</v>
      </c>
      <c r="I94" s="19">
        <f t="shared" si="12"/>
        <v>1.009058213897418E-2</v>
      </c>
      <c r="K94" s="2">
        <f t="shared" si="13"/>
        <v>0.29356034656789309</v>
      </c>
      <c r="L94" s="2">
        <f t="shared" si="14"/>
        <v>0.11358256593379767</v>
      </c>
      <c r="M94" s="3">
        <f t="shared" si="15"/>
        <v>7.0671035544741523E-3</v>
      </c>
    </row>
    <row r="95" spans="1:13" ht="15.75" customHeight="1" x14ac:dyDescent="0.2">
      <c r="A95" s="14" t="s">
        <v>83</v>
      </c>
      <c r="B95" s="18" t="s">
        <v>209</v>
      </c>
      <c r="C95" s="1">
        <v>76</v>
      </c>
      <c r="D95" s="1">
        <v>31</v>
      </c>
      <c r="E95" s="1">
        <v>1</v>
      </c>
      <c r="G95" s="19">
        <f t="shared" si="10"/>
        <v>0.53734776682447505</v>
      </c>
      <c r="H95" s="19">
        <f t="shared" si="11"/>
        <v>0.26977089502064311</v>
      </c>
      <c r="I95" s="19">
        <f t="shared" si="12"/>
        <v>1.009058213897418E-2</v>
      </c>
      <c r="K95" s="2">
        <f t="shared" si="13"/>
        <v>0.41667263349524641</v>
      </c>
      <c r="L95" s="2">
        <f t="shared" si="14"/>
        <v>0.19736724281041051</v>
      </c>
      <c r="M95" s="3">
        <f t="shared" si="15"/>
        <v>7.0671035544741523E-3</v>
      </c>
    </row>
    <row r="96" spans="1:13" ht="15.75" customHeight="1" x14ac:dyDescent="0.2">
      <c r="A96" s="14" t="s">
        <v>83</v>
      </c>
      <c r="B96" s="18" t="s">
        <v>210</v>
      </c>
      <c r="C96" s="1">
        <v>41</v>
      </c>
      <c r="D96" s="1">
        <v>12</v>
      </c>
      <c r="E96" s="1">
        <v>0</v>
      </c>
      <c r="G96" s="19">
        <f t="shared" si="10"/>
        <v>0.34019789058285854</v>
      </c>
      <c r="H96" s="19">
        <f t="shared" si="11"/>
        <v>0.11458785852590458</v>
      </c>
      <c r="I96" s="19" t="str">
        <f t="shared" si="12"/>
        <v>&lt;1%</v>
      </c>
      <c r="K96" s="2">
        <f t="shared" si="13"/>
        <v>0.25231981025366912</v>
      </c>
      <c r="L96" s="2">
        <f t="shared" si="14"/>
        <v>8.158537189746129E-2</v>
      </c>
      <c r="M96" s="3" t="str">
        <f t="shared" si="15"/>
        <v>&lt;1%</v>
      </c>
    </row>
    <row r="97" spans="1:13" ht="15.75" customHeight="1" x14ac:dyDescent="0.2">
      <c r="A97" s="14" t="s">
        <v>83</v>
      </c>
      <c r="B97" s="18" t="s">
        <v>211</v>
      </c>
      <c r="C97" s="1">
        <v>46</v>
      </c>
      <c r="D97" s="1">
        <v>11</v>
      </c>
      <c r="E97" s="1">
        <v>0</v>
      </c>
      <c r="G97" s="19">
        <f t="shared" si="10"/>
        <v>0.37282176279753421</v>
      </c>
      <c r="H97" s="19">
        <f t="shared" si="11"/>
        <v>0.10556246309154804</v>
      </c>
      <c r="I97" s="19" t="str">
        <f t="shared" si="12"/>
        <v>&lt;1%</v>
      </c>
      <c r="K97" s="2">
        <f t="shared" si="13"/>
        <v>0.27836868553984018</v>
      </c>
      <c r="L97" s="2">
        <f t="shared" si="14"/>
        <v>7.5048644888033755E-2</v>
      </c>
      <c r="M97" s="3" t="str">
        <f t="shared" si="15"/>
        <v>&lt;1%</v>
      </c>
    </row>
    <row r="98" spans="1:13" ht="15.75" customHeight="1" x14ac:dyDescent="0.2">
      <c r="A98" s="14" t="s">
        <v>83</v>
      </c>
      <c r="B98" s="18" t="s">
        <v>212</v>
      </c>
      <c r="C98" s="1">
        <v>73</v>
      </c>
      <c r="D98" s="1">
        <v>31</v>
      </c>
      <c r="E98" s="1">
        <v>2</v>
      </c>
      <c r="G98" s="19">
        <f t="shared" si="10"/>
        <v>0.52305500629686519</v>
      </c>
      <c r="H98" s="19">
        <f t="shared" si="11"/>
        <v>0.26977089502064311</v>
      </c>
      <c r="I98" s="19">
        <f t="shared" si="12"/>
        <v>2.0079344430044999E-2</v>
      </c>
      <c r="K98" s="2">
        <f t="shared" si="13"/>
        <v>0.4041284457825749</v>
      </c>
      <c r="L98" s="2">
        <f t="shared" si="14"/>
        <v>0.19736724281041051</v>
      </c>
      <c r="M98" s="3">
        <f t="shared" si="15"/>
        <v>1.408426315629896E-2</v>
      </c>
    </row>
    <row r="99" spans="1:13" ht="15.75" customHeight="1" x14ac:dyDescent="0.2">
      <c r="A99" s="14" t="s">
        <v>83</v>
      </c>
      <c r="B99" s="18" t="s">
        <v>213</v>
      </c>
      <c r="C99" s="1">
        <v>55</v>
      </c>
      <c r="D99" s="1">
        <v>19</v>
      </c>
      <c r="E99" s="1">
        <v>1</v>
      </c>
      <c r="G99" s="19">
        <f t="shared" si="10"/>
        <v>0.42753349008682928</v>
      </c>
      <c r="H99" s="19">
        <f t="shared" si="11"/>
        <v>0.17526644285268</v>
      </c>
      <c r="I99" s="19">
        <f t="shared" si="12"/>
        <v>1.009058213897418E-2</v>
      </c>
      <c r="K99" s="2">
        <f t="shared" si="13"/>
        <v>0.32299096438200992</v>
      </c>
      <c r="L99" s="2">
        <f t="shared" si="14"/>
        <v>0.1260671023415173</v>
      </c>
      <c r="M99" s="3">
        <f t="shared" si="15"/>
        <v>7.0671035544741523E-3</v>
      </c>
    </row>
    <row r="100" spans="1:13" ht="15.75" customHeight="1" x14ac:dyDescent="0.2">
      <c r="A100" s="14" t="s">
        <v>83</v>
      </c>
      <c r="B100" s="18" t="s">
        <v>214</v>
      </c>
      <c r="C100" s="1">
        <v>52</v>
      </c>
      <c r="D100" s="1">
        <v>18</v>
      </c>
      <c r="E100" s="1">
        <v>1</v>
      </c>
      <c r="G100" s="19">
        <f t="shared" si="10"/>
        <v>0.4098482264059311</v>
      </c>
      <c r="H100" s="19">
        <f t="shared" si="11"/>
        <v>0.16685957091974546</v>
      </c>
      <c r="I100" s="19">
        <f t="shared" si="12"/>
        <v>1.009058213897418E-2</v>
      </c>
      <c r="K100" s="2">
        <f t="shared" si="13"/>
        <v>0.3084321953037592</v>
      </c>
      <c r="L100" s="2">
        <f t="shared" si="14"/>
        <v>0.11984696973283493</v>
      </c>
      <c r="M100" s="3">
        <f t="shared" si="15"/>
        <v>7.0671035544741523E-3</v>
      </c>
    </row>
    <row r="101" spans="1:13" ht="15.75" customHeight="1" x14ac:dyDescent="0.2">
      <c r="A101" s="14" t="s">
        <v>83</v>
      </c>
      <c r="B101" s="14" t="s">
        <v>227</v>
      </c>
      <c r="C101" s="1">
        <v>64</v>
      </c>
      <c r="D101" s="1">
        <v>26</v>
      </c>
      <c r="E101" s="1">
        <v>2</v>
      </c>
      <c r="G101" s="19">
        <f t="shared" si="10"/>
        <v>0.47747245434733998</v>
      </c>
      <c r="H101" s="19">
        <f t="shared" si="11"/>
        <v>0.23178663537135147</v>
      </c>
      <c r="I101" s="19">
        <f t="shared" si="12"/>
        <v>2.0079344430044999E-2</v>
      </c>
      <c r="K101" s="2">
        <f t="shared" si="13"/>
        <v>0.36485401184221289</v>
      </c>
      <c r="L101" s="2">
        <f t="shared" si="14"/>
        <v>0.16839444163940265</v>
      </c>
      <c r="M101" s="3">
        <f t="shared" si="15"/>
        <v>1.408426315629896E-2</v>
      </c>
    </row>
    <row r="102" spans="1:13" ht="15.75" customHeight="1" x14ac:dyDescent="0.2">
      <c r="A102" s="14" t="s">
        <v>83</v>
      </c>
      <c r="B102" s="18" t="s">
        <v>109</v>
      </c>
      <c r="C102" s="1">
        <v>58</v>
      </c>
      <c r="D102" s="1">
        <v>19</v>
      </c>
      <c r="E102" s="1">
        <v>1</v>
      </c>
      <c r="G102" s="19">
        <f t="shared" si="10"/>
        <v>0.44468877391261652</v>
      </c>
      <c r="H102" s="19">
        <f t="shared" si="11"/>
        <v>0.17526644285268</v>
      </c>
      <c r="I102" s="19">
        <f t="shared" si="12"/>
        <v>1.009058213897418E-2</v>
      </c>
      <c r="K102" s="2">
        <f t="shared" si="13"/>
        <v>0.3372432447029261</v>
      </c>
      <c r="L102" s="2">
        <f t="shared" si="14"/>
        <v>0.1260671023415173</v>
      </c>
      <c r="M102" s="3">
        <f t="shared" si="15"/>
        <v>7.0671035544741523E-3</v>
      </c>
    </row>
    <row r="103" spans="1:13" ht="15.75" customHeight="1" x14ac:dyDescent="0.2">
      <c r="A103" s="14" t="s">
        <v>92</v>
      </c>
      <c r="B103" s="18" t="s">
        <v>226</v>
      </c>
      <c r="C103" s="1">
        <v>50</v>
      </c>
      <c r="D103" s="1">
        <v>18</v>
      </c>
      <c r="E103" s="1">
        <v>0</v>
      </c>
      <c r="G103" s="19">
        <f t="shared" si="10"/>
        <v>0.39775555271787122</v>
      </c>
      <c r="H103" s="19">
        <f t="shared" si="11"/>
        <v>0.16685957091974546</v>
      </c>
      <c r="I103" s="19" t="str">
        <f t="shared" si="12"/>
        <v>&lt;1%</v>
      </c>
      <c r="K103" s="2">
        <f t="shared" si="13"/>
        <v>0.29855282875368472</v>
      </c>
      <c r="L103" s="2">
        <f t="shared" si="14"/>
        <v>0.11984696973283493</v>
      </c>
      <c r="M103" s="3" t="str">
        <f t="shared" si="15"/>
        <v>&lt;1%</v>
      </c>
    </row>
    <row r="104" spans="1:13" ht="15.75" customHeight="1" x14ac:dyDescent="0.2">
      <c r="A104" s="14" t="s">
        <v>92</v>
      </c>
      <c r="B104" s="18" t="s">
        <v>93</v>
      </c>
      <c r="C104" s="1">
        <v>44</v>
      </c>
      <c r="D104" s="1">
        <v>13</v>
      </c>
      <c r="E104" s="1">
        <v>0</v>
      </c>
      <c r="G104" s="19">
        <f t="shared" si="10"/>
        <v>0.35997038776810175</v>
      </c>
      <c r="H104" s="19">
        <f t="shared" si="11"/>
        <v>0.12352218246629398</v>
      </c>
      <c r="I104" s="19" t="str">
        <f t="shared" si="12"/>
        <v>&lt;1%</v>
      </c>
      <c r="K104" s="2">
        <f t="shared" si="13"/>
        <v>0.26805984782190262</v>
      </c>
      <c r="L104" s="2">
        <f t="shared" si="14"/>
        <v>8.8075903180205861E-2</v>
      </c>
      <c r="M104" s="3" t="str">
        <f t="shared" si="15"/>
        <v>&lt;1%</v>
      </c>
    </row>
    <row r="105" spans="1:13" ht="15.75" customHeight="1" x14ac:dyDescent="0.2">
      <c r="A105" s="14" t="s">
        <v>92</v>
      </c>
      <c r="B105" s="18" t="s">
        <v>94</v>
      </c>
      <c r="C105" s="1">
        <v>44</v>
      </c>
      <c r="D105" s="1">
        <v>13</v>
      </c>
      <c r="E105" s="1">
        <v>0</v>
      </c>
      <c r="G105" s="19">
        <f t="shared" si="10"/>
        <v>0.35997038776810175</v>
      </c>
      <c r="H105" s="19">
        <f t="shared" si="11"/>
        <v>0.12352218246629398</v>
      </c>
      <c r="I105" s="19" t="str">
        <f t="shared" si="12"/>
        <v>&lt;1%</v>
      </c>
      <c r="K105" s="2">
        <f t="shared" si="13"/>
        <v>0.26805984782190262</v>
      </c>
      <c r="L105" s="2">
        <f t="shared" si="14"/>
        <v>8.8075903180205861E-2</v>
      </c>
      <c r="M105" s="3" t="str">
        <f t="shared" si="15"/>
        <v>&lt;1%</v>
      </c>
    </row>
    <row r="106" spans="1:13" ht="15.75" customHeight="1" x14ac:dyDescent="0.2">
      <c r="A106" s="14" t="s">
        <v>92</v>
      </c>
      <c r="B106" s="18" t="s">
        <v>218</v>
      </c>
      <c r="C106" s="1">
        <v>34</v>
      </c>
      <c r="D106" s="1">
        <v>7</v>
      </c>
      <c r="E106" s="1">
        <v>0</v>
      </c>
      <c r="G106" s="19">
        <f t="shared" si="10"/>
        <v>0.2916539001167342</v>
      </c>
      <c r="H106" s="19">
        <f t="shared" si="11"/>
        <v>6.8531457255322281E-2</v>
      </c>
      <c r="I106" s="19" t="str">
        <f t="shared" si="12"/>
        <v>&lt;1%</v>
      </c>
      <c r="K106" s="2">
        <f t="shared" si="13"/>
        <v>0.21426413258348997</v>
      </c>
      <c r="L106" s="2">
        <f t="shared" si="14"/>
        <v>4.8433168509038227E-2</v>
      </c>
      <c r="M106" s="3" t="str">
        <f t="shared" si="15"/>
        <v>&lt;1%</v>
      </c>
    </row>
    <row r="107" spans="1:13" ht="15.75" customHeight="1" x14ac:dyDescent="0.2">
      <c r="A107" s="14" t="s">
        <v>92</v>
      </c>
      <c r="B107" s="18" t="s">
        <v>219</v>
      </c>
      <c r="C107" s="1">
        <v>31</v>
      </c>
      <c r="D107" s="1">
        <v>5</v>
      </c>
      <c r="E107" s="1">
        <v>0</v>
      </c>
      <c r="G107" s="19">
        <f t="shared" si="10"/>
        <v>0.26977089502064311</v>
      </c>
      <c r="H107" s="19">
        <f t="shared" si="11"/>
        <v>4.9444934699428233E-2</v>
      </c>
      <c r="I107" s="19" t="str">
        <f t="shared" si="12"/>
        <v>&lt;1%</v>
      </c>
      <c r="K107" s="2">
        <f t="shared" si="13"/>
        <v>0.19736724281041051</v>
      </c>
      <c r="L107" s="2">
        <f t="shared" si="14"/>
        <v>3.4839595382363586E-2</v>
      </c>
      <c r="M107" s="3" t="str">
        <f t="shared" si="15"/>
        <v>&lt;1%</v>
      </c>
    </row>
    <row r="108" spans="1:13" ht="15.75" customHeight="1" x14ac:dyDescent="0.2">
      <c r="A108" s="14" t="s">
        <v>92</v>
      </c>
      <c r="B108" s="18" t="s">
        <v>220</v>
      </c>
      <c r="C108" s="1">
        <v>34</v>
      </c>
      <c r="D108" s="1">
        <v>7</v>
      </c>
      <c r="E108" s="1">
        <v>0</v>
      </c>
      <c r="G108" s="19">
        <f t="shared" si="10"/>
        <v>0.2916539001167342</v>
      </c>
      <c r="H108" s="19">
        <f t="shared" si="11"/>
        <v>6.8531457255322281E-2</v>
      </c>
      <c r="I108" s="19" t="str">
        <f t="shared" si="12"/>
        <v>&lt;1%</v>
      </c>
      <c r="K108" s="2">
        <f t="shared" si="13"/>
        <v>0.21426413258348997</v>
      </c>
      <c r="L108" s="2">
        <f t="shared" si="14"/>
        <v>4.8433168509038227E-2</v>
      </c>
      <c r="M108" s="3" t="str">
        <f t="shared" si="15"/>
        <v>&lt;1%</v>
      </c>
    </row>
    <row r="109" spans="1:13" ht="15.75" customHeight="1" x14ac:dyDescent="0.2">
      <c r="A109" s="14" t="s">
        <v>92</v>
      </c>
      <c r="B109" s="18" t="s">
        <v>179</v>
      </c>
      <c r="C109" s="1">
        <v>33</v>
      </c>
      <c r="D109" s="1">
        <v>5</v>
      </c>
      <c r="E109" s="1">
        <v>0</v>
      </c>
      <c r="G109" s="19">
        <f t="shared" si="10"/>
        <v>0.28443341673236711</v>
      </c>
      <c r="H109" s="19">
        <f t="shared" si="11"/>
        <v>4.9444934699428233E-2</v>
      </c>
      <c r="I109" s="19" t="str">
        <f t="shared" si="12"/>
        <v>&lt;1%</v>
      </c>
      <c r="K109" s="2">
        <f t="shared" si="13"/>
        <v>0.2086717337805345</v>
      </c>
      <c r="L109" s="2">
        <f t="shared" si="14"/>
        <v>3.4839595382363586E-2</v>
      </c>
      <c r="M109" s="3" t="str">
        <f t="shared" si="15"/>
        <v>&lt;1%</v>
      </c>
    </row>
    <row r="110" spans="1:13" ht="15.75" customHeight="1" x14ac:dyDescent="0.2">
      <c r="A110" s="14" t="s">
        <v>92</v>
      </c>
      <c r="B110" s="18" t="s">
        <v>221</v>
      </c>
      <c r="C110" s="1">
        <v>30</v>
      </c>
      <c r="D110" s="1">
        <v>5</v>
      </c>
      <c r="E110" s="1">
        <v>0</v>
      </c>
      <c r="G110" s="19">
        <f t="shared" si="10"/>
        <v>0.26232734853940509</v>
      </c>
      <c r="H110" s="19">
        <f t="shared" si="11"/>
        <v>4.9444934699428233E-2</v>
      </c>
      <c r="I110" s="19" t="str">
        <f t="shared" si="12"/>
        <v>&lt;1%</v>
      </c>
      <c r="K110" s="2">
        <f t="shared" si="13"/>
        <v>0.1916545820338591</v>
      </c>
      <c r="L110" s="2">
        <f t="shared" si="14"/>
        <v>3.4839595382363586E-2</v>
      </c>
      <c r="M110" s="3" t="str">
        <f t="shared" si="15"/>
        <v>&lt;1%</v>
      </c>
    </row>
    <row r="111" spans="1:13" ht="15.75" customHeight="1" x14ac:dyDescent="0.2">
      <c r="A111" s="14" t="s">
        <v>92</v>
      </c>
      <c r="B111" s="18" t="s">
        <v>121</v>
      </c>
      <c r="C111" s="1">
        <v>40</v>
      </c>
      <c r="D111" s="1">
        <v>9</v>
      </c>
      <c r="E111" s="1">
        <v>0</v>
      </c>
      <c r="G111" s="19">
        <f t="shared" si="10"/>
        <v>0.3334722374469099</v>
      </c>
      <c r="H111" s="19">
        <f t="shared" si="11"/>
        <v>8.7234734950844883E-2</v>
      </c>
      <c r="I111" s="19" t="str">
        <f t="shared" si="12"/>
        <v>&lt;1%</v>
      </c>
      <c r="K111" s="2">
        <f t="shared" si="13"/>
        <v>0.246998269044307</v>
      </c>
      <c r="L111" s="2">
        <f t="shared" si="14"/>
        <v>6.1835286174562576E-2</v>
      </c>
      <c r="M111" s="3" t="str">
        <f t="shared" si="15"/>
        <v>&lt;1%</v>
      </c>
    </row>
    <row r="112" spans="1:13" ht="15.75" customHeight="1" x14ac:dyDescent="0.2">
      <c r="A112" s="14" t="s">
        <v>92</v>
      </c>
      <c r="B112" s="18" t="s">
        <v>222</v>
      </c>
      <c r="C112" s="1">
        <v>44</v>
      </c>
      <c r="D112" s="1">
        <v>12</v>
      </c>
      <c r="E112" s="1">
        <v>0</v>
      </c>
      <c r="G112" s="19">
        <f t="shared" si="10"/>
        <v>0.35997038776810175</v>
      </c>
      <c r="H112" s="19">
        <f t="shared" si="11"/>
        <v>0.11458785852590458</v>
      </c>
      <c r="I112" s="19" t="str">
        <f t="shared" si="12"/>
        <v>&lt;1%</v>
      </c>
      <c r="K112" s="2">
        <f t="shared" si="13"/>
        <v>0.26805984782190262</v>
      </c>
      <c r="L112" s="2">
        <f t="shared" si="14"/>
        <v>8.158537189746129E-2</v>
      </c>
      <c r="M112" s="3" t="str">
        <f t="shared" si="15"/>
        <v>&lt;1%</v>
      </c>
    </row>
    <row r="113" spans="1:13" ht="15.75" customHeight="1" x14ac:dyDescent="0.2">
      <c r="A113" s="14" t="s">
        <v>92</v>
      </c>
      <c r="B113" s="18" t="s">
        <v>223</v>
      </c>
      <c r="C113" s="1">
        <v>35</v>
      </c>
      <c r="D113" s="1">
        <v>8</v>
      </c>
      <c r="E113" s="1">
        <v>0</v>
      </c>
      <c r="G113" s="19">
        <f t="shared" si="10"/>
        <v>0.2988015246204283</v>
      </c>
      <c r="H113" s="19">
        <f t="shared" si="11"/>
        <v>7.7930517095758045E-2</v>
      </c>
      <c r="I113" s="19" t="str">
        <f t="shared" si="12"/>
        <v>&lt;1%</v>
      </c>
      <c r="K113" s="2">
        <f t="shared" si="13"/>
        <v>0.21981700932498704</v>
      </c>
      <c r="L113" s="2">
        <f t="shared" si="14"/>
        <v>5.5157989846188027E-2</v>
      </c>
      <c r="M113" s="3" t="str">
        <f t="shared" si="15"/>
        <v>&lt;1%</v>
      </c>
    </row>
    <row r="114" spans="1:13" ht="15.75" customHeight="1" x14ac:dyDescent="0.2">
      <c r="A114" s="14" t="s">
        <v>92</v>
      </c>
      <c r="B114" s="18" t="s">
        <v>174</v>
      </c>
      <c r="C114" s="1">
        <v>42</v>
      </c>
      <c r="D114" s="1">
        <v>12</v>
      </c>
      <c r="E114" s="1">
        <v>0</v>
      </c>
      <c r="G114" s="19">
        <f t="shared" si="10"/>
        <v>0.34685567796340067</v>
      </c>
      <c r="H114" s="19">
        <f t="shared" si="11"/>
        <v>0.11458785852590458</v>
      </c>
      <c r="I114" s="19" t="str">
        <f t="shared" si="12"/>
        <v>&lt;1%</v>
      </c>
      <c r="K114" s="2">
        <f t="shared" si="13"/>
        <v>0.25760374358023552</v>
      </c>
      <c r="L114" s="2">
        <f t="shared" si="14"/>
        <v>8.158537189746129E-2</v>
      </c>
      <c r="M114" s="3" t="str">
        <f t="shared" si="15"/>
        <v>&lt;1%</v>
      </c>
    </row>
    <row r="115" spans="1:13" ht="15.75" customHeight="1" x14ac:dyDescent="0.2">
      <c r="A115" s="14" t="s">
        <v>92</v>
      </c>
      <c r="B115" s="18" t="s">
        <v>224</v>
      </c>
      <c r="C115" s="1">
        <v>38</v>
      </c>
      <c r="D115" s="1">
        <v>9</v>
      </c>
      <c r="E115" s="1">
        <v>0</v>
      </c>
      <c r="G115" s="19">
        <f t="shared" si="10"/>
        <v>0.31981455971512818</v>
      </c>
      <c r="H115" s="19">
        <f t="shared" si="11"/>
        <v>8.7234734950844883E-2</v>
      </c>
      <c r="I115" s="19" t="str">
        <f t="shared" si="12"/>
        <v>&lt;1%</v>
      </c>
      <c r="K115" s="2">
        <f t="shared" si="13"/>
        <v>0.23624129039024788</v>
      </c>
      <c r="L115" s="2">
        <f t="shared" si="14"/>
        <v>6.1835286174562576E-2</v>
      </c>
      <c r="M115" s="3" t="str">
        <f t="shared" si="15"/>
        <v>&lt;1%</v>
      </c>
    </row>
    <row r="116" spans="1:13" ht="15.75" customHeight="1" x14ac:dyDescent="0.2">
      <c r="A116" s="14" t="s">
        <v>92</v>
      </c>
      <c r="B116" s="18" t="s">
        <v>225</v>
      </c>
      <c r="C116" s="1">
        <v>38</v>
      </c>
      <c r="D116" s="1">
        <v>10</v>
      </c>
      <c r="E116" s="1">
        <v>0</v>
      </c>
      <c r="G116" s="19">
        <f t="shared" si="10"/>
        <v>0.31981455971512818</v>
      </c>
      <c r="H116" s="19">
        <f t="shared" si="11"/>
        <v>9.6445067831425813E-2</v>
      </c>
      <c r="I116" s="19" t="str">
        <f t="shared" si="12"/>
        <v>&lt;1%</v>
      </c>
      <c r="K116" s="2">
        <f t="shared" si="13"/>
        <v>0.23624129039024788</v>
      </c>
      <c r="L116" s="2">
        <f t="shared" si="14"/>
        <v>6.846539335832047E-2</v>
      </c>
      <c r="M116" s="3" t="str">
        <f t="shared" si="15"/>
        <v>&lt;1%</v>
      </c>
    </row>
    <row r="117" spans="1:13" ht="15.75" customHeight="1" x14ac:dyDescent="0.2">
      <c r="A117" s="14" t="s">
        <v>92</v>
      </c>
      <c r="B117" s="18" t="s">
        <v>107</v>
      </c>
      <c r="C117" s="1">
        <v>41</v>
      </c>
      <c r="D117" s="1">
        <v>11</v>
      </c>
      <c r="E117" s="1">
        <v>0</v>
      </c>
      <c r="G117" s="19">
        <f t="shared" si="10"/>
        <v>0.34019789058285854</v>
      </c>
      <c r="H117" s="19">
        <f t="shared" si="11"/>
        <v>0.10556246309154804</v>
      </c>
      <c r="I117" s="19" t="str">
        <f t="shared" si="12"/>
        <v>&lt;1%</v>
      </c>
      <c r="K117" s="2">
        <f t="shared" si="13"/>
        <v>0.25231981025366912</v>
      </c>
      <c r="L117" s="2">
        <f t="shared" si="14"/>
        <v>7.5048644888033755E-2</v>
      </c>
      <c r="M117" s="3" t="str">
        <f t="shared" si="15"/>
        <v>&lt;1%</v>
      </c>
    </row>
    <row r="118" spans="1:13" ht="15.75" customHeight="1" x14ac:dyDescent="0.2">
      <c r="A118" s="14" t="s">
        <v>95</v>
      </c>
      <c r="B118" s="18" t="s">
        <v>96</v>
      </c>
      <c r="C118" s="1">
        <v>38</v>
      </c>
      <c r="D118" s="1">
        <v>13</v>
      </c>
      <c r="E118" s="1">
        <v>1</v>
      </c>
      <c r="G118" s="19">
        <f t="shared" si="10"/>
        <v>0.31981455971512818</v>
      </c>
      <c r="H118" s="19">
        <f t="shared" si="11"/>
        <v>0.12352218246629398</v>
      </c>
      <c r="I118" s="19">
        <f t="shared" si="12"/>
        <v>1.009058213897418E-2</v>
      </c>
      <c r="K118" s="2">
        <f t="shared" si="13"/>
        <v>0.23624129039024788</v>
      </c>
      <c r="L118" s="2">
        <f t="shared" si="14"/>
        <v>8.8075903180205861E-2</v>
      </c>
      <c r="M118" s="3">
        <f t="shared" si="15"/>
        <v>7.0671035544741523E-3</v>
      </c>
    </row>
    <row r="119" spans="1:13" ht="15.75" customHeight="1" x14ac:dyDescent="0.2">
      <c r="A119" s="14" t="s">
        <v>95</v>
      </c>
      <c r="B119" s="18" t="s">
        <v>188</v>
      </c>
      <c r="C119" s="1">
        <v>18</v>
      </c>
      <c r="D119" s="1">
        <v>1</v>
      </c>
      <c r="E119" s="1">
        <v>0</v>
      </c>
      <c r="G119" s="19">
        <f t="shared" si="10"/>
        <v>0.16685957091974546</v>
      </c>
      <c r="H119" s="19">
        <f t="shared" si="11"/>
        <v>1.009058213897418E-2</v>
      </c>
      <c r="I119" s="19" t="str">
        <f t="shared" si="12"/>
        <v>&lt;1%</v>
      </c>
      <c r="K119" s="2">
        <f t="shared" si="13"/>
        <v>0.11984696973283493</v>
      </c>
      <c r="L119" s="2">
        <f t="shared" si="14"/>
        <v>7.0671035544741523E-3</v>
      </c>
      <c r="M119" s="3" t="str">
        <f t="shared" si="15"/>
        <v>&lt;1%</v>
      </c>
    </row>
    <row r="120" spans="1:13" ht="15.75" customHeight="1" x14ac:dyDescent="0.2">
      <c r="A120" s="14" t="s">
        <v>95</v>
      </c>
      <c r="B120" s="18" t="s">
        <v>189</v>
      </c>
      <c r="C120" s="1">
        <v>15</v>
      </c>
      <c r="D120" s="1">
        <v>1</v>
      </c>
      <c r="E120" s="1">
        <v>0</v>
      </c>
      <c r="G120" s="19">
        <f t="shared" si="10"/>
        <v>0.14112128244984734</v>
      </c>
      <c r="H120" s="19">
        <f t="shared" si="11"/>
        <v>1.009058213897418E-2</v>
      </c>
      <c r="I120" s="19" t="str">
        <f t="shared" si="12"/>
        <v>&lt;1%</v>
      </c>
      <c r="K120" s="2">
        <f t="shared" si="13"/>
        <v>0.10091968213838587</v>
      </c>
      <c r="L120" s="2">
        <f t="shared" si="14"/>
        <v>7.0671035544741523E-3</v>
      </c>
      <c r="M120" s="3" t="str">
        <f t="shared" si="15"/>
        <v>&lt;1%</v>
      </c>
    </row>
    <row r="121" spans="1:13" ht="15.75" customHeight="1" x14ac:dyDescent="0.2">
      <c r="A121" s="14" t="s">
        <v>95</v>
      </c>
      <c r="B121" s="18" t="s">
        <v>190</v>
      </c>
      <c r="C121" s="1">
        <v>21</v>
      </c>
      <c r="D121" s="1">
        <v>2</v>
      </c>
      <c r="E121" s="1">
        <v>0</v>
      </c>
      <c r="G121" s="19">
        <f t="shared" si="10"/>
        <v>0.19182655200965715</v>
      </c>
      <c r="H121" s="19">
        <f t="shared" si="11"/>
        <v>2.0079344430044999E-2</v>
      </c>
      <c r="I121" s="19" t="str">
        <f t="shared" si="12"/>
        <v>&lt;1%</v>
      </c>
      <c r="K121" s="2">
        <f t="shared" si="13"/>
        <v>0.13837580325308607</v>
      </c>
      <c r="L121" s="2">
        <f t="shared" si="14"/>
        <v>1.408426315629896E-2</v>
      </c>
      <c r="M121" s="3" t="str">
        <f t="shared" si="15"/>
        <v>&lt;1%</v>
      </c>
    </row>
    <row r="122" spans="1:13" ht="15.75" customHeight="1" x14ac:dyDescent="0.2">
      <c r="A122" s="14" t="s">
        <v>95</v>
      </c>
      <c r="B122" s="18" t="s">
        <v>191</v>
      </c>
      <c r="C122" s="1">
        <v>18</v>
      </c>
      <c r="D122" s="1">
        <v>1</v>
      </c>
      <c r="E122" s="1">
        <v>0</v>
      </c>
      <c r="G122" s="19">
        <f t="shared" si="10"/>
        <v>0.16685957091974546</v>
      </c>
      <c r="H122" s="19">
        <f t="shared" si="11"/>
        <v>1.009058213897418E-2</v>
      </c>
      <c r="I122" s="19" t="str">
        <f t="shared" si="12"/>
        <v>&lt;1%</v>
      </c>
      <c r="K122" s="2">
        <f t="shared" si="13"/>
        <v>0.11984696973283493</v>
      </c>
      <c r="L122" s="2">
        <f t="shared" si="14"/>
        <v>7.0671035544741523E-3</v>
      </c>
      <c r="M122" s="3" t="str">
        <f t="shared" si="15"/>
        <v>&lt;1%</v>
      </c>
    </row>
    <row r="123" spans="1:13" ht="15.75" customHeight="1" x14ac:dyDescent="0.2">
      <c r="A123" s="14" t="s">
        <v>95</v>
      </c>
      <c r="B123" s="18" t="s">
        <v>192</v>
      </c>
      <c r="C123" s="1">
        <v>26</v>
      </c>
      <c r="D123" s="1">
        <v>5</v>
      </c>
      <c r="E123" s="1">
        <v>0</v>
      </c>
      <c r="G123" s="19">
        <f t="shared" si="10"/>
        <v>0.23178663537135147</v>
      </c>
      <c r="H123" s="19">
        <f t="shared" si="11"/>
        <v>4.9444934699428233E-2</v>
      </c>
      <c r="I123" s="19" t="str">
        <f t="shared" si="12"/>
        <v>&lt;1%</v>
      </c>
      <c r="K123" s="2">
        <f t="shared" si="13"/>
        <v>0.16839444163940265</v>
      </c>
      <c r="L123" s="2">
        <f t="shared" si="14"/>
        <v>3.4839595382363586E-2</v>
      </c>
      <c r="M123" s="3" t="str">
        <f t="shared" si="15"/>
        <v>&lt;1%</v>
      </c>
    </row>
    <row r="124" spans="1:13" ht="15.75" customHeight="1" x14ac:dyDescent="0.2">
      <c r="A124" s="14" t="s">
        <v>95</v>
      </c>
      <c r="B124" s="18" t="s">
        <v>193</v>
      </c>
      <c r="C124" s="1">
        <v>15</v>
      </c>
      <c r="D124" s="1">
        <v>0</v>
      </c>
      <c r="E124" s="1">
        <v>0</v>
      </c>
      <c r="G124" s="19">
        <f t="shared" si="10"/>
        <v>0.14112128244984734</v>
      </c>
      <c r="H124" s="19">
        <f t="shared" si="11"/>
        <v>0</v>
      </c>
      <c r="I124" s="19" t="str">
        <f t="shared" si="12"/>
        <v>&lt;1%</v>
      </c>
      <c r="K124" s="2">
        <f t="shared" si="13"/>
        <v>0.10091968213838587</v>
      </c>
      <c r="L124" s="2">
        <f t="shared" si="14"/>
        <v>0</v>
      </c>
      <c r="M124" s="3" t="str">
        <f t="shared" si="15"/>
        <v>&lt;1%</v>
      </c>
    </row>
    <row r="125" spans="1:13" ht="15.75" customHeight="1" x14ac:dyDescent="0.2">
      <c r="A125" s="14" t="s">
        <v>95</v>
      </c>
      <c r="B125" s="18" t="s">
        <v>182</v>
      </c>
      <c r="C125" s="1">
        <v>18</v>
      </c>
      <c r="D125" s="1">
        <v>0</v>
      </c>
      <c r="E125" s="1">
        <v>0</v>
      </c>
      <c r="G125" s="19">
        <f t="shared" si="10"/>
        <v>0.16685957091974546</v>
      </c>
      <c r="H125" s="19">
        <f t="shared" si="11"/>
        <v>0</v>
      </c>
      <c r="I125" s="19" t="str">
        <f t="shared" si="12"/>
        <v>&lt;1%</v>
      </c>
      <c r="K125" s="2">
        <f t="shared" si="13"/>
        <v>0.11984696973283493</v>
      </c>
      <c r="L125" s="2">
        <f t="shared" si="14"/>
        <v>0</v>
      </c>
      <c r="M125" s="3" t="str">
        <f t="shared" si="15"/>
        <v>&lt;1%</v>
      </c>
    </row>
    <row r="126" spans="1:13" ht="15.75" customHeight="1" x14ac:dyDescent="0.2">
      <c r="A126" s="14" t="s">
        <v>95</v>
      </c>
      <c r="B126" s="18" t="s">
        <v>194</v>
      </c>
      <c r="C126" s="1">
        <v>19</v>
      </c>
      <c r="D126" s="1">
        <v>1</v>
      </c>
      <c r="E126" s="1">
        <v>0</v>
      </c>
      <c r="G126" s="19">
        <f t="shared" si="10"/>
        <v>0.17526644285268</v>
      </c>
      <c r="H126" s="19">
        <f t="shared" si="11"/>
        <v>1.009058213897418E-2</v>
      </c>
      <c r="I126" s="19" t="str">
        <f t="shared" si="12"/>
        <v>&lt;1%</v>
      </c>
      <c r="K126" s="2">
        <f t="shared" si="13"/>
        <v>0.1260671023415173</v>
      </c>
      <c r="L126" s="2">
        <f t="shared" si="14"/>
        <v>7.0671035544741523E-3</v>
      </c>
      <c r="M126" s="3" t="str">
        <f t="shared" si="15"/>
        <v>&lt;1%</v>
      </c>
    </row>
    <row r="127" spans="1:13" ht="15.75" customHeight="1" x14ac:dyDescent="0.2">
      <c r="A127" s="14" t="s">
        <v>95</v>
      </c>
      <c r="B127" s="18" t="s">
        <v>195</v>
      </c>
      <c r="C127" s="1">
        <v>27</v>
      </c>
      <c r="D127" s="1">
        <v>3</v>
      </c>
      <c r="E127" s="1">
        <v>0</v>
      </c>
      <c r="G127" s="19">
        <f t="shared" si="10"/>
        <v>0.23953835542739466</v>
      </c>
      <c r="H127" s="19">
        <f t="shared" si="11"/>
        <v>2.996731429475108E-2</v>
      </c>
      <c r="I127" s="19" t="str">
        <f t="shared" si="12"/>
        <v>&lt;1%</v>
      </c>
      <c r="K127" s="2">
        <f t="shared" si="13"/>
        <v>0.17427148423681349</v>
      </c>
      <c r="L127" s="2">
        <f t="shared" si="14"/>
        <v>2.1051831764559048E-2</v>
      </c>
      <c r="M127" s="3" t="str">
        <f t="shared" si="15"/>
        <v>&lt;1%</v>
      </c>
    </row>
    <row r="128" spans="1:13" ht="15.75" customHeight="1" x14ac:dyDescent="0.2">
      <c r="A128" s="14" t="s">
        <v>95</v>
      </c>
      <c r="B128" s="18" t="s">
        <v>196</v>
      </c>
      <c r="C128" s="1">
        <v>33</v>
      </c>
      <c r="D128" s="1">
        <v>9</v>
      </c>
      <c r="E128" s="1">
        <v>0</v>
      </c>
      <c r="G128" s="19">
        <f t="shared" si="10"/>
        <v>0.28443341673236711</v>
      </c>
      <c r="H128" s="19">
        <f t="shared" si="11"/>
        <v>8.7234734950844883E-2</v>
      </c>
      <c r="I128" s="19" t="str">
        <f t="shared" si="12"/>
        <v>&lt;1%</v>
      </c>
      <c r="K128" s="2">
        <f t="shared" si="13"/>
        <v>0.2086717337805345</v>
      </c>
      <c r="L128" s="2">
        <f t="shared" si="14"/>
        <v>6.1835286174562576E-2</v>
      </c>
      <c r="M128" s="3" t="str">
        <f t="shared" si="15"/>
        <v>&lt;1%</v>
      </c>
    </row>
    <row r="129" spans="1:13" ht="15.75" customHeight="1" x14ac:dyDescent="0.2">
      <c r="A129" s="14" t="s">
        <v>95</v>
      </c>
      <c r="B129" s="18" t="s">
        <v>197</v>
      </c>
      <c r="C129" s="1">
        <v>20</v>
      </c>
      <c r="D129" s="1">
        <v>1</v>
      </c>
      <c r="E129" s="1">
        <v>0</v>
      </c>
      <c r="G129" s="19">
        <f t="shared" si="10"/>
        <v>0.18358848455384336</v>
      </c>
      <c r="H129" s="19">
        <f t="shared" si="11"/>
        <v>1.009058213897418E-2</v>
      </c>
      <c r="I129" s="19" t="str">
        <f t="shared" si="12"/>
        <v>&lt;1%</v>
      </c>
      <c r="K129" s="2">
        <f t="shared" si="13"/>
        <v>0.13224327662893154</v>
      </c>
      <c r="L129" s="2">
        <f t="shared" si="14"/>
        <v>7.0671035544741523E-3</v>
      </c>
      <c r="M129" s="3" t="str">
        <f t="shared" si="15"/>
        <v>&lt;1%</v>
      </c>
    </row>
    <row r="130" spans="1:13" ht="15.75" customHeight="1" x14ac:dyDescent="0.2">
      <c r="A130" s="14" t="s">
        <v>95</v>
      </c>
      <c r="B130" s="18" t="s">
        <v>198</v>
      </c>
      <c r="C130" s="1">
        <v>28</v>
      </c>
      <c r="D130" s="1">
        <v>6</v>
      </c>
      <c r="E130" s="1">
        <v>0</v>
      </c>
      <c r="G130" s="19">
        <f t="shared" si="10"/>
        <v>0.2472118561154939</v>
      </c>
      <c r="H130" s="19">
        <f t="shared" si="11"/>
        <v>5.9036588663461731E-2</v>
      </c>
      <c r="I130" s="19" t="str">
        <f t="shared" si="12"/>
        <v>&lt;1%</v>
      </c>
      <c r="K130" s="2">
        <f t="shared" si="13"/>
        <v>0.1801069931655942</v>
      </c>
      <c r="L130" s="2">
        <f t="shared" si="14"/>
        <v>4.1660483908474766E-2</v>
      </c>
      <c r="M130" s="3" t="str">
        <f t="shared" si="15"/>
        <v>&lt;1%</v>
      </c>
    </row>
    <row r="131" spans="1:13" ht="15.75" customHeight="1" x14ac:dyDescent="0.2">
      <c r="A131" s="14" t="s">
        <v>95</v>
      </c>
      <c r="B131" s="18" t="s">
        <v>199</v>
      </c>
      <c r="C131" s="1">
        <v>12</v>
      </c>
      <c r="D131" s="1">
        <v>1</v>
      </c>
      <c r="E131" s="1">
        <v>0</v>
      </c>
      <c r="G131" s="19">
        <f t="shared" si="10"/>
        <v>0.11458785852590458</v>
      </c>
      <c r="H131" s="19">
        <f t="shared" si="11"/>
        <v>1.009058213897418E-2</v>
      </c>
      <c r="I131" s="19" t="str">
        <f t="shared" si="12"/>
        <v>&lt;1%</v>
      </c>
      <c r="K131" s="2">
        <f t="shared" si="13"/>
        <v>8.158537189746129E-2</v>
      </c>
      <c r="L131" s="2">
        <f t="shared" si="14"/>
        <v>7.0671035544741523E-3</v>
      </c>
      <c r="M131" s="3" t="str">
        <f t="shared" si="15"/>
        <v>&lt;1%</v>
      </c>
    </row>
    <row r="132" spans="1:13" ht="15.75" customHeight="1" x14ac:dyDescent="0.2">
      <c r="A132" s="14" t="s">
        <v>97</v>
      </c>
      <c r="B132" s="18" t="s">
        <v>98</v>
      </c>
      <c r="C132" s="1">
        <v>32</v>
      </c>
      <c r="D132" s="1">
        <v>9</v>
      </c>
      <c r="E132" s="1">
        <v>1</v>
      </c>
      <c r="G132" s="19">
        <f t="shared" si="10"/>
        <v>0.27713933178470684</v>
      </c>
      <c r="H132" s="19">
        <f t="shared" si="11"/>
        <v>8.7234734950844883E-2</v>
      </c>
      <c r="I132" s="19">
        <f t="shared" si="12"/>
        <v>1.009058213897418E-2</v>
      </c>
      <c r="K132" s="2">
        <f t="shared" si="13"/>
        <v>0.20303953162168265</v>
      </c>
      <c r="L132" s="2">
        <f t="shared" si="14"/>
        <v>6.1835286174562576E-2</v>
      </c>
      <c r="M132" s="3">
        <f t="shared" si="15"/>
        <v>7.0671035544741523E-3</v>
      </c>
    </row>
    <row r="133" spans="1:13" ht="15.75" customHeight="1" x14ac:dyDescent="0.2">
      <c r="A133" s="14" t="s">
        <v>97</v>
      </c>
      <c r="B133" s="18" t="s">
        <v>182</v>
      </c>
      <c r="C133" s="1">
        <v>23</v>
      </c>
      <c r="D133" s="1">
        <v>4</v>
      </c>
      <c r="E133" s="1">
        <v>0</v>
      </c>
      <c r="G133" s="19">
        <f t="shared" si="10"/>
        <v>0.20805414503107234</v>
      </c>
      <c r="H133" s="19">
        <f t="shared" si="11"/>
        <v>3.9755508787349569E-2</v>
      </c>
      <c r="I133" s="19" t="str">
        <f t="shared" si="12"/>
        <v>&lt;1%</v>
      </c>
      <c r="K133" s="2">
        <f t="shared" ref="K133:K177" si="16">(1-(1/(2.71828^(C133/141))))</f>
        <v>0.15051114518190423</v>
      </c>
      <c r="L133" s="2">
        <f t="shared" ref="L133:L177" si="17">(1-(1/(2.71828^(D133/141))))</f>
        <v>2.79701598439418E-2</v>
      </c>
      <c r="M133" s="3" t="str">
        <f t="shared" ref="M133:M177" si="18">IF(E133&gt;0, (1-(1/(2.71828^(E133/141)))), "&lt;1%")</f>
        <v>&lt;1%</v>
      </c>
    </row>
    <row r="134" spans="1:13" ht="15.75" customHeight="1" x14ac:dyDescent="0.2">
      <c r="A134" s="14" t="s">
        <v>97</v>
      </c>
      <c r="B134" s="18" t="s">
        <v>183</v>
      </c>
      <c r="C134" s="1">
        <v>18</v>
      </c>
      <c r="D134" s="1">
        <v>1</v>
      </c>
      <c r="E134" s="1">
        <v>0</v>
      </c>
      <c r="G134" s="19">
        <f t="shared" ref="G134:G177" si="19">(1-(1/(2.71828^((C134*($B$1/100))/141))))</f>
        <v>0.16685957091974546</v>
      </c>
      <c r="H134" s="19">
        <f t="shared" ref="H134:H177" si="20">(1-(1/(2.71828^((D134*($B$1/100))/141))))</f>
        <v>1.009058213897418E-2</v>
      </c>
      <c r="I134" s="19" t="str">
        <f t="shared" ref="I134:I177" si="21">IF(E134*($B$1/100)&gt;0, (1-(1/(2.71828^(E134*($B$1/100)/141)))), "&lt;1%")</f>
        <v>&lt;1%</v>
      </c>
      <c r="K134" s="2">
        <f t="shared" si="16"/>
        <v>0.11984696973283493</v>
      </c>
      <c r="L134" s="2">
        <f t="shared" si="17"/>
        <v>7.0671035544741523E-3</v>
      </c>
      <c r="M134" s="3" t="str">
        <f t="shared" si="18"/>
        <v>&lt;1%</v>
      </c>
    </row>
    <row r="135" spans="1:13" ht="15.75" customHeight="1" x14ac:dyDescent="0.2">
      <c r="A135" s="14" t="s">
        <v>99</v>
      </c>
      <c r="B135" s="18" t="s">
        <v>100</v>
      </c>
      <c r="C135" s="1">
        <v>28</v>
      </c>
      <c r="D135" s="1">
        <v>10</v>
      </c>
      <c r="E135" s="1">
        <v>1</v>
      </c>
      <c r="G135" s="19">
        <f t="shared" si="19"/>
        <v>0.2472118561154939</v>
      </c>
      <c r="H135" s="19">
        <f t="shared" si="20"/>
        <v>9.6445067831425813E-2</v>
      </c>
      <c r="I135" s="19">
        <f t="shared" si="21"/>
        <v>1.009058213897418E-2</v>
      </c>
      <c r="K135" s="2">
        <f t="shared" si="16"/>
        <v>0.1801069931655942</v>
      </c>
      <c r="L135" s="2">
        <f t="shared" si="17"/>
        <v>6.846539335832047E-2</v>
      </c>
      <c r="M135" s="3">
        <f t="shared" si="18"/>
        <v>7.0671035544741523E-3</v>
      </c>
    </row>
    <row r="136" spans="1:13" ht="15.75" customHeight="1" x14ac:dyDescent="0.2">
      <c r="A136" s="14" t="s">
        <v>99</v>
      </c>
      <c r="B136" s="18" t="s">
        <v>101</v>
      </c>
      <c r="C136" s="1">
        <v>27</v>
      </c>
      <c r="D136" s="1">
        <v>10</v>
      </c>
      <c r="E136" s="1">
        <v>1</v>
      </c>
      <c r="G136" s="19">
        <f t="shared" si="19"/>
        <v>0.23953835542739466</v>
      </c>
      <c r="H136" s="19">
        <f t="shared" si="20"/>
        <v>9.6445067831425813E-2</v>
      </c>
      <c r="I136" s="19">
        <f t="shared" si="21"/>
        <v>1.009058213897418E-2</v>
      </c>
      <c r="K136" s="2">
        <f t="shared" si="16"/>
        <v>0.17427148423681349</v>
      </c>
      <c r="L136" s="2">
        <f t="shared" si="17"/>
        <v>6.846539335832047E-2</v>
      </c>
      <c r="M136" s="3">
        <f t="shared" si="18"/>
        <v>7.0671035544741523E-3</v>
      </c>
    </row>
    <row r="137" spans="1:13" ht="15.75" customHeight="1" x14ac:dyDescent="0.2">
      <c r="A137" s="14" t="s">
        <v>99</v>
      </c>
      <c r="B137" s="18" t="s">
        <v>102</v>
      </c>
      <c r="C137" s="1">
        <v>28</v>
      </c>
      <c r="D137" s="1">
        <v>10</v>
      </c>
      <c r="E137" s="1">
        <v>1</v>
      </c>
      <c r="G137" s="19">
        <f t="shared" si="19"/>
        <v>0.2472118561154939</v>
      </c>
      <c r="H137" s="19">
        <f t="shared" si="20"/>
        <v>9.6445067831425813E-2</v>
      </c>
      <c r="I137" s="19">
        <f t="shared" si="21"/>
        <v>1.009058213897418E-2</v>
      </c>
      <c r="K137" s="2">
        <f t="shared" si="16"/>
        <v>0.1801069931655942</v>
      </c>
      <c r="L137" s="2">
        <f t="shared" si="17"/>
        <v>6.846539335832047E-2</v>
      </c>
      <c r="M137" s="3">
        <f t="shared" si="18"/>
        <v>7.0671035544741523E-3</v>
      </c>
    </row>
    <row r="138" spans="1:13" ht="15.75" customHeight="1" x14ac:dyDescent="0.2">
      <c r="A138" s="14" t="s">
        <v>99</v>
      </c>
      <c r="B138" s="18" t="s">
        <v>103</v>
      </c>
      <c r="C138" s="1">
        <v>25</v>
      </c>
      <c r="D138" s="1">
        <v>9</v>
      </c>
      <c r="E138" s="1">
        <v>1</v>
      </c>
      <c r="G138" s="19">
        <f t="shared" si="19"/>
        <v>0.22395589862293985</v>
      </c>
      <c r="H138" s="19">
        <f t="shared" si="20"/>
        <v>8.7234734950844883E-2</v>
      </c>
      <c r="I138" s="19">
        <f t="shared" si="21"/>
        <v>1.009058213897418E-2</v>
      </c>
      <c r="K138" s="2">
        <f t="shared" si="16"/>
        <v>0.16247556976150523</v>
      </c>
      <c r="L138" s="2">
        <f t="shared" si="17"/>
        <v>6.1835286174562576E-2</v>
      </c>
      <c r="M138" s="3">
        <f t="shared" si="18"/>
        <v>7.0671035544741523E-3</v>
      </c>
    </row>
    <row r="139" spans="1:13" ht="15.75" customHeight="1" x14ac:dyDescent="0.2">
      <c r="A139" s="14" t="s">
        <v>99</v>
      </c>
      <c r="B139" s="18" t="s">
        <v>200</v>
      </c>
      <c r="C139" s="1">
        <v>25</v>
      </c>
      <c r="D139" s="1">
        <v>8</v>
      </c>
      <c r="E139" s="1">
        <v>0</v>
      </c>
      <c r="G139" s="19">
        <f t="shared" si="19"/>
        <v>0.22395589862293985</v>
      </c>
      <c r="H139" s="19">
        <f t="shared" si="20"/>
        <v>7.7930517095758045E-2</v>
      </c>
      <c r="I139" s="19" t="str">
        <f t="shared" si="21"/>
        <v>&lt;1%</v>
      </c>
      <c r="K139" s="2">
        <f t="shared" si="16"/>
        <v>0.16247556976150523</v>
      </c>
      <c r="L139" s="2">
        <f t="shared" si="17"/>
        <v>5.5157989846188027E-2</v>
      </c>
      <c r="M139" s="3" t="str">
        <f t="shared" si="18"/>
        <v>&lt;1%</v>
      </c>
    </row>
    <row r="140" spans="1:13" ht="15.75" customHeight="1" x14ac:dyDescent="0.2">
      <c r="A140" s="14" t="s">
        <v>99</v>
      </c>
      <c r="B140" s="18" t="s">
        <v>117</v>
      </c>
      <c r="C140" s="1">
        <v>20</v>
      </c>
      <c r="D140" s="1">
        <v>4</v>
      </c>
      <c r="E140" s="1">
        <v>0</v>
      </c>
      <c r="G140" s="19">
        <f t="shared" si="19"/>
        <v>0.18358848455384336</v>
      </c>
      <c r="H140" s="19">
        <f t="shared" si="20"/>
        <v>3.9755508787349569E-2</v>
      </c>
      <c r="I140" s="19" t="str">
        <f t="shared" si="21"/>
        <v>&lt;1%</v>
      </c>
      <c r="K140" s="2">
        <f t="shared" si="16"/>
        <v>0.13224327662893154</v>
      </c>
      <c r="L140" s="2">
        <f t="shared" si="17"/>
        <v>2.79701598439418E-2</v>
      </c>
      <c r="M140" s="3" t="str">
        <f t="shared" si="18"/>
        <v>&lt;1%</v>
      </c>
    </row>
    <row r="141" spans="1:13" ht="15.75" customHeight="1" x14ac:dyDescent="0.2">
      <c r="A141" s="14" t="s">
        <v>99</v>
      </c>
      <c r="B141" s="18" t="s">
        <v>201</v>
      </c>
      <c r="C141" s="1">
        <v>20</v>
      </c>
      <c r="D141" s="1">
        <v>4</v>
      </c>
      <c r="E141" s="1">
        <v>0</v>
      </c>
      <c r="G141" s="19">
        <f t="shared" si="19"/>
        <v>0.18358848455384336</v>
      </c>
      <c r="H141" s="19">
        <f t="shared" si="20"/>
        <v>3.9755508787349569E-2</v>
      </c>
      <c r="I141" s="19" t="str">
        <f t="shared" si="21"/>
        <v>&lt;1%</v>
      </c>
      <c r="K141" s="2">
        <f t="shared" si="16"/>
        <v>0.13224327662893154</v>
      </c>
      <c r="L141" s="2">
        <f t="shared" si="17"/>
        <v>2.79701598439418E-2</v>
      </c>
      <c r="M141" s="3" t="str">
        <f t="shared" si="18"/>
        <v>&lt;1%</v>
      </c>
    </row>
    <row r="142" spans="1:13" ht="15.75" customHeight="1" x14ac:dyDescent="0.2">
      <c r="A142" s="14" t="s">
        <v>99</v>
      </c>
      <c r="B142" s="18" t="s">
        <v>179</v>
      </c>
      <c r="C142" s="1">
        <v>21</v>
      </c>
      <c r="D142" s="1">
        <v>5</v>
      </c>
      <c r="E142" s="1">
        <v>0</v>
      </c>
      <c r="G142" s="19">
        <f t="shared" si="19"/>
        <v>0.19182655200965715</v>
      </c>
      <c r="H142" s="19">
        <f t="shared" si="20"/>
        <v>4.9444934699428233E-2</v>
      </c>
      <c r="I142" s="19" t="str">
        <f t="shared" si="21"/>
        <v>&lt;1%</v>
      </c>
      <c r="K142" s="2">
        <f t="shared" si="16"/>
        <v>0.13837580325308607</v>
      </c>
      <c r="L142" s="2">
        <f t="shared" si="17"/>
        <v>3.4839595382363586E-2</v>
      </c>
      <c r="M142" s="3" t="str">
        <f t="shared" si="18"/>
        <v>&lt;1%</v>
      </c>
    </row>
    <row r="143" spans="1:13" ht="15.75" customHeight="1" x14ac:dyDescent="0.2">
      <c r="A143" s="14" t="s">
        <v>99</v>
      </c>
      <c r="B143" s="18" t="s">
        <v>202</v>
      </c>
      <c r="C143" s="1">
        <v>18</v>
      </c>
      <c r="D143" s="1">
        <v>2</v>
      </c>
      <c r="E143" s="1">
        <v>0</v>
      </c>
      <c r="G143" s="19">
        <f t="shared" si="19"/>
        <v>0.16685957091974546</v>
      </c>
      <c r="H143" s="19">
        <f t="shared" si="20"/>
        <v>2.0079344430044999E-2</v>
      </c>
      <c r="I143" s="19" t="str">
        <f t="shared" si="21"/>
        <v>&lt;1%</v>
      </c>
      <c r="K143" s="2">
        <f t="shared" si="16"/>
        <v>0.11984696973283493</v>
      </c>
      <c r="L143" s="2">
        <f t="shared" si="17"/>
        <v>1.408426315629896E-2</v>
      </c>
      <c r="M143" s="3" t="str">
        <f t="shared" si="18"/>
        <v>&lt;1%</v>
      </c>
    </row>
    <row r="144" spans="1:13" ht="15.75" customHeight="1" x14ac:dyDescent="0.2">
      <c r="A144" s="14" t="s">
        <v>99</v>
      </c>
      <c r="B144" s="18" t="s">
        <v>203</v>
      </c>
      <c r="C144" s="1">
        <v>20</v>
      </c>
      <c r="D144" s="1">
        <v>4</v>
      </c>
      <c r="E144" s="1">
        <v>0</v>
      </c>
      <c r="G144" s="19">
        <f t="shared" si="19"/>
        <v>0.18358848455384336</v>
      </c>
      <c r="H144" s="19">
        <f t="shared" si="20"/>
        <v>3.9755508787349569E-2</v>
      </c>
      <c r="I144" s="19" t="str">
        <f t="shared" si="21"/>
        <v>&lt;1%</v>
      </c>
      <c r="K144" s="2">
        <f t="shared" si="16"/>
        <v>0.13224327662893154</v>
      </c>
      <c r="L144" s="2">
        <f t="shared" si="17"/>
        <v>2.79701598439418E-2</v>
      </c>
      <c r="M144" s="3" t="str">
        <f t="shared" si="18"/>
        <v>&lt;1%</v>
      </c>
    </row>
    <row r="145" spans="1:13" ht="15.75" customHeight="1" x14ac:dyDescent="0.2">
      <c r="A145" s="14" t="s">
        <v>104</v>
      </c>
      <c r="B145" s="18" t="s">
        <v>105</v>
      </c>
      <c r="C145" s="1">
        <v>21</v>
      </c>
      <c r="D145" s="1">
        <v>6</v>
      </c>
      <c r="E145" s="1">
        <v>0</v>
      </c>
      <c r="G145" s="19">
        <f t="shared" si="19"/>
        <v>0.19182655200965715</v>
      </c>
      <c r="H145" s="19">
        <f t="shared" si="20"/>
        <v>5.9036588663461731E-2</v>
      </c>
      <c r="I145" s="19" t="str">
        <f t="shared" si="21"/>
        <v>&lt;1%</v>
      </c>
      <c r="K145" s="2">
        <f t="shared" si="16"/>
        <v>0.13837580325308607</v>
      </c>
      <c r="L145" s="2">
        <f t="shared" si="17"/>
        <v>4.1660483908474766E-2</v>
      </c>
      <c r="M145" s="3" t="str">
        <f t="shared" si="18"/>
        <v>&lt;1%</v>
      </c>
    </row>
    <row r="146" spans="1:13" ht="15.75" customHeight="1" x14ac:dyDescent="0.2">
      <c r="A146" s="14" t="s">
        <v>104</v>
      </c>
      <c r="B146" s="18" t="s">
        <v>106</v>
      </c>
      <c r="C146" s="1">
        <v>24</v>
      </c>
      <c r="D146" s="1">
        <v>8</v>
      </c>
      <c r="E146" s="1">
        <v>1</v>
      </c>
      <c r="G146" s="19">
        <f t="shared" si="19"/>
        <v>0.21604533973025641</v>
      </c>
      <c r="H146" s="19">
        <f t="shared" si="20"/>
        <v>7.7930517095758045E-2</v>
      </c>
      <c r="I146" s="19">
        <f t="shared" si="21"/>
        <v>1.009058213897418E-2</v>
      </c>
      <c r="K146" s="2">
        <f t="shared" si="16"/>
        <v>0.15651457088727549</v>
      </c>
      <c r="L146" s="2">
        <f t="shared" si="17"/>
        <v>5.5157989846188027E-2</v>
      </c>
      <c r="M146" s="3">
        <f t="shared" si="18"/>
        <v>7.0671035544741523E-3</v>
      </c>
    </row>
    <row r="147" spans="1:13" ht="15.75" customHeight="1" x14ac:dyDescent="0.2">
      <c r="A147" s="14" t="s">
        <v>104</v>
      </c>
      <c r="B147" s="18" t="s">
        <v>68</v>
      </c>
      <c r="C147" s="1">
        <v>24</v>
      </c>
      <c r="D147" s="1">
        <v>8</v>
      </c>
      <c r="E147" s="1">
        <v>2</v>
      </c>
      <c r="G147" s="19">
        <f t="shared" si="19"/>
        <v>0.21604533973025641</v>
      </c>
      <c r="H147" s="19">
        <f t="shared" si="20"/>
        <v>7.7930517095758045E-2</v>
      </c>
      <c r="I147" s="19">
        <f t="shared" si="21"/>
        <v>2.0079344430044999E-2</v>
      </c>
      <c r="K147" s="2">
        <f t="shared" si="16"/>
        <v>0.15651457088727549</v>
      </c>
      <c r="L147" s="2">
        <f t="shared" si="17"/>
        <v>5.5157989846188027E-2</v>
      </c>
      <c r="M147" s="3">
        <f t="shared" si="18"/>
        <v>1.408426315629896E-2</v>
      </c>
    </row>
    <row r="148" spans="1:13" ht="15.75" customHeight="1" x14ac:dyDescent="0.2">
      <c r="A148" s="14" t="s">
        <v>104</v>
      </c>
      <c r="B148" s="18" t="s">
        <v>107</v>
      </c>
      <c r="C148" s="1">
        <v>33</v>
      </c>
      <c r="D148" s="1">
        <v>12</v>
      </c>
      <c r="E148" s="1">
        <v>3</v>
      </c>
      <c r="G148" s="19">
        <f t="shared" si="19"/>
        <v>0.28443341673236711</v>
      </c>
      <c r="H148" s="19">
        <f t="shared" si="20"/>
        <v>0.11458785852590458</v>
      </c>
      <c r="I148" s="19">
        <f t="shared" si="21"/>
        <v>2.996731429475108E-2</v>
      </c>
      <c r="K148" s="2">
        <f t="shared" si="16"/>
        <v>0.2086717337805345</v>
      </c>
      <c r="L148" s="2">
        <f t="shared" si="17"/>
        <v>8.158537189746129E-2</v>
      </c>
      <c r="M148" s="3">
        <f t="shared" si="18"/>
        <v>2.1051831764559048E-2</v>
      </c>
    </row>
    <row r="149" spans="1:13" ht="15.75" customHeight="1" x14ac:dyDescent="0.2">
      <c r="A149" s="14" t="s">
        <v>104</v>
      </c>
      <c r="B149" s="18" t="s">
        <v>204</v>
      </c>
      <c r="C149" s="1">
        <v>23</v>
      </c>
      <c r="D149" s="1">
        <v>7</v>
      </c>
      <c r="E149" s="1">
        <v>1</v>
      </c>
      <c r="G149" s="19">
        <f t="shared" si="19"/>
        <v>0.20805414503107234</v>
      </c>
      <c r="H149" s="19">
        <f t="shared" si="20"/>
        <v>6.8531457255322281E-2</v>
      </c>
      <c r="I149" s="19">
        <f t="shared" si="21"/>
        <v>1.009058213897418E-2</v>
      </c>
      <c r="K149" s="2">
        <f t="shared" si="16"/>
        <v>0.15051114518190423</v>
      </c>
      <c r="L149" s="2">
        <f t="shared" si="17"/>
        <v>4.8433168509038227E-2</v>
      </c>
      <c r="M149" s="3">
        <f t="shared" si="18"/>
        <v>7.0671035544741523E-3</v>
      </c>
    </row>
    <row r="150" spans="1:13" ht="15.75" customHeight="1" x14ac:dyDescent="0.2">
      <c r="A150" s="14" t="s">
        <v>104</v>
      </c>
      <c r="B150" s="18" t="s">
        <v>104</v>
      </c>
      <c r="C150" s="1">
        <v>26</v>
      </c>
      <c r="D150" s="1">
        <v>9</v>
      </c>
      <c r="E150" s="1">
        <v>1</v>
      </c>
      <c r="G150" s="19">
        <f t="shared" si="19"/>
        <v>0.23178663537135147</v>
      </c>
      <c r="H150" s="19">
        <f t="shared" si="20"/>
        <v>8.7234734950844883E-2</v>
      </c>
      <c r="I150" s="19">
        <f t="shared" si="21"/>
        <v>1.009058213897418E-2</v>
      </c>
      <c r="K150" s="2">
        <f t="shared" si="16"/>
        <v>0.16839444163940265</v>
      </c>
      <c r="L150" s="2">
        <f t="shared" si="17"/>
        <v>6.1835286174562576E-2</v>
      </c>
      <c r="M150" s="3">
        <f t="shared" si="18"/>
        <v>7.0671035544741523E-3</v>
      </c>
    </row>
    <row r="151" spans="1:13" ht="15.75" customHeight="1" x14ac:dyDescent="0.2">
      <c r="A151" s="14" t="s">
        <v>104</v>
      </c>
      <c r="B151" s="18" t="s">
        <v>205</v>
      </c>
      <c r="C151" s="1">
        <v>23</v>
      </c>
      <c r="D151" s="1">
        <v>7</v>
      </c>
      <c r="E151" s="1">
        <v>0</v>
      </c>
      <c r="G151" s="19">
        <f t="shared" si="19"/>
        <v>0.20805414503107234</v>
      </c>
      <c r="H151" s="19">
        <f t="shared" si="20"/>
        <v>6.8531457255322281E-2</v>
      </c>
      <c r="I151" s="19" t="str">
        <f t="shared" si="21"/>
        <v>&lt;1%</v>
      </c>
      <c r="K151" s="2">
        <f t="shared" si="16"/>
        <v>0.15051114518190423</v>
      </c>
      <c r="L151" s="2">
        <f t="shared" si="17"/>
        <v>4.8433168509038227E-2</v>
      </c>
      <c r="M151" s="3" t="str">
        <f t="shared" si="18"/>
        <v>&lt;1%</v>
      </c>
    </row>
    <row r="152" spans="1:13" ht="15.75" customHeight="1" x14ac:dyDescent="0.2">
      <c r="A152" s="14" t="s">
        <v>104</v>
      </c>
      <c r="B152" s="18" t="s">
        <v>206</v>
      </c>
      <c r="C152" s="1">
        <v>24</v>
      </c>
      <c r="D152" s="1">
        <v>7</v>
      </c>
      <c r="E152" s="1">
        <v>1</v>
      </c>
      <c r="G152" s="19">
        <f t="shared" si="19"/>
        <v>0.21604533973025641</v>
      </c>
      <c r="H152" s="19">
        <f t="shared" si="20"/>
        <v>6.8531457255322281E-2</v>
      </c>
      <c r="I152" s="19">
        <f t="shared" si="21"/>
        <v>1.009058213897418E-2</v>
      </c>
      <c r="K152" s="2">
        <f t="shared" si="16"/>
        <v>0.15651457088727549</v>
      </c>
      <c r="L152" s="2">
        <f t="shared" si="17"/>
        <v>4.8433168509038227E-2</v>
      </c>
      <c r="M152" s="3">
        <f t="shared" si="18"/>
        <v>7.0671035544741523E-3</v>
      </c>
    </row>
    <row r="153" spans="1:13" ht="15.75" customHeight="1" x14ac:dyDescent="0.2">
      <c r="A153" s="14" t="s">
        <v>129</v>
      </c>
      <c r="B153" s="18" t="s">
        <v>178</v>
      </c>
      <c r="C153" s="1">
        <v>27</v>
      </c>
      <c r="D153" s="1">
        <v>9</v>
      </c>
      <c r="E153" s="1">
        <v>2</v>
      </c>
      <c r="G153" s="19">
        <f t="shared" si="19"/>
        <v>0.23953835542739466</v>
      </c>
      <c r="H153" s="19">
        <f t="shared" si="20"/>
        <v>8.7234734950844883E-2</v>
      </c>
      <c r="I153" s="19">
        <f t="shared" si="21"/>
        <v>2.0079344430044999E-2</v>
      </c>
      <c r="K153" s="2">
        <f t="shared" si="16"/>
        <v>0.17427148423681349</v>
      </c>
      <c r="L153" s="2">
        <f t="shared" si="17"/>
        <v>6.1835286174562576E-2</v>
      </c>
      <c r="M153" s="3">
        <f t="shared" si="18"/>
        <v>1.408426315629896E-2</v>
      </c>
    </row>
    <row r="154" spans="1:13" ht="15.75" customHeight="1" x14ac:dyDescent="0.2">
      <c r="A154" s="14" t="s">
        <v>129</v>
      </c>
      <c r="B154" s="18" t="s">
        <v>179</v>
      </c>
      <c r="C154" s="1">
        <v>24</v>
      </c>
      <c r="D154" s="1">
        <v>10</v>
      </c>
      <c r="E154" s="1">
        <v>2</v>
      </c>
      <c r="G154" s="19">
        <f t="shared" si="19"/>
        <v>0.21604533973025641</v>
      </c>
      <c r="H154" s="19">
        <f t="shared" si="20"/>
        <v>9.6445067831425813E-2</v>
      </c>
      <c r="I154" s="19">
        <f t="shared" si="21"/>
        <v>2.0079344430044999E-2</v>
      </c>
      <c r="K154" s="2">
        <f t="shared" si="16"/>
        <v>0.15651457088727549</v>
      </c>
      <c r="L154" s="2">
        <f t="shared" si="17"/>
        <v>6.846539335832047E-2</v>
      </c>
      <c r="M154" s="3">
        <f t="shared" si="18"/>
        <v>1.408426315629896E-2</v>
      </c>
    </row>
    <row r="155" spans="1:13" ht="15.75" customHeight="1" x14ac:dyDescent="0.2">
      <c r="A155" s="14" t="s">
        <v>129</v>
      </c>
      <c r="B155" s="18" t="s">
        <v>180</v>
      </c>
      <c r="C155" s="1">
        <v>32</v>
      </c>
      <c r="D155" s="1">
        <v>11</v>
      </c>
      <c r="E155" s="1">
        <v>2</v>
      </c>
      <c r="G155" s="19">
        <f t="shared" si="19"/>
        <v>0.27713933178470684</v>
      </c>
      <c r="H155" s="19">
        <f t="shared" si="20"/>
        <v>0.10556246309154804</v>
      </c>
      <c r="I155" s="19">
        <f t="shared" si="21"/>
        <v>2.0079344430044999E-2</v>
      </c>
      <c r="K155" s="2">
        <f t="shared" si="16"/>
        <v>0.20303953162168265</v>
      </c>
      <c r="L155" s="2">
        <f t="shared" si="17"/>
        <v>7.5048644888033755E-2</v>
      </c>
      <c r="M155" s="3">
        <f t="shared" si="18"/>
        <v>1.408426315629896E-2</v>
      </c>
    </row>
    <row r="156" spans="1:13" ht="15.75" customHeight="1" x14ac:dyDescent="0.2">
      <c r="A156" s="14" t="s">
        <v>129</v>
      </c>
      <c r="B156" s="18" t="s">
        <v>181</v>
      </c>
      <c r="C156" s="1">
        <v>27</v>
      </c>
      <c r="D156" s="1">
        <v>10</v>
      </c>
      <c r="E156" s="1">
        <v>2</v>
      </c>
      <c r="G156" s="19">
        <f t="shared" si="19"/>
        <v>0.23953835542739466</v>
      </c>
      <c r="H156" s="19">
        <f t="shared" si="20"/>
        <v>9.6445067831425813E-2</v>
      </c>
      <c r="I156" s="19">
        <f t="shared" si="21"/>
        <v>2.0079344430044999E-2</v>
      </c>
      <c r="K156" s="2">
        <f t="shared" si="16"/>
        <v>0.17427148423681349</v>
      </c>
      <c r="L156" s="2">
        <f t="shared" si="17"/>
        <v>6.846539335832047E-2</v>
      </c>
      <c r="M156" s="3">
        <f t="shared" si="18"/>
        <v>1.408426315629896E-2</v>
      </c>
    </row>
    <row r="157" spans="1:13" ht="15.75" customHeight="1" x14ac:dyDescent="0.2">
      <c r="A157" s="14" t="s">
        <v>108</v>
      </c>
      <c r="B157" s="18" t="s">
        <v>229</v>
      </c>
      <c r="C157" s="1">
        <v>28</v>
      </c>
      <c r="D157" s="1">
        <v>9</v>
      </c>
      <c r="E157" s="1">
        <v>2</v>
      </c>
      <c r="G157" s="19">
        <f t="shared" si="19"/>
        <v>0.2472118561154939</v>
      </c>
      <c r="H157" s="19">
        <f t="shared" si="20"/>
        <v>8.7234734950844883E-2</v>
      </c>
      <c r="I157" s="19">
        <f t="shared" si="21"/>
        <v>2.0079344430044999E-2</v>
      </c>
      <c r="K157" s="2">
        <f t="shared" si="16"/>
        <v>0.1801069931655942</v>
      </c>
      <c r="L157" s="2">
        <f t="shared" si="17"/>
        <v>6.1835286174562576E-2</v>
      </c>
      <c r="M157" s="3">
        <f t="shared" si="18"/>
        <v>1.408426315629896E-2</v>
      </c>
    </row>
    <row r="158" spans="1:13" ht="15.75" customHeight="1" x14ac:dyDescent="0.2">
      <c r="A158" s="14" t="s">
        <v>108</v>
      </c>
      <c r="B158" s="18" t="s">
        <v>110</v>
      </c>
      <c r="C158" s="1">
        <v>25</v>
      </c>
      <c r="D158" s="1">
        <v>10</v>
      </c>
      <c r="E158" s="1">
        <v>2</v>
      </c>
      <c r="G158" s="19">
        <f t="shared" si="19"/>
        <v>0.22395589862293985</v>
      </c>
      <c r="H158" s="19">
        <f t="shared" si="20"/>
        <v>9.6445067831425813E-2</v>
      </c>
      <c r="I158" s="19">
        <f t="shared" si="21"/>
        <v>2.0079344430044999E-2</v>
      </c>
      <c r="K158" s="2">
        <f t="shared" si="16"/>
        <v>0.16247556976150523</v>
      </c>
      <c r="L158" s="2">
        <f t="shared" si="17"/>
        <v>6.846539335832047E-2</v>
      </c>
      <c r="M158" s="3">
        <f t="shared" si="18"/>
        <v>1.408426315629896E-2</v>
      </c>
    </row>
    <row r="159" spans="1:13" ht="15.75" customHeight="1" x14ac:dyDescent="0.2">
      <c r="A159" s="14" t="s">
        <v>108</v>
      </c>
      <c r="B159" s="18" t="s">
        <v>111</v>
      </c>
      <c r="C159" s="1">
        <v>21</v>
      </c>
      <c r="D159" s="1">
        <v>8</v>
      </c>
      <c r="E159" s="1">
        <v>2</v>
      </c>
      <c r="G159" s="19">
        <f t="shared" si="19"/>
        <v>0.19182655200965715</v>
      </c>
      <c r="H159" s="19">
        <f t="shared" si="20"/>
        <v>7.7930517095758045E-2</v>
      </c>
      <c r="I159" s="19">
        <f t="shared" si="21"/>
        <v>2.0079344430044999E-2</v>
      </c>
      <c r="K159" s="2">
        <f t="shared" si="16"/>
        <v>0.13837580325308607</v>
      </c>
      <c r="L159" s="2">
        <f t="shared" si="17"/>
        <v>5.5157989846188027E-2</v>
      </c>
      <c r="M159" s="3">
        <f t="shared" si="18"/>
        <v>1.408426315629896E-2</v>
      </c>
    </row>
    <row r="160" spans="1:13" ht="15.75" customHeight="1" x14ac:dyDescent="0.2">
      <c r="A160" s="14" t="s">
        <v>108</v>
      </c>
      <c r="B160" s="18" t="s">
        <v>182</v>
      </c>
      <c r="C160" s="1">
        <v>23</v>
      </c>
      <c r="D160" s="1">
        <v>8</v>
      </c>
      <c r="E160" s="1">
        <v>1</v>
      </c>
      <c r="G160" s="19">
        <f t="shared" si="19"/>
        <v>0.20805414503107234</v>
      </c>
      <c r="H160" s="19">
        <f t="shared" si="20"/>
        <v>7.7930517095758045E-2</v>
      </c>
      <c r="I160" s="19">
        <f t="shared" si="21"/>
        <v>1.009058213897418E-2</v>
      </c>
      <c r="K160" s="2">
        <f t="shared" si="16"/>
        <v>0.15051114518190423</v>
      </c>
      <c r="L160" s="2">
        <f t="shared" si="17"/>
        <v>5.5157989846188027E-2</v>
      </c>
      <c r="M160" s="3">
        <f t="shared" si="18"/>
        <v>7.0671035544741523E-3</v>
      </c>
    </row>
    <row r="161" spans="1:13" ht="15.75" customHeight="1" x14ac:dyDescent="0.2">
      <c r="A161" s="14" t="s">
        <v>108</v>
      </c>
      <c r="B161" s="18" t="s">
        <v>215</v>
      </c>
      <c r="C161" s="1">
        <v>25</v>
      </c>
      <c r="D161" s="1">
        <v>9</v>
      </c>
      <c r="E161" s="1">
        <v>1</v>
      </c>
      <c r="G161" s="19">
        <f t="shared" si="19"/>
        <v>0.22395589862293985</v>
      </c>
      <c r="H161" s="19">
        <f t="shared" si="20"/>
        <v>8.7234734950844883E-2</v>
      </c>
      <c r="I161" s="19">
        <f t="shared" si="21"/>
        <v>1.009058213897418E-2</v>
      </c>
      <c r="K161" s="2">
        <f t="shared" si="16"/>
        <v>0.16247556976150523</v>
      </c>
      <c r="L161" s="2">
        <f t="shared" si="17"/>
        <v>6.1835286174562576E-2</v>
      </c>
      <c r="M161" s="3">
        <f t="shared" si="18"/>
        <v>7.0671035544741523E-3</v>
      </c>
    </row>
    <row r="162" spans="1:13" ht="15.75" customHeight="1" x14ac:dyDescent="0.2">
      <c r="A162" s="14" t="s">
        <v>112</v>
      </c>
      <c r="B162" s="18" t="s">
        <v>113</v>
      </c>
      <c r="C162" s="1">
        <v>31</v>
      </c>
      <c r="D162" s="1">
        <v>11</v>
      </c>
      <c r="E162" s="1">
        <v>2</v>
      </c>
      <c r="G162" s="19">
        <f t="shared" si="19"/>
        <v>0.26977089502064311</v>
      </c>
      <c r="H162" s="19">
        <f t="shared" si="20"/>
        <v>0.10556246309154804</v>
      </c>
      <c r="I162" s="19">
        <f t="shared" si="21"/>
        <v>2.0079344430044999E-2</v>
      </c>
      <c r="K162" s="2">
        <f t="shared" si="16"/>
        <v>0.19736724281041051</v>
      </c>
      <c r="L162" s="2">
        <f t="shared" si="17"/>
        <v>7.5048644888033755E-2</v>
      </c>
      <c r="M162" s="3">
        <f t="shared" si="18"/>
        <v>1.408426315629896E-2</v>
      </c>
    </row>
    <row r="163" spans="1:13" ht="15.75" customHeight="1" x14ac:dyDescent="0.2">
      <c r="A163" s="14" t="s">
        <v>112</v>
      </c>
      <c r="B163" s="18" t="s">
        <v>174</v>
      </c>
      <c r="C163" s="1">
        <v>23</v>
      </c>
      <c r="D163" s="1">
        <v>7</v>
      </c>
      <c r="E163" s="1">
        <v>1</v>
      </c>
      <c r="G163" s="19">
        <f t="shared" si="19"/>
        <v>0.20805414503107234</v>
      </c>
      <c r="H163" s="19">
        <f t="shared" si="20"/>
        <v>6.8531457255322281E-2</v>
      </c>
      <c r="I163" s="19">
        <f t="shared" si="21"/>
        <v>1.009058213897418E-2</v>
      </c>
      <c r="K163" s="2">
        <f t="shared" si="16"/>
        <v>0.15051114518190423</v>
      </c>
      <c r="L163" s="2">
        <f t="shared" si="17"/>
        <v>4.8433168509038227E-2</v>
      </c>
      <c r="M163" s="3">
        <f t="shared" si="18"/>
        <v>7.0671035544741523E-3</v>
      </c>
    </row>
    <row r="164" spans="1:13" ht="15.75" customHeight="1" x14ac:dyDescent="0.2">
      <c r="A164" s="14" t="s">
        <v>112</v>
      </c>
      <c r="B164" s="18" t="s">
        <v>114</v>
      </c>
      <c r="C164" s="1">
        <v>30</v>
      </c>
      <c r="D164" s="1">
        <v>14</v>
      </c>
      <c r="E164" s="1">
        <v>2</v>
      </c>
      <c r="G164" s="19">
        <f t="shared" si="19"/>
        <v>0.26232734853940509</v>
      </c>
      <c r="H164" s="19">
        <f t="shared" si="20"/>
        <v>0.1323663538771066</v>
      </c>
      <c r="I164" s="19">
        <f t="shared" si="21"/>
        <v>2.0079344430044999E-2</v>
      </c>
      <c r="K164" s="2">
        <f t="shared" si="16"/>
        <v>0.1916545820338591</v>
      </c>
      <c r="L164" s="2">
        <f t="shared" si="17"/>
        <v>9.4520565206251739E-2</v>
      </c>
      <c r="M164" s="3">
        <f t="shared" si="18"/>
        <v>1.408426315629896E-2</v>
      </c>
    </row>
    <row r="165" spans="1:13" ht="15.75" customHeight="1" x14ac:dyDescent="0.2">
      <c r="A165" s="14" t="s">
        <v>112</v>
      </c>
      <c r="B165" s="18" t="s">
        <v>115</v>
      </c>
      <c r="C165" s="1">
        <v>26</v>
      </c>
      <c r="D165" s="1">
        <v>13</v>
      </c>
      <c r="E165" s="1">
        <v>2</v>
      </c>
      <c r="G165" s="19">
        <f t="shared" si="19"/>
        <v>0.23178663537135147</v>
      </c>
      <c r="H165" s="19">
        <f t="shared" si="20"/>
        <v>0.12352218246629398</v>
      </c>
      <c r="I165" s="19">
        <f t="shared" si="21"/>
        <v>2.0079344430044999E-2</v>
      </c>
      <c r="K165" s="2">
        <f t="shared" si="16"/>
        <v>0.16839444163940265</v>
      </c>
      <c r="L165" s="2">
        <f t="shared" si="17"/>
        <v>8.8075903180205861E-2</v>
      </c>
      <c r="M165" s="3">
        <f t="shared" si="18"/>
        <v>1.408426315629896E-2</v>
      </c>
    </row>
    <row r="166" spans="1:13" ht="15.75" customHeight="1" x14ac:dyDescent="0.2">
      <c r="A166" s="14" t="s">
        <v>112</v>
      </c>
      <c r="B166" s="18" t="s">
        <v>116</v>
      </c>
      <c r="C166" s="1">
        <v>25</v>
      </c>
      <c r="D166" s="1">
        <v>10</v>
      </c>
      <c r="E166" s="1">
        <v>2</v>
      </c>
      <c r="G166" s="19">
        <f t="shared" si="19"/>
        <v>0.22395589862293985</v>
      </c>
      <c r="H166" s="19">
        <f t="shared" si="20"/>
        <v>9.6445067831425813E-2</v>
      </c>
      <c r="I166" s="19">
        <f t="shared" si="21"/>
        <v>2.0079344430044999E-2</v>
      </c>
      <c r="K166" s="2">
        <f t="shared" si="16"/>
        <v>0.16247556976150523</v>
      </c>
      <c r="L166" s="2">
        <f t="shared" si="17"/>
        <v>6.846539335832047E-2</v>
      </c>
      <c r="M166" s="3">
        <f t="shared" si="18"/>
        <v>1.408426315629896E-2</v>
      </c>
    </row>
    <row r="167" spans="1:13" ht="15.75" customHeight="1" x14ac:dyDescent="0.2">
      <c r="A167" s="14" t="s">
        <v>112</v>
      </c>
      <c r="B167" s="18" t="s">
        <v>107</v>
      </c>
      <c r="C167" s="1">
        <v>22</v>
      </c>
      <c r="D167" s="1">
        <v>7</v>
      </c>
      <c r="E167" s="1">
        <v>1</v>
      </c>
      <c r="G167" s="19">
        <f t="shared" si="19"/>
        <v>0.19998149256914177</v>
      </c>
      <c r="H167" s="19">
        <f t="shared" si="20"/>
        <v>6.8531457255322281E-2</v>
      </c>
      <c r="I167" s="19">
        <f t="shared" si="21"/>
        <v>1.009058213897418E-2</v>
      </c>
      <c r="K167" s="2">
        <f t="shared" si="16"/>
        <v>0.14446499067653729</v>
      </c>
      <c r="L167" s="2">
        <f t="shared" si="17"/>
        <v>4.8433168509038227E-2</v>
      </c>
      <c r="M167" s="3">
        <f t="shared" si="18"/>
        <v>7.0671035544741523E-3</v>
      </c>
    </row>
    <row r="168" spans="1:13" ht="15.75" customHeight="1" x14ac:dyDescent="0.2">
      <c r="A168" s="14" t="s">
        <v>112</v>
      </c>
      <c r="B168" s="18" t="s">
        <v>117</v>
      </c>
      <c r="C168" s="1">
        <v>22</v>
      </c>
      <c r="D168" s="1">
        <v>7</v>
      </c>
      <c r="E168" s="1">
        <v>1</v>
      </c>
      <c r="G168" s="19">
        <f t="shared" si="19"/>
        <v>0.19998149256914177</v>
      </c>
      <c r="H168" s="19">
        <f t="shared" si="20"/>
        <v>6.8531457255322281E-2</v>
      </c>
      <c r="I168" s="19">
        <f t="shared" si="21"/>
        <v>1.009058213897418E-2</v>
      </c>
      <c r="K168" s="2">
        <f t="shared" si="16"/>
        <v>0.14446499067653729</v>
      </c>
      <c r="L168" s="2">
        <f t="shared" si="17"/>
        <v>4.8433168509038227E-2</v>
      </c>
      <c r="M168" s="3">
        <f t="shared" si="18"/>
        <v>7.0671035544741523E-3</v>
      </c>
    </row>
    <row r="169" spans="1:13" ht="15.75" customHeight="1" x14ac:dyDescent="0.2">
      <c r="A169" s="14" t="s">
        <v>118</v>
      </c>
      <c r="B169" s="18" t="s">
        <v>119</v>
      </c>
      <c r="C169" s="1">
        <v>22</v>
      </c>
      <c r="D169" s="1">
        <v>5</v>
      </c>
      <c r="E169" s="1">
        <v>1</v>
      </c>
      <c r="G169" s="19">
        <f t="shared" si="19"/>
        <v>0.19998149256914177</v>
      </c>
      <c r="H169" s="19">
        <f t="shared" si="20"/>
        <v>4.9444934699428233E-2</v>
      </c>
      <c r="I169" s="19">
        <f t="shared" si="21"/>
        <v>1.009058213897418E-2</v>
      </c>
      <c r="K169" s="2">
        <f t="shared" si="16"/>
        <v>0.14446499067653729</v>
      </c>
      <c r="L169" s="2">
        <f t="shared" si="17"/>
        <v>3.4839595382363586E-2</v>
      </c>
      <c r="M169" s="3">
        <f t="shared" si="18"/>
        <v>7.0671035544741523E-3</v>
      </c>
    </row>
    <row r="170" spans="1:13" ht="15.75" customHeight="1" x14ac:dyDescent="0.2">
      <c r="A170" s="14" t="s">
        <v>120</v>
      </c>
      <c r="B170" s="18" t="s">
        <v>121</v>
      </c>
      <c r="C170" s="1">
        <v>22</v>
      </c>
      <c r="D170" s="1">
        <v>5</v>
      </c>
      <c r="E170" s="1">
        <v>1</v>
      </c>
      <c r="G170" s="19">
        <f t="shared" si="19"/>
        <v>0.19998149256914177</v>
      </c>
      <c r="H170" s="19">
        <f t="shared" si="20"/>
        <v>4.9444934699428233E-2</v>
      </c>
      <c r="I170" s="19">
        <f t="shared" si="21"/>
        <v>1.009058213897418E-2</v>
      </c>
      <c r="K170" s="2">
        <f t="shared" si="16"/>
        <v>0.14446499067653729</v>
      </c>
      <c r="L170" s="2">
        <f t="shared" si="17"/>
        <v>3.4839595382363586E-2</v>
      </c>
      <c r="M170" s="3">
        <f t="shared" si="18"/>
        <v>7.0671035544741523E-3</v>
      </c>
    </row>
    <row r="171" spans="1:13" ht="15.75" customHeight="1" x14ac:dyDescent="0.2">
      <c r="A171" s="14" t="s">
        <v>120</v>
      </c>
      <c r="B171" s="18" t="s">
        <v>122</v>
      </c>
      <c r="C171" s="1">
        <v>18</v>
      </c>
      <c r="D171" s="1">
        <v>3</v>
      </c>
      <c r="E171" s="1">
        <v>0</v>
      </c>
      <c r="G171" s="19">
        <f t="shared" si="19"/>
        <v>0.16685957091974546</v>
      </c>
      <c r="H171" s="19">
        <f t="shared" si="20"/>
        <v>2.996731429475108E-2</v>
      </c>
      <c r="I171" s="19" t="str">
        <f t="shared" si="21"/>
        <v>&lt;1%</v>
      </c>
      <c r="K171" s="2">
        <f t="shared" si="16"/>
        <v>0.11984696973283493</v>
      </c>
      <c r="L171" s="2">
        <f t="shared" si="17"/>
        <v>2.1051831764559048E-2</v>
      </c>
      <c r="M171" s="3" t="str">
        <f t="shared" si="18"/>
        <v>&lt;1%</v>
      </c>
    </row>
    <row r="172" spans="1:13" ht="15.75" customHeight="1" x14ac:dyDescent="0.2">
      <c r="A172" s="14" t="s">
        <v>120</v>
      </c>
      <c r="B172" s="18" t="s">
        <v>123</v>
      </c>
      <c r="C172" s="1">
        <v>17</v>
      </c>
      <c r="D172" s="1">
        <v>3</v>
      </c>
      <c r="E172" s="1">
        <v>0</v>
      </c>
      <c r="G172" s="19">
        <f t="shared" si="19"/>
        <v>0.15836700404317228</v>
      </c>
      <c r="H172" s="19">
        <f t="shared" si="20"/>
        <v>2.996731429475108E-2</v>
      </c>
      <c r="I172" s="19" t="str">
        <f t="shared" si="21"/>
        <v>&lt;1%</v>
      </c>
      <c r="K172" s="2">
        <f t="shared" si="16"/>
        <v>0.11358256593379767</v>
      </c>
      <c r="L172" s="2">
        <f t="shared" si="17"/>
        <v>2.1051831764559048E-2</v>
      </c>
      <c r="M172" s="3" t="str">
        <f t="shared" si="18"/>
        <v>&lt;1%</v>
      </c>
    </row>
    <row r="173" spans="1:13" ht="15.75" customHeight="1" x14ac:dyDescent="0.2">
      <c r="A173" s="14" t="s">
        <v>120</v>
      </c>
      <c r="B173" s="18" t="s">
        <v>124</v>
      </c>
      <c r="C173" s="1">
        <v>16</v>
      </c>
      <c r="D173" s="1">
        <v>3</v>
      </c>
      <c r="E173" s="1">
        <v>0</v>
      </c>
      <c r="G173" s="19">
        <f t="shared" si="19"/>
        <v>0.14978786869670402</v>
      </c>
      <c r="H173" s="19">
        <f t="shared" si="20"/>
        <v>2.996731429475108E-2</v>
      </c>
      <c r="I173" s="19" t="str">
        <f t="shared" si="21"/>
        <v>&lt;1%</v>
      </c>
      <c r="K173" s="2">
        <f t="shared" si="16"/>
        <v>0.1072735758485035</v>
      </c>
      <c r="L173" s="2">
        <f t="shared" si="17"/>
        <v>2.1051831764559048E-2</v>
      </c>
      <c r="M173" s="3" t="str">
        <f t="shared" si="18"/>
        <v>&lt;1%</v>
      </c>
    </row>
    <row r="174" spans="1:13" ht="15.75" customHeight="1" x14ac:dyDescent="0.2">
      <c r="A174" s="14" t="s">
        <v>120</v>
      </c>
      <c r="B174" s="18" t="s">
        <v>125</v>
      </c>
      <c r="C174" s="1">
        <v>20</v>
      </c>
      <c r="D174" s="1">
        <v>6</v>
      </c>
      <c r="E174" s="1">
        <v>1</v>
      </c>
      <c r="G174" s="19">
        <f t="shared" si="19"/>
        <v>0.18358848455384336</v>
      </c>
      <c r="H174" s="19">
        <f t="shared" si="20"/>
        <v>5.9036588663461731E-2</v>
      </c>
      <c r="I174" s="19">
        <f t="shared" si="21"/>
        <v>1.009058213897418E-2</v>
      </c>
      <c r="K174" s="2">
        <f t="shared" si="16"/>
        <v>0.13224327662893154</v>
      </c>
      <c r="L174" s="2">
        <f t="shared" si="17"/>
        <v>4.1660483908474766E-2</v>
      </c>
      <c r="M174" s="3">
        <f t="shared" si="18"/>
        <v>7.0671035544741523E-3</v>
      </c>
    </row>
    <row r="175" spans="1:13" ht="15.75" customHeight="1" x14ac:dyDescent="0.2">
      <c r="A175" s="14" t="s">
        <v>120</v>
      </c>
      <c r="B175" s="18" t="s">
        <v>29</v>
      </c>
      <c r="C175" s="1">
        <v>16</v>
      </c>
      <c r="D175" s="1">
        <v>6</v>
      </c>
      <c r="E175" s="1">
        <v>1</v>
      </c>
      <c r="G175" s="19">
        <f t="shared" si="19"/>
        <v>0.14978786869670402</v>
      </c>
      <c r="H175" s="19">
        <f t="shared" si="20"/>
        <v>5.9036588663461731E-2</v>
      </c>
      <c r="I175" s="19">
        <f t="shared" si="21"/>
        <v>1.009058213897418E-2</v>
      </c>
      <c r="K175" s="2">
        <f t="shared" si="16"/>
        <v>0.1072735758485035</v>
      </c>
      <c r="L175" s="2">
        <f t="shared" si="17"/>
        <v>4.1660483908474766E-2</v>
      </c>
      <c r="M175" s="3">
        <f t="shared" si="18"/>
        <v>7.0671035544741523E-3</v>
      </c>
    </row>
    <row r="176" spans="1:13" ht="15.75" customHeight="1" x14ac:dyDescent="0.2">
      <c r="A176" s="14" t="s">
        <v>120</v>
      </c>
      <c r="B176" s="18" t="s">
        <v>109</v>
      </c>
      <c r="C176" s="1">
        <v>18</v>
      </c>
      <c r="D176" s="1">
        <v>6</v>
      </c>
      <c r="E176" s="1">
        <v>1</v>
      </c>
      <c r="G176" s="19">
        <f t="shared" si="19"/>
        <v>0.16685957091974546</v>
      </c>
      <c r="H176" s="19">
        <f t="shared" si="20"/>
        <v>5.9036588663461731E-2</v>
      </c>
      <c r="I176" s="19">
        <f t="shared" si="21"/>
        <v>1.009058213897418E-2</v>
      </c>
      <c r="K176" s="2">
        <f t="shared" si="16"/>
        <v>0.11984696973283493</v>
      </c>
      <c r="L176" s="2">
        <f t="shared" si="17"/>
        <v>4.1660483908474766E-2</v>
      </c>
      <c r="M176" s="3">
        <f t="shared" si="18"/>
        <v>7.0671035544741523E-3</v>
      </c>
    </row>
    <row r="177" spans="1:13" ht="15.75" customHeight="1" x14ac:dyDescent="0.2">
      <c r="A177" s="14" t="s">
        <v>120</v>
      </c>
      <c r="B177" s="15" t="s">
        <v>187</v>
      </c>
      <c r="C177" s="1">
        <v>15</v>
      </c>
      <c r="D177" s="1">
        <v>3</v>
      </c>
      <c r="E177" s="1">
        <v>0</v>
      </c>
      <c r="G177" s="19">
        <f t="shared" si="19"/>
        <v>0.14112128244984734</v>
      </c>
      <c r="H177" s="19">
        <f t="shared" si="20"/>
        <v>2.996731429475108E-2</v>
      </c>
      <c r="I177" s="19" t="str">
        <f t="shared" si="21"/>
        <v>&lt;1%</v>
      </c>
      <c r="K177" s="2">
        <f t="shared" si="16"/>
        <v>0.10091968213838587</v>
      </c>
      <c r="L177" s="2">
        <f t="shared" si="17"/>
        <v>2.1051831764559048E-2</v>
      </c>
      <c r="M177" s="3" t="str">
        <f t="shared" si="18"/>
        <v>&lt;1%</v>
      </c>
    </row>
    <row r="178" spans="1:13" ht="15.75" customHeight="1" x14ac:dyDescent="0.2">
      <c r="B178" s="15"/>
    </row>
    <row r="179" spans="1:13" ht="15.75" customHeight="1" x14ac:dyDescent="0.2">
      <c r="B179" s="15"/>
    </row>
    <row r="180" spans="1:13" ht="15.75" customHeight="1" x14ac:dyDescent="0.2">
      <c r="B180" s="15"/>
    </row>
    <row r="181" spans="1:13" ht="15.75" customHeight="1" x14ac:dyDescent="0.2">
      <c r="B181" s="15"/>
    </row>
    <row r="182" spans="1:13" ht="15.75" customHeight="1" x14ac:dyDescent="0.2">
      <c r="B182" s="15"/>
    </row>
    <row r="183" spans="1:13" ht="15.75" customHeight="1" x14ac:dyDescent="0.2">
      <c r="B183" s="15"/>
    </row>
    <row r="184" spans="1:13" ht="15.75" customHeight="1" x14ac:dyDescent="0.2">
      <c r="B184" s="15"/>
    </row>
    <row r="185" spans="1:13" ht="15.75" customHeight="1" x14ac:dyDescent="0.2">
      <c r="B185" s="15"/>
    </row>
    <row r="186" spans="1:13" ht="15.75" customHeight="1" x14ac:dyDescent="0.2">
      <c r="B186" s="15"/>
    </row>
    <row r="187" spans="1:13" ht="15.75" customHeight="1" x14ac:dyDescent="0.2">
      <c r="B187" s="15"/>
    </row>
    <row r="188" spans="1:13" ht="15.75" customHeight="1" x14ac:dyDescent="0.2">
      <c r="B188" s="15"/>
    </row>
    <row r="189" spans="1:13" ht="15.75" customHeight="1" x14ac:dyDescent="0.2">
      <c r="B189" s="15"/>
    </row>
    <row r="190" spans="1:13" ht="15.75" customHeight="1" x14ac:dyDescent="0.2">
      <c r="B190" s="15"/>
    </row>
    <row r="191" spans="1:13" ht="15.75" customHeight="1" x14ac:dyDescent="0.2">
      <c r="B191" s="15"/>
    </row>
    <row r="192" spans="1:13" ht="15.75" customHeight="1" x14ac:dyDescent="0.2">
      <c r="B192" s="15"/>
    </row>
    <row r="193" spans="2:2" ht="15.75" customHeight="1" x14ac:dyDescent="0.2">
      <c r="B193" s="15"/>
    </row>
    <row r="194" spans="2:2" ht="15.75" customHeight="1" x14ac:dyDescent="0.2">
      <c r="B194" s="15"/>
    </row>
    <row r="195" spans="2:2" ht="15.75" customHeight="1" x14ac:dyDescent="0.2">
      <c r="B195" s="15"/>
    </row>
    <row r="196" spans="2:2" ht="15.75" customHeight="1" x14ac:dyDescent="0.2">
      <c r="B196" s="15"/>
    </row>
    <row r="197" spans="2:2" ht="15.75" customHeight="1" x14ac:dyDescent="0.2">
      <c r="B197" s="15"/>
    </row>
    <row r="198" spans="2:2" ht="15.75" customHeight="1" x14ac:dyDescent="0.2">
      <c r="B198" s="15"/>
    </row>
    <row r="199" spans="2:2" ht="15.75" customHeight="1" x14ac:dyDescent="0.2">
      <c r="B199" s="15"/>
    </row>
    <row r="200" spans="2:2" ht="15.75" customHeight="1" x14ac:dyDescent="0.2">
      <c r="B200" s="15"/>
    </row>
    <row r="201" spans="2:2" ht="15.75" customHeight="1" x14ac:dyDescent="0.2">
      <c r="B201" s="15"/>
    </row>
    <row r="202" spans="2:2" ht="15.75" customHeight="1" x14ac:dyDescent="0.2">
      <c r="B202" s="15"/>
    </row>
    <row r="203" spans="2:2" ht="15.75" customHeight="1" x14ac:dyDescent="0.2">
      <c r="B203" s="15"/>
    </row>
    <row r="204" spans="2:2" ht="15.75" customHeight="1" x14ac:dyDescent="0.2">
      <c r="B204" s="15"/>
    </row>
    <row r="205" spans="2:2" ht="15.75" customHeight="1" x14ac:dyDescent="0.2">
      <c r="B205" s="15"/>
    </row>
    <row r="206" spans="2:2" ht="15.75" customHeight="1" x14ac:dyDescent="0.2">
      <c r="B206" s="15"/>
    </row>
    <row r="207" spans="2:2" ht="15.75" customHeight="1" x14ac:dyDescent="0.2">
      <c r="B207" s="15"/>
    </row>
    <row r="208" spans="2:2" ht="15.75" customHeight="1" x14ac:dyDescent="0.2">
      <c r="B208" s="15"/>
    </row>
    <row r="209" spans="2:2" ht="15.75" customHeight="1" x14ac:dyDescent="0.2">
      <c r="B209" s="15"/>
    </row>
    <row r="210" spans="2:2" ht="15.75" customHeight="1" x14ac:dyDescent="0.2">
      <c r="B210" s="15"/>
    </row>
    <row r="211" spans="2:2" ht="15.75" customHeight="1" x14ac:dyDescent="0.2">
      <c r="B211" s="15"/>
    </row>
    <row r="212" spans="2:2" ht="15.75" customHeight="1" x14ac:dyDescent="0.2">
      <c r="B212" s="15"/>
    </row>
    <row r="213" spans="2:2" ht="15.75" customHeight="1" x14ac:dyDescent="0.2">
      <c r="B213" s="15"/>
    </row>
    <row r="214" spans="2:2" ht="15.75" customHeight="1" x14ac:dyDescent="0.2">
      <c r="B214" s="15"/>
    </row>
    <row r="215" spans="2:2" ht="15.75" customHeight="1" x14ac:dyDescent="0.2">
      <c r="B215" s="15"/>
    </row>
    <row r="216" spans="2:2" ht="15.75" customHeight="1" x14ac:dyDescent="0.2">
      <c r="B216" s="15"/>
    </row>
    <row r="217" spans="2:2" ht="15.75" customHeight="1" x14ac:dyDescent="0.2">
      <c r="B217" s="15"/>
    </row>
    <row r="218" spans="2:2" ht="15.75" customHeight="1" x14ac:dyDescent="0.2">
      <c r="B218" s="15"/>
    </row>
    <row r="219" spans="2:2" ht="15.75" customHeight="1" x14ac:dyDescent="0.2">
      <c r="B219" s="15"/>
    </row>
    <row r="220" spans="2:2" ht="15.75" customHeight="1" x14ac:dyDescent="0.2">
      <c r="B220" s="15"/>
    </row>
    <row r="221" spans="2:2" ht="15.75" customHeight="1" x14ac:dyDescent="0.2">
      <c r="B221" s="15"/>
    </row>
    <row r="222" spans="2:2" ht="15.75" customHeight="1" x14ac:dyDescent="0.2">
      <c r="B222" s="15"/>
    </row>
    <row r="223" spans="2:2" ht="15.75" customHeight="1" x14ac:dyDescent="0.2">
      <c r="B223" s="15"/>
    </row>
    <row r="224" spans="2:2" ht="15.75" customHeight="1" x14ac:dyDescent="0.2">
      <c r="B224" s="15"/>
    </row>
    <row r="225" spans="2:2" ht="15.75" customHeight="1" x14ac:dyDescent="0.2">
      <c r="B225" s="15"/>
    </row>
    <row r="226" spans="2:2" ht="15.75" customHeight="1" x14ac:dyDescent="0.2">
      <c r="B226" s="15"/>
    </row>
    <row r="227" spans="2:2" ht="15.75" customHeight="1" x14ac:dyDescent="0.2">
      <c r="B227" s="15"/>
    </row>
    <row r="228" spans="2:2" ht="15.75" customHeight="1" x14ac:dyDescent="0.2">
      <c r="B228" s="15"/>
    </row>
    <row r="229" spans="2:2" ht="15.75" customHeight="1" x14ac:dyDescent="0.2">
      <c r="B229" s="15"/>
    </row>
    <row r="230" spans="2:2" ht="15.75" customHeight="1" x14ac:dyDescent="0.2">
      <c r="B230" s="15"/>
    </row>
    <row r="231" spans="2:2" ht="15.75" customHeight="1" x14ac:dyDescent="0.2">
      <c r="B231" s="15"/>
    </row>
    <row r="232" spans="2:2" ht="15.75" customHeight="1" x14ac:dyDescent="0.2">
      <c r="B232" s="15"/>
    </row>
    <row r="233" spans="2:2" ht="15.75" customHeight="1" x14ac:dyDescent="0.2">
      <c r="B233" s="15"/>
    </row>
    <row r="234" spans="2:2" ht="15.75" customHeight="1" x14ac:dyDescent="0.2">
      <c r="B234" s="15"/>
    </row>
    <row r="235" spans="2:2" ht="15.75" customHeight="1" x14ac:dyDescent="0.2">
      <c r="B235" s="15"/>
    </row>
    <row r="236" spans="2:2" ht="15.75" customHeight="1" x14ac:dyDescent="0.2">
      <c r="B236" s="15"/>
    </row>
    <row r="237" spans="2:2" ht="15.75" customHeight="1" x14ac:dyDescent="0.2">
      <c r="B237" s="15"/>
    </row>
    <row r="238" spans="2:2" ht="15.75" customHeight="1" x14ac:dyDescent="0.2">
      <c r="B238" s="15"/>
    </row>
    <row r="239" spans="2:2" ht="15.75" customHeight="1" x14ac:dyDescent="0.2">
      <c r="B239" s="15"/>
    </row>
    <row r="240" spans="2:2" ht="15.75" customHeight="1" x14ac:dyDescent="0.2">
      <c r="B240" s="15"/>
    </row>
    <row r="241" spans="2:2" ht="15.75" customHeight="1" x14ac:dyDescent="0.2">
      <c r="B241" s="15"/>
    </row>
    <row r="242" spans="2:2" ht="15.75" customHeight="1" x14ac:dyDescent="0.2">
      <c r="B242" s="15"/>
    </row>
    <row r="243" spans="2:2" ht="15.75" customHeight="1" x14ac:dyDescent="0.2">
      <c r="B243" s="15"/>
    </row>
    <row r="244" spans="2:2" ht="15.75" customHeight="1" x14ac:dyDescent="0.2">
      <c r="B244" s="15"/>
    </row>
    <row r="245" spans="2:2" ht="15.75" customHeight="1" x14ac:dyDescent="0.2">
      <c r="B245" s="15"/>
    </row>
    <row r="246" spans="2:2" ht="15.75" customHeight="1" x14ac:dyDescent="0.2">
      <c r="B246" s="15"/>
    </row>
    <row r="247" spans="2:2" ht="15.75" customHeight="1" x14ac:dyDescent="0.2">
      <c r="B247" s="15"/>
    </row>
    <row r="248" spans="2:2" ht="15.75" customHeight="1" x14ac:dyDescent="0.2">
      <c r="B248" s="15"/>
    </row>
    <row r="249" spans="2:2" ht="15.75" customHeight="1" x14ac:dyDescent="0.2">
      <c r="B249" s="15"/>
    </row>
    <row r="250" spans="2:2" ht="15.75" customHeight="1" x14ac:dyDescent="0.2">
      <c r="B250" s="15"/>
    </row>
    <row r="251" spans="2:2" ht="15.75" customHeight="1" x14ac:dyDescent="0.2">
      <c r="B251" s="15"/>
    </row>
    <row r="252" spans="2:2" ht="15.75" customHeight="1" x14ac:dyDescent="0.2">
      <c r="B252" s="15"/>
    </row>
    <row r="253" spans="2:2" ht="15.75" customHeight="1" x14ac:dyDescent="0.2">
      <c r="B253" s="15"/>
    </row>
    <row r="254" spans="2:2" ht="15.75" customHeight="1" x14ac:dyDescent="0.2">
      <c r="B254" s="15"/>
    </row>
    <row r="255" spans="2:2" ht="15.75" customHeight="1" x14ac:dyDescent="0.2">
      <c r="B255" s="15"/>
    </row>
    <row r="256" spans="2:2" ht="15.75" customHeight="1" x14ac:dyDescent="0.2">
      <c r="B256" s="15"/>
    </row>
    <row r="257" spans="2:2" ht="15.75" customHeight="1" x14ac:dyDescent="0.2">
      <c r="B257" s="15"/>
    </row>
    <row r="258" spans="2:2" ht="15.75" customHeight="1" x14ac:dyDescent="0.2">
      <c r="B258" s="15"/>
    </row>
    <row r="259" spans="2:2" ht="15.75" customHeight="1" x14ac:dyDescent="0.2">
      <c r="B259" s="15"/>
    </row>
    <row r="260" spans="2:2" ht="15.75" customHeight="1" x14ac:dyDescent="0.2">
      <c r="B260" s="15"/>
    </row>
    <row r="261" spans="2:2" ht="15.75" customHeight="1" x14ac:dyDescent="0.2">
      <c r="B261" s="15"/>
    </row>
    <row r="262" spans="2:2" ht="15.75" customHeight="1" x14ac:dyDescent="0.2">
      <c r="B262" s="15"/>
    </row>
    <row r="263" spans="2:2" ht="15.75" customHeight="1" x14ac:dyDescent="0.2">
      <c r="B263" s="15"/>
    </row>
    <row r="264" spans="2:2" ht="15.75" customHeight="1" x14ac:dyDescent="0.2">
      <c r="B264" s="15"/>
    </row>
    <row r="265" spans="2:2" ht="15.75" customHeight="1" x14ac:dyDescent="0.2">
      <c r="B265" s="15"/>
    </row>
    <row r="266" spans="2:2" ht="15.75" customHeight="1" x14ac:dyDescent="0.2">
      <c r="B266" s="15"/>
    </row>
    <row r="267" spans="2:2" ht="15.75" customHeight="1" x14ac:dyDescent="0.2">
      <c r="B267" s="15"/>
    </row>
    <row r="268" spans="2:2" ht="15.75" customHeight="1" x14ac:dyDescent="0.2">
      <c r="B268" s="15"/>
    </row>
    <row r="269" spans="2:2" ht="15.75" customHeight="1" x14ac:dyDescent="0.2">
      <c r="B269" s="15"/>
    </row>
    <row r="270" spans="2:2" ht="15.75" customHeight="1" x14ac:dyDescent="0.2">
      <c r="B270" s="15"/>
    </row>
    <row r="271" spans="2:2" ht="15.75" customHeight="1" x14ac:dyDescent="0.2">
      <c r="B271" s="15"/>
    </row>
    <row r="272" spans="2:2" ht="15.75" customHeight="1" x14ac:dyDescent="0.2">
      <c r="B272" s="15"/>
    </row>
    <row r="273" spans="2:2" ht="15.75" customHeight="1" x14ac:dyDescent="0.2">
      <c r="B273" s="15"/>
    </row>
    <row r="274" spans="2:2" ht="15.75" customHeight="1" x14ac:dyDescent="0.2">
      <c r="B274" s="15"/>
    </row>
    <row r="275" spans="2:2" ht="15.75" customHeight="1" x14ac:dyDescent="0.2">
      <c r="B275" s="15"/>
    </row>
    <row r="276" spans="2:2" ht="15.75" customHeight="1" x14ac:dyDescent="0.2">
      <c r="B276" s="15"/>
    </row>
    <row r="277" spans="2:2" ht="15.75" customHeight="1" x14ac:dyDescent="0.2">
      <c r="B277" s="15"/>
    </row>
    <row r="278" spans="2:2" ht="15.75" customHeight="1" x14ac:dyDescent="0.2">
      <c r="B278" s="15"/>
    </row>
    <row r="279" spans="2:2" ht="15.75" customHeight="1" x14ac:dyDescent="0.2">
      <c r="B279" s="15"/>
    </row>
    <row r="280" spans="2:2" ht="15.75" customHeight="1" x14ac:dyDescent="0.2">
      <c r="B280" s="15"/>
    </row>
    <row r="281" spans="2:2" ht="15.75" customHeight="1" x14ac:dyDescent="0.2">
      <c r="B281" s="15"/>
    </row>
    <row r="282" spans="2:2" ht="15.75" customHeight="1" x14ac:dyDescent="0.2">
      <c r="B282" s="15"/>
    </row>
    <row r="283" spans="2:2" ht="15.75" customHeight="1" x14ac:dyDescent="0.2">
      <c r="B283" s="15"/>
    </row>
    <row r="284" spans="2:2" ht="15.75" customHeight="1" x14ac:dyDescent="0.2">
      <c r="B284" s="15"/>
    </row>
    <row r="285" spans="2:2" ht="15.75" customHeight="1" x14ac:dyDescent="0.2">
      <c r="B285" s="15"/>
    </row>
    <row r="286" spans="2:2" ht="15.75" customHeight="1" x14ac:dyDescent="0.2">
      <c r="B286" s="15"/>
    </row>
    <row r="287" spans="2:2" ht="15.75" customHeight="1" x14ac:dyDescent="0.2">
      <c r="B287" s="15"/>
    </row>
    <row r="288" spans="2:2" ht="15.75" customHeight="1" x14ac:dyDescent="0.2">
      <c r="B288" s="15"/>
    </row>
    <row r="289" spans="2:2" ht="15.75" customHeight="1" x14ac:dyDescent="0.2">
      <c r="B289" s="15"/>
    </row>
    <row r="290" spans="2:2" ht="15.75" customHeight="1" x14ac:dyDescent="0.2">
      <c r="B290" s="15"/>
    </row>
    <row r="291" spans="2:2" ht="15.75" customHeight="1" x14ac:dyDescent="0.2">
      <c r="B291" s="15"/>
    </row>
    <row r="292" spans="2:2" ht="15.75" customHeight="1" x14ac:dyDescent="0.2">
      <c r="B292" s="15"/>
    </row>
    <row r="293" spans="2:2" ht="15.75" customHeight="1" x14ac:dyDescent="0.2">
      <c r="B293" s="15"/>
    </row>
    <row r="294" spans="2:2" ht="15.75" customHeight="1" x14ac:dyDescent="0.2">
      <c r="B294" s="15"/>
    </row>
    <row r="295" spans="2:2" ht="15.75" customHeight="1" x14ac:dyDescent="0.2">
      <c r="B295" s="15"/>
    </row>
    <row r="296" spans="2:2" ht="15.75" customHeight="1" x14ac:dyDescent="0.2">
      <c r="B296" s="15"/>
    </row>
    <row r="297" spans="2:2" ht="15.75" customHeight="1" x14ac:dyDescent="0.2">
      <c r="B297" s="15"/>
    </row>
    <row r="298" spans="2:2" ht="15.75" customHeight="1" x14ac:dyDescent="0.2">
      <c r="B298" s="15"/>
    </row>
    <row r="299" spans="2:2" ht="15.75" customHeight="1" x14ac:dyDescent="0.2">
      <c r="B299" s="15"/>
    </row>
    <row r="300" spans="2:2" ht="15.75" customHeight="1" x14ac:dyDescent="0.2">
      <c r="B300" s="15"/>
    </row>
    <row r="301" spans="2:2" ht="15.75" customHeight="1" x14ac:dyDescent="0.2">
      <c r="B301" s="15"/>
    </row>
    <row r="302" spans="2:2" ht="15.75" customHeight="1" x14ac:dyDescent="0.2">
      <c r="B302" s="15"/>
    </row>
    <row r="303" spans="2:2" ht="15.75" customHeight="1" x14ac:dyDescent="0.2">
      <c r="B303" s="15"/>
    </row>
    <row r="304" spans="2:2" ht="15.75" customHeight="1" x14ac:dyDescent="0.2">
      <c r="B304" s="15"/>
    </row>
    <row r="305" spans="2:2" ht="15.75" customHeight="1" x14ac:dyDescent="0.2">
      <c r="B305" s="15"/>
    </row>
    <row r="306" spans="2:2" ht="15.75" customHeight="1" x14ac:dyDescent="0.2">
      <c r="B306" s="15"/>
    </row>
    <row r="307" spans="2:2" ht="15.75" customHeight="1" x14ac:dyDescent="0.2">
      <c r="B307" s="15"/>
    </row>
    <row r="308" spans="2:2" ht="15.75" customHeight="1" x14ac:dyDescent="0.2">
      <c r="B308" s="15"/>
    </row>
    <row r="309" spans="2:2" ht="15.75" customHeight="1" x14ac:dyDescent="0.2">
      <c r="B309" s="15"/>
    </row>
    <row r="310" spans="2:2" ht="15.75" customHeight="1" x14ac:dyDescent="0.2">
      <c r="B310" s="15"/>
    </row>
    <row r="311" spans="2:2" ht="15.75" customHeight="1" x14ac:dyDescent="0.2">
      <c r="B311" s="15"/>
    </row>
    <row r="312" spans="2:2" ht="15.75" customHeight="1" x14ac:dyDescent="0.2">
      <c r="B312" s="15"/>
    </row>
    <row r="313" spans="2:2" ht="15.75" customHeight="1" x14ac:dyDescent="0.2">
      <c r="B313" s="15"/>
    </row>
    <row r="314" spans="2:2" ht="15.75" customHeight="1" x14ac:dyDescent="0.2">
      <c r="B314" s="15"/>
    </row>
    <row r="315" spans="2:2" ht="15.75" customHeight="1" x14ac:dyDescent="0.2">
      <c r="B315" s="15"/>
    </row>
    <row r="316" spans="2:2" ht="15.75" customHeight="1" x14ac:dyDescent="0.2">
      <c r="B316" s="15"/>
    </row>
    <row r="317" spans="2:2" ht="15.75" customHeight="1" x14ac:dyDescent="0.2">
      <c r="B317" s="15"/>
    </row>
    <row r="318" spans="2:2" ht="15.75" customHeight="1" x14ac:dyDescent="0.2">
      <c r="B318" s="15"/>
    </row>
    <row r="319" spans="2:2" ht="15.75" customHeight="1" x14ac:dyDescent="0.2">
      <c r="B319" s="15"/>
    </row>
    <row r="320" spans="2:2" ht="15.75" customHeight="1" x14ac:dyDescent="0.2">
      <c r="B320" s="15"/>
    </row>
    <row r="321" spans="2:2" ht="15.75" customHeight="1" x14ac:dyDescent="0.2">
      <c r="B321" s="15"/>
    </row>
    <row r="322" spans="2:2" ht="15.75" customHeight="1" x14ac:dyDescent="0.2">
      <c r="B322" s="15"/>
    </row>
    <row r="323" spans="2:2" ht="15.75" customHeight="1" x14ac:dyDescent="0.2">
      <c r="B323" s="15"/>
    </row>
    <row r="324" spans="2:2" ht="15.75" customHeight="1" x14ac:dyDescent="0.2">
      <c r="B324" s="15"/>
    </row>
    <row r="325" spans="2:2" ht="15.75" customHeight="1" x14ac:dyDescent="0.2">
      <c r="B325" s="15"/>
    </row>
    <row r="326" spans="2:2" ht="15.75" customHeight="1" x14ac:dyDescent="0.2">
      <c r="B326" s="15"/>
    </row>
    <row r="327" spans="2:2" ht="15.75" customHeight="1" x14ac:dyDescent="0.2">
      <c r="B327" s="15"/>
    </row>
    <row r="328" spans="2:2" ht="15.75" customHeight="1" x14ac:dyDescent="0.2">
      <c r="B328" s="15"/>
    </row>
    <row r="329" spans="2:2" ht="15.75" customHeight="1" x14ac:dyDescent="0.2">
      <c r="B329" s="15"/>
    </row>
    <row r="330" spans="2:2" ht="15.75" customHeight="1" x14ac:dyDescent="0.2">
      <c r="B330" s="15"/>
    </row>
    <row r="331" spans="2:2" ht="15.75" customHeight="1" x14ac:dyDescent="0.2">
      <c r="B331" s="15"/>
    </row>
    <row r="332" spans="2:2" ht="15.75" customHeight="1" x14ac:dyDescent="0.2">
      <c r="B332" s="15"/>
    </row>
    <row r="333" spans="2:2" ht="15.75" customHeight="1" x14ac:dyDescent="0.2">
      <c r="B333" s="15"/>
    </row>
    <row r="334" spans="2:2" ht="15.75" customHeight="1" x14ac:dyDescent="0.2">
      <c r="B334" s="15"/>
    </row>
    <row r="335" spans="2:2" ht="15.75" customHeight="1" x14ac:dyDescent="0.2">
      <c r="B335" s="15"/>
    </row>
    <row r="336" spans="2:2" ht="15.75" customHeight="1" x14ac:dyDescent="0.2">
      <c r="B336" s="15"/>
    </row>
    <row r="337" spans="2:2" ht="15.75" customHeight="1" x14ac:dyDescent="0.2">
      <c r="B337" s="15"/>
    </row>
    <row r="338" spans="2:2" ht="15.75" customHeight="1" x14ac:dyDescent="0.2">
      <c r="B338" s="15"/>
    </row>
    <row r="339" spans="2:2" ht="15.75" customHeight="1" x14ac:dyDescent="0.2">
      <c r="B339" s="15"/>
    </row>
    <row r="340" spans="2:2" ht="15.75" customHeight="1" x14ac:dyDescent="0.2">
      <c r="B340" s="15"/>
    </row>
    <row r="341" spans="2:2" ht="15.75" customHeight="1" x14ac:dyDescent="0.2">
      <c r="B341" s="15"/>
    </row>
    <row r="342" spans="2:2" ht="15.75" customHeight="1" x14ac:dyDescent="0.2">
      <c r="B342" s="15"/>
    </row>
    <row r="343" spans="2:2" ht="15.75" customHeight="1" x14ac:dyDescent="0.2">
      <c r="B343" s="15"/>
    </row>
    <row r="344" spans="2:2" ht="15.75" customHeight="1" x14ac:dyDescent="0.2">
      <c r="B344" s="15"/>
    </row>
    <row r="345" spans="2:2" ht="15.75" customHeight="1" x14ac:dyDescent="0.2">
      <c r="B345" s="15"/>
    </row>
    <row r="346" spans="2:2" ht="15.75" customHeight="1" x14ac:dyDescent="0.2">
      <c r="B346" s="15"/>
    </row>
    <row r="347" spans="2:2" ht="15.75" customHeight="1" x14ac:dyDescent="0.2">
      <c r="B347" s="15"/>
    </row>
    <row r="348" spans="2:2" ht="15.75" customHeight="1" x14ac:dyDescent="0.2">
      <c r="B348" s="15"/>
    </row>
    <row r="349" spans="2:2" ht="15.75" customHeight="1" x14ac:dyDescent="0.2">
      <c r="B349" s="15"/>
    </row>
    <row r="350" spans="2:2" ht="15.75" customHeight="1" x14ac:dyDescent="0.2">
      <c r="B350" s="15"/>
    </row>
    <row r="351" spans="2:2" ht="15.75" customHeight="1" x14ac:dyDescent="0.2">
      <c r="B351" s="15"/>
    </row>
    <row r="352" spans="2:2" ht="15.75" customHeight="1" x14ac:dyDescent="0.2">
      <c r="B352" s="15"/>
    </row>
    <row r="353" spans="2:2" ht="15.75" customHeight="1" x14ac:dyDescent="0.2">
      <c r="B353" s="15"/>
    </row>
    <row r="354" spans="2:2" ht="15.75" customHeight="1" x14ac:dyDescent="0.2">
      <c r="B354" s="15"/>
    </row>
    <row r="355" spans="2:2" ht="15.75" customHeight="1" x14ac:dyDescent="0.2">
      <c r="B355" s="15"/>
    </row>
    <row r="356" spans="2:2" ht="15.75" customHeight="1" x14ac:dyDescent="0.2">
      <c r="B356" s="15"/>
    </row>
    <row r="357" spans="2:2" ht="15.75" customHeight="1" x14ac:dyDescent="0.2">
      <c r="B357" s="15"/>
    </row>
    <row r="358" spans="2:2" ht="15.75" customHeight="1" x14ac:dyDescent="0.2">
      <c r="B358" s="15"/>
    </row>
    <row r="359" spans="2:2" ht="15.75" customHeight="1" x14ac:dyDescent="0.2">
      <c r="B359" s="15"/>
    </row>
    <row r="360" spans="2:2" ht="15.75" customHeight="1" x14ac:dyDescent="0.2">
      <c r="B360" s="15"/>
    </row>
    <row r="361" spans="2:2" ht="15.75" customHeight="1" x14ac:dyDescent="0.2">
      <c r="B361" s="15"/>
    </row>
    <row r="362" spans="2:2" ht="15.75" customHeight="1" x14ac:dyDescent="0.2">
      <c r="B362" s="15"/>
    </row>
    <row r="363" spans="2:2" ht="15.75" customHeight="1" x14ac:dyDescent="0.2">
      <c r="B363" s="15"/>
    </row>
    <row r="364" spans="2:2" ht="15.75" customHeight="1" x14ac:dyDescent="0.2">
      <c r="B364" s="15"/>
    </row>
    <row r="365" spans="2:2" ht="15.75" customHeight="1" x14ac:dyDescent="0.2">
      <c r="B365" s="15"/>
    </row>
    <row r="366" spans="2:2" ht="15.75" customHeight="1" x14ac:dyDescent="0.2">
      <c r="B366" s="15"/>
    </row>
    <row r="367" spans="2:2" ht="15.75" customHeight="1" x14ac:dyDescent="0.2">
      <c r="B367" s="15"/>
    </row>
    <row r="368" spans="2:2" ht="15.75" customHeight="1" x14ac:dyDescent="0.2">
      <c r="B368" s="15"/>
    </row>
    <row r="369" spans="2:2" ht="15.75" customHeight="1" x14ac:dyDescent="0.2">
      <c r="B369" s="15"/>
    </row>
    <row r="370" spans="2:2" ht="15.75" customHeight="1" x14ac:dyDescent="0.2">
      <c r="B370" s="15"/>
    </row>
    <row r="371" spans="2:2" ht="15.75" customHeight="1" x14ac:dyDescent="0.2">
      <c r="B371" s="15"/>
    </row>
    <row r="372" spans="2:2" ht="15.75" customHeight="1" x14ac:dyDescent="0.2">
      <c r="B372" s="15"/>
    </row>
    <row r="373" spans="2:2" ht="15.75" customHeight="1" x14ac:dyDescent="0.2">
      <c r="B373" s="15"/>
    </row>
    <row r="374" spans="2:2" ht="15.75" customHeight="1" x14ac:dyDescent="0.2">
      <c r="B374" s="15"/>
    </row>
    <row r="375" spans="2:2" ht="15.75" customHeight="1" x14ac:dyDescent="0.2">
      <c r="B375" s="15"/>
    </row>
    <row r="376" spans="2:2" ht="15.75" customHeight="1" x14ac:dyDescent="0.2">
      <c r="B376" s="15"/>
    </row>
    <row r="377" spans="2:2" ht="15.75" customHeight="1" x14ac:dyDescent="0.2">
      <c r="B377" s="15"/>
    </row>
    <row r="378" spans="2:2" ht="15.75" customHeight="1" x14ac:dyDescent="0.2">
      <c r="B378" s="15"/>
    </row>
    <row r="379" spans="2:2" ht="15.75" customHeight="1" x14ac:dyDescent="0.2">
      <c r="B379" s="15"/>
    </row>
    <row r="380" spans="2:2" ht="15.75" customHeight="1" x14ac:dyDescent="0.2">
      <c r="B380" s="15"/>
    </row>
    <row r="381" spans="2:2" ht="15.75" customHeight="1" x14ac:dyDescent="0.2">
      <c r="B381" s="15"/>
    </row>
    <row r="382" spans="2:2" ht="15.75" customHeight="1" x14ac:dyDescent="0.2">
      <c r="B382" s="15"/>
    </row>
    <row r="383" spans="2:2" ht="15.75" customHeight="1" x14ac:dyDescent="0.2">
      <c r="B383" s="15"/>
    </row>
    <row r="384" spans="2:2" ht="15.75" customHeight="1" x14ac:dyDescent="0.2">
      <c r="B384" s="15"/>
    </row>
    <row r="385" spans="2:2" ht="15.75" customHeight="1" x14ac:dyDescent="0.2">
      <c r="B385" s="15"/>
    </row>
    <row r="386" spans="2:2" ht="15.75" customHeight="1" x14ac:dyDescent="0.2">
      <c r="B386" s="15"/>
    </row>
    <row r="387" spans="2:2" ht="15.75" customHeight="1" x14ac:dyDescent="0.2">
      <c r="B387" s="15"/>
    </row>
    <row r="388" spans="2:2" ht="15.75" customHeight="1" x14ac:dyDescent="0.2">
      <c r="B388" s="15"/>
    </row>
    <row r="389" spans="2:2" ht="15.75" customHeight="1" x14ac:dyDescent="0.2">
      <c r="B389" s="15"/>
    </row>
    <row r="390" spans="2:2" ht="15.75" customHeight="1" x14ac:dyDescent="0.2">
      <c r="B390" s="15"/>
    </row>
    <row r="391" spans="2:2" ht="15.75" customHeight="1" x14ac:dyDescent="0.2">
      <c r="B391" s="15"/>
    </row>
    <row r="392" spans="2:2" ht="15.75" customHeight="1" x14ac:dyDescent="0.2">
      <c r="B392" s="15"/>
    </row>
    <row r="393" spans="2:2" ht="15.75" customHeight="1" x14ac:dyDescent="0.2">
      <c r="B393" s="15"/>
    </row>
    <row r="394" spans="2:2" ht="15.75" customHeight="1" x14ac:dyDescent="0.2">
      <c r="B394" s="15"/>
    </row>
    <row r="395" spans="2:2" ht="15.75" customHeight="1" x14ac:dyDescent="0.2">
      <c r="B395" s="15"/>
    </row>
    <row r="396" spans="2:2" ht="15.75" customHeight="1" x14ac:dyDescent="0.2">
      <c r="B396" s="15"/>
    </row>
    <row r="397" spans="2:2" ht="15.75" customHeight="1" x14ac:dyDescent="0.2">
      <c r="B397" s="15"/>
    </row>
    <row r="398" spans="2:2" ht="15.75" customHeight="1" x14ac:dyDescent="0.2">
      <c r="B398" s="15"/>
    </row>
    <row r="399" spans="2:2" ht="15.75" customHeight="1" x14ac:dyDescent="0.2">
      <c r="B399" s="15"/>
    </row>
    <row r="400" spans="2:2" ht="15.75" customHeight="1" x14ac:dyDescent="0.2">
      <c r="B400" s="15"/>
    </row>
    <row r="401" spans="2:2" ht="15.75" customHeight="1" x14ac:dyDescent="0.2">
      <c r="B401" s="15"/>
    </row>
    <row r="402" spans="2:2" ht="15.75" customHeight="1" x14ac:dyDescent="0.2">
      <c r="B402" s="15"/>
    </row>
    <row r="403" spans="2:2" ht="15.75" customHeight="1" x14ac:dyDescent="0.2">
      <c r="B403" s="15"/>
    </row>
    <row r="404" spans="2:2" ht="15.75" customHeight="1" x14ac:dyDescent="0.2">
      <c r="B404" s="15"/>
    </row>
    <row r="405" spans="2:2" ht="15.75" customHeight="1" x14ac:dyDescent="0.2">
      <c r="B405" s="15"/>
    </row>
    <row r="406" spans="2:2" ht="15.75" customHeight="1" x14ac:dyDescent="0.2">
      <c r="B406" s="15"/>
    </row>
    <row r="407" spans="2:2" ht="15.75" customHeight="1" x14ac:dyDescent="0.2">
      <c r="B407" s="15"/>
    </row>
    <row r="408" spans="2:2" ht="15.75" customHeight="1" x14ac:dyDescent="0.2">
      <c r="B408" s="15"/>
    </row>
    <row r="409" spans="2:2" ht="15.75" customHeight="1" x14ac:dyDescent="0.2">
      <c r="B409" s="15"/>
    </row>
    <row r="410" spans="2:2" ht="15.75" customHeight="1" x14ac:dyDescent="0.2">
      <c r="B410" s="15"/>
    </row>
    <row r="411" spans="2:2" ht="15.75" customHeight="1" x14ac:dyDescent="0.2">
      <c r="B411" s="15"/>
    </row>
    <row r="412" spans="2:2" ht="15.75" customHeight="1" x14ac:dyDescent="0.2">
      <c r="B412" s="15"/>
    </row>
    <row r="413" spans="2:2" ht="15.75" customHeight="1" x14ac:dyDescent="0.2">
      <c r="B413" s="15"/>
    </row>
    <row r="414" spans="2:2" ht="15.75" customHeight="1" x14ac:dyDescent="0.2">
      <c r="B414" s="15"/>
    </row>
    <row r="415" spans="2:2" ht="15.75" customHeight="1" x14ac:dyDescent="0.2">
      <c r="B415" s="15"/>
    </row>
    <row r="416" spans="2:2" ht="15.75" customHeight="1" x14ac:dyDescent="0.2">
      <c r="B416" s="15"/>
    </row>
    <row r="417" spans="2:2" ht="15.75" customHeight="1" x14ac:dyDescent="0.2">
      <c r="B417" s="15"/>
    </row>
    <row r="418" spans="2:2" ht="15.75" customHeight="1" x14ac:dyDescent="0.2">
      <c r="B418" s="15"/>
    </row>
    <row r="419" spans="2:2" ht="15.75" customHeight="1" x14ac:dyDescent="0.2">
      <c r="B419" s="15"/>
    </row>
    <row r="420" spans="2:2" ht="15.75" customHeight="1" x14ac:dyDescent="0.2">
      <c r="B420" s="15"/>
    </row>
    <row r="421" spans="2:2" ht="15.75" customHeight="1" x14ac:dyDescent="0.2">
      <c r="B421" s="15"/>
    </row>
    <row r="422" spans="2:2" ht="15.75" customHeight="1" x14ac:dyDescent="0.2">
      <c r="B422" s="15"/>
    </row>
    <row r="423" spans="2:2" ht="15.75" customHeight="1" x14ac:dyDescent="0.2">
      <c r="B423" s="15"/>
    </row>
    <row r="424" spans="2:2" ht="15.75" customHeight="1" x14ac:dyDescent="0.2">
      <c r="B424" s="15"/>
    </row>
    <row r="425" spans="2:2" ht="15.75" customHeight="1" x14ac:dyDescent="0.2">
      <c r="B425" s="15"/>
    </row>
    <row r="426" spans="2:2" ht="15.75" customHeight="1" x14ac:dyDescent="0.2">
      <c r="B426" s="15"/>
    </row>
    <row r="427" spans="2:2" ht="15.75" customHeight="1" x14ac:dyDescent="0.2">
      <c r="B427" s="15"/>
    </row>
    <row r="428" spans="2:2" ht="15.75" customHeight="1" x14ac:dyDescent="0.2">
      <c r="B428" s="15"/>
    </row>
    <row r="429" spans="2:2" ht="15.75" customHeight="1" x14ac:dyDescent="0.2">
      <c r="B429" s="15"/>
    </row>
    <row r="430" spans="2:2" ht="15.75" customHeight="1" x14ac:dyDescent="0.2">
      <c r="B430" s="15"/>
    </row>
    <row r="431" spans="2:2" ht="15.75" customHeight="1" x14ac:dyDescent="0.2">
      <c r="B431" s="15"/>
    </row>
    <row r="432" spans="2:2" ht="15.75" customHeight="1" x14ac:dyDescent="0.2">
      <c r="B432" s="15"/>
    </row>
    <row r="433" spans="2:2" ht="15.75" customHeight="1" x14ac:dyDescent="0.2">
      <c r="B433" s="15"/>
    </row>
    <row r="434" spans="2:2" ht="15.75" customHeight="1" x14ac:dyDescent="0.2">
      <c r="B434" s="15"/>
    </row>
    <row r="435" spans="2:2" ht="15.75" customHeight="1" x14ac:dyDescent="0.2">
      <c r="B435" s="15"/>
    </row>
    <row r="436" spans="2:2" ht="15.75" customHeight="1" x14ac:dyDescent="0.2">
      <c r="B436" s="15"/>
    </row>
    <row r="437" spans="2:2" ht="15.75" customHeight="1" x14ac:dyDescent="0.2">
      <c r="B437" s="15"/>
    </row>
    <row r="438" spans="2:2" ht="15.75" customHeight="1" x14ac:dyDescent="0.2">
      <c r="B438" s="15"/>
    </row>
    <row r="439" spans="2:2" ht="15.75" customHeight="1" x14ac:dyDescent="0.2">
      <c r="B439" s="15"/>
    </row>
    <row r="440" spans="2:2" ht="15.75" customHeight="1" x14ac:dyDescent="0.2">
      <c r="B440" s="15"/>
    </row>
    <row r="441" spans="2:2" ht="15.75" customHeight="1" x14ac:dyDescent="0.2">
      <c r="B441" s="15"/>
    </row>
    <row r="442" spans="2:2" ht="15.75" customHeight="1" x14ac:dyDescent="0.2">
      <c r="B442" s="15"/>
    </row>
    <row r="443" spans="2:2" ht="15.75" customHeight="1" x14ac:dyDescent="0.2">
      <c r="B443" s="15"/>
    </row>
    <row r="444" spans="2:2" ht="15.75" customHeight="1" x14ac:dyDescent="0.2">
      <c r="B444" s="15"/>
    </row>
    <row r="445" spans="2:2" ht="15.75" customHeight="1" x14ac:dyDescent="0.2">
      <c r="B445" s="15"/>
    </row>
    <row r="446" spans="2:2" ht="15.75" customHeight="1" x14ac:dyDescent="0.2">
      <c r="B446" s="15"/>
    </row>
    <row r="447" spans="2:2" ht="15.75" customHeight="1" x14ac:dyDescent="0.2">
      <c r="B447" s="15"/>
    </row>
    <row r="448" spans="2:2" ht="15.75" customHeight="1" x14ac:dyDescent="0.2">
      <c r="B448" s="15"/>
    </row>
    <row r="449" spans="2:2" ht="15.75" customHeight="1" x14ac:dyDescent="0.2">
      <c r="B449" s="15"/>
    </row>
    <row r="450" spans="2:2" ht="15.75" customHeight="1" x14ac:dyDescent="0.2">
      <c r="B450" s="15"/>
    </row>
    <row r="451" spans="2:2" ht="15.75" customHeight="1" x14ac:dyDescent="0.2">
      <c r="B451" s="15"/>
    </row>
    <row r="452" spans="2:2" ht="15.75" customHeight="1" x14ac:dyDescent="0.2">
      <c r="B452" s="15"/>
    </row>
    <row r="453" spans="2:2" ht="15.75" customHeight="1" x14ac:dyDescent="0.2">
      <c r="B453" s="15"/>
    </row>
    <row r="454" spans="2:2" ht="15.75" customHeight="1" x14ac:dyDescent="0.2">
      <c r="B454" s="15"/>
    </row>
    <row r="455" spans="2:2" ht="15.75" customHeight="1" x14ac:dyDescent="0.2">
      <c r="B455" s="15"/>
    </row>
    <row r="456" spans="2:2" ht="15.75" customHeight="1" x14ac:dyDescent="0.2">
      <c r="B456" s="15"/>
    </row>
    <row r="457" spans="2:2" ht="15.75" customHeight="1" x14ac:dyDescent="0.2">
      <c r="B457" s="15"/>
    </row>
    <row r="458" spans="2:2" ht="15.75" customHeight="1" x14ac:dyDescent="0.2">
      <c r="B458" s="15"/>
    </row>
    <row r="459" spans="2:2" ht="15.75" customHeight="1" x14ac:dyDescent="0.2">
      <c r="B459" s="15"/>
    </row>
    <row r="460" spans="2:2" ht="15.75" customHeight="1" x14ac:dyDescent="0.2">
      <c r="B460" s="15"/>
    </row>
    <row r="461" spans="2:2" ht="15.75" customHeight="1" x14ac:dyDescent="0.2">
      <c r="B461" s="15"/>
    </row>
    <row r="462" spans="2:2" ht="15.75" customHeight="1" x14ac:dyDescent="0.2">
      <c r="B462" s="15"/>
    </row>
    <row r="463" spans="2:2" ht="15.75" customHeight="1" x14ac:dyDescent="0.2">
      <c r="B463" s="15"/>
    </row>
    <row r="464" spans="2:2" ht="15.75" customHeight="1" x14ac:dyDescent="0.2">
      <c r="B464" s="15"/>
    </row>
    <row r="465" spans="2:2" ht="15.75" customHeight="1" x14ac:dyDescent="0.2">
      <c r="B465" s="15"/>
    </row>
    <row r="466" spans="2:2" ht="15.75" customHeight="1" x14ac:dyDescent="0.2">
      <c r="B466" s="15"/>
    </row>
    <row r="467" spans="2:2" ht="15.75" customHeight="1" x14ac:dyDescent="0.2">
      <c r="B467" s="15"/>
    </row>
    <row r="468" spans="2:2" ht="15.75" customHeight="1" x14ac:dyDescent="0.2">
      <c r="B468" s="15"/>
    </row>
    <row r="469" spans="2:2" ht="15.75" customHeight="1" x14ac:dyDescent="0.2">
      <c r="B469" s="15"/>
    </row>
    <row r="470" spans="2:2" ht="15.75" customHeight="1" x14ac:dyDescent="0.2">
      <c r="B470" s="15"/>
    </row>
    <row r="471" spans="2:2" ht="15.75" customHeight="1" x14ac:dyDescent="0.2">
      <c r="B471" s="15"/>
    </row>
    <row r="472" spans="2:2" ht="15.75" customHeight="1" x14ac:dyDescent="0.2">
      <c r="B472" s="15"/>
    </row>
    <row r="473" spans="2:2" ht="15.75" customHeight="1" x14ac:dyDescent="0.2">
      <c r="B473" s="15"/>
    </row>
    <row r="474" spans="2:2" ht="15.75" customHeight="1" x14ac:dyDescent="0.2">
      <c r="B474" s="15"/>
    </row>
    <row r="475" spans="2:2" ht="15.75" customHeight="1" x14ac:dyDescent="0.2">
      <c r="B475" s="15"/>
    </row>
    <row r="476" spans="2:2" ht="15.75" customHeight="1" x14ac:dyDescent="0.2">
      <c r="B476" s="15"/>
    </row>
    <row r="477" spans="2:2" ht="15.75" customHeight="1" x14ac:dyDescent="0.2">
      <c r="B477" s="15"/>
    </row>
    <row r="478" spans="2:2" ht="15.75" customHeight="1" x14ac:dyDescent="0.2">
      <c r="B478" s="15"/>
    </row>
    <row r="479" spans="2:2" ht="15.75" customHeight="1" x14ac:dyDescent="0.2">
      <c r="B479" s="15"/>
    </row>
    <row r="480" spans="2:2" ht="15.75" customHeight="1" x14ac:dyDescent="0.2">
      <c r="B480" s="15"/>
    </row>
    <row r="481" spans="2:2" ht="15.75" customHeight="1" x14ac:dyDescent="0.2">
      <c r="B481" s="15"/>
    </row>
    <row r="482" spans="2:2" ht="15.75" customHeight="1" x14ac:dyDescent="0.2">
      <c r="B482" s="15"/>
    </row>
    <row r="483" spans="2:2" ht="15.75" customHeight="1" x14ac:dyDescent="0.2">
      <c r="B483" s="15"/>
    </row>
    <row r="484" spans="2:2" ht="15.75" customHeight="1" x14ac:dyDescent="0.2">
      <c r="B484" s="15"/>
    </row>
    <row r="485" spans="2:2" ht="15.75" customHeight="1" x14ac:dyDescent="0.2">
      <c r="B485" s="15"/>
    </row>
    <row r="486" spans="2:2" ht="15.75" customHeight="1" x14ac:dyDescent="0.2">
      <c r="B486" s="15"/>
    </row>
    <row r="487" spans="2:2" ht="15.75" customHeight="1" x14ac:dyDescent="0.2">
      <c r="B487" s="15"/>
    </row>
    <row r="488" spans="2:2" ht="15.75" customHeight="1" x14ac:dyDescent="0.2">
      <c r="B488" s="15"/>
    </row>
    <row r="489" spans="2:2" ht="15.75" customHeight="1" x14ac:dyDescent="0.2">
      <c r="B489" s="15"/>
    </row>
    <row r="490" spans="2:2" ht="15.75" customHeight="1" x14ac:dyDescent="0.2">
      <c r="B490" s="15"/>
    </row>
    <row r="491" spans="2:2" ht="15.75" customHeight="1" x14ac:dyDescent="0.2">
      <c r="B491" s="15"/>
    </row>
    <row r="492" spans="2:2" ht="15.75" customHeight="1" x14ac:dyDescent="0.2">
      <c r="B492" s="15"/>
    </row>
    <row r="493" spans="2:2" ht="15.75" customHeight="1" x14ac:dyDescent="0.2">
      <c r="B493" s="15"/>
    </row>
    <row r="494" spans="2:2" ht="15.75" customHeight="1" x14ac:dyDescent="0.2">
      <c r="B494" s="15"/>
    </row>
    <row r="495" spans="2:2" ht="15.75" customHeight="1" x14ac:dyDescent="0.2">
      <c r="B495" s="15"/>
    </row>
    <row r="496" spans="2:2" ht="15.75" customHeight="1" x14ac:dyDescent="0.2">
      <c r="B496" s="15"/>
    </row>
    <row r="497" spans="2:2" ht="15.75" customHeight="1" x14ac:dyDescent="0.2">
      <c r="B497" s="15"/>
    </row>
    <row r="498" spans="2:2" ht="15.75" customHeight="1" x14ac:dyDescent="0.2">
      <c r="B498" s="15"/>
    </row>
    <row r="499" spans="2:2" ht="15.75" customHeight="1" x14ac:dyDescent="0.2">
      <c r="B499" s="15"/>
    </row>
    <row r="500" spans="2:2" ht="15.75" customHeight="1" x14ac:dyDescent="0.2">
      <c r="B500" s="15"/>
    </row>
    <row r="501" spans="2:2" ht="15.75" customHeight="1" x14ac:dyDescent="0.2">
      <c r="B501" s="15"/>
    </row>
    <row r="502" spans="2:2" ht="15.75" customHeight="1" x14ac:dyDescent="0.2">
      <c r="B502" s="15"/>
    </row>
    <row r="503" spans="2:2" ht="15.75" customHeight="1" x14ac:dyDescent="0.2">
      <c r="B503" s="15"/>
    </row>
    <row r="504" spans="2:2" ht="15.75" customHeight="1" x14ac:dyDescent="0.2">
      <c r="B504" s="15"/>
    </row>
    <row r="505" spans="2:2" ht="15.75" customHeight="1" x14ac:dyDescent="0.2">
      <c r="B505" s="15"/>
    </row>
    <row r="506" spans="2:2" ht="15.75" customHeight="1" x14ac:dyDescent="0.2">
      <c r="B506" s="15"/>
    </row>
    <row r="507" spans="2:2" ht="15.75" customHeight="1" x14ac:dyDescent="0.2">
      <c r="B507" s="15"/>
    </row>
    <row r="508" spans="2:2" ht="15.75" customHeight="1" x14ac:dyDescent="0.2">
      <c r="B508" s="15"/>
    </row>
    <row r="509" spans="2:2" ht="15.75" customHeight="1" x14ac:dyDescent="0.2">
      <c r="B509" s="15"/>
    </row>
    <row r="510" spans="2:2" ht="15.75" customHeight="1" x14ac:dyDescent="0.2">
      <c r="B510" s="15"/>
    </row>
    <row r="511" spans="2:2" ht="15.75" customHeight="1" x14ac:dyDescent="0.2">
      <c r="B511" s="15"/>
    </row>
    <row r="512" spans="2:2" ht="15.75" customHeight="1" x14ac:dyDescent="0.2">
      <c r="B512" s="15"/>
    </row>
    <row r="513" spans="2:2" ht="15.75" customHeight="1" x14ac:dyDescent="0.2">
      <c r="B513" s="15"/>
    </row>
    <row r="514" spans="2:2" ht="15.75" customHeight="1" x14ac:dyDescent="0.2">
      <c r="B514" s="15"/>
    </row>
    <row r="515" spans="2:2" ht="15.75" customHeight="1" x14ac:dyDescent="0.2">
      <c r="B515" s="15"/>
    </row>
    <row r="516" spans="2:2" ht="15.75" customHeight="1" x14ac:dyDescent="0.2">
      <c r="B516" s="15"/>
    </row>
    <row r="517" spans="2:2" ht="15.75" customHeight="1" x14ac:dyDescent="0.2">
      <c r="B517" s="15"/>
    </row>
    <row r="518" spans="2:2" ht="15.75" customHeight="1" x14ac:dyDescent="0.2">
      <c r="B518" s="15"/>
    </row>
    <row r="519" spans="2:2" ht="15.75" customHeight="1" x14ac:dyDescent="0.2">
      <c r="B519" s="15"/>
    </row>
    <row r="520" spans="2:2" ht="15.75" customHeight="1" x14ac:dyDescent="0.2">
      <c r="B520" s="15"/>
    </row>
    <row r="521" spans="2:2" ht="15.75" customHeight="1" x14ac:dyDescent="0.2">
      <c r="B521" s="15"/>
    </row>
    <row r="522" spans="2:2" ht="15.75" customHeight="1" x14ac:dyDescent="0.2">
      <c r="B522" s="15"/>
    </row>
    <row r="523" spans="2:2" ht="15.75" customHeight="1" x14ac:dyDescent="0.2">
      <c r="B523" s="15"/>
    </row>
    <row r="524" spans="2:2" ht="15.75" customHeight="1" x14ac:dyDescent="0.2">
      <c r="B524" s="15"/>
    </row>
    <row r="525" spans="2:2" ht="15.75" customHeight="1" x14ac:dyDescent="0.2">
      <c r="B525" s="15"/>
    </row>
    <row r="526" spans="2:2" ht="15.75" customHeight="1" x14ac:dyDescent="0.2">
      <c r="B526" s="15"/>
    </row>
    <row r="527" spans="2:2" ht="15.75" customHeight="1" x14ac:dyDescent="0.2">
      <c r="B527" s="15"/>
    </row>
    <row r="528" spans="2:2" ht="15.75" customHeight="1" x14ac:dyDescent="0.2">
      <c r="B528" s="15"/>
    </row>
    <row r="529" spans="2:2" ht="15.75" customHeight="1" x14ac:dyDescent="0.2">
      <c r="B529" s="15"/>
    </row>
    <row r="530" spans="2:2" ht="15.75" customHeight="1" x14ac:dyDescent="0.2">
      <c r="B530" s="15"/>
    </row>
    <row r="531" spans="2:2" ht="15.75" customHeight="1" x14ac:dyDescent="0.2">
      <c r="B531" s="15"/>
    </row>
    <row r="532" spans="2:2" ht="15.75" customHeight="1" x14ac:dyDescent="0.2">
      <c r="B532" s="15"/>
    </row>
    <row r="533" spans="2:2" ht="15.75" customHeight="1" x14ac:dyDescent="0.2">
      <c r="B533" s="15"/>
    </row>
    <row r="534" spans="2:2" ht="15.75" customHeight="1" x14ac:dyDescent="0.2">
      <c r="B534" s="15"/>
    </row>
    <row r="535" spans="2:2" ht="15.75" customHeight="1" x14ac:dyDescent="0.2">
      <c r="B535" s="15"/>
    </row>
    <row r="536" spans="2:2" ht="15.75" customHeight="1" x14ac:dyDescent="0.2">
      <c r="B536" s="15"/>
    </row>
    <row r="537" spans="2:2" ht="15.75" customHeight="1" x14ac:dyDescent="0.2">
      <c r="B537" s="15"/>
    </row>
    <row r="538" spans="2:2" ht="15.75" customHeight="1" x14ac:dyDescent="0.2">
      <c r="B538" s="15"/>
    </row>
    <row r="539" spans="2:2" ht="15.75" customHeight="1" x14ac:dyDescent="0.2">
      <c r="B539" s="15"/>
    </row>
    <row r="540" spans="2:2" ht="15.75" customHeight="1" x14ac:dyDescent="0.2">
      <c r="B540" s="15"/>
    </row>
    <row r="541" spans="2:2" ht="15.75" customHeight="1" x14ac:dyDescent="0.2">
      <c r="B541" s="15"/>
    </row>
    <row r="542" spans="2:2" ht="15.75" customHeight="1" x14ac:dyDescent="0.2">
      <c r="B542" s="15"/>
    </row>
    <row r="543" spans="2:2" ht="15.75" customHeight="1" x14ac:dyDescent="0.2">
      <c r="B543" s="15"/>
    </row>
    <row r="544" spans="2:2" ht="15.75" customHeight="1" x14ac:dyDescent="0.2">
      <c r="B544" s="15"/>
    </row>
    <row r="545" spans="2:2" ht="15.75" customHeight="1" x14ac:dyDescent="0.2">
      <c r="B545" s="15"/>
    </row>
    <row r="546" spans="2:2" ht="15.75" customHeight="1" x14ac:dyDescent="0.2">
      <c r="B546" s="15"/>
    </row>
    <row r="547" spans="2:2" ht="15.75" customHeight="1" x14ac:dyDescent="0.2">
      <c r="B547" s="15"/>
    </row>
    <row r="548" spans="2:2" ht="15.75" customHeight="1" x14ac:dyDescent="0.2">
      <c r="B548" s="15"/>
    </row>
    <row r="549" spans="2:2" ht="15.75" customHeight="1" x14ac:dyDescent="0.2">
      <c r="B549" s="15"/>
    </row>
    <row r="550" spans="2:2" ht="15.75" customHeight="1" x14ac:dyDescent="0.2">
      <c r="B550" s="15"/>
    </row>
    <row r="551" spans="2:2" ht="15.75" customHeight="1" x14ac:dyDescent="0.2">
      <c r="B551" s="15"/>
    </row>
    <row r="552" spans="2:2" ht="15.75" customHeight="1" x14ac:dyDescent="0.2">
      <c r="B552" s="15"/>
    </row>
    <row r="553" spans="2:2" ht="15.75" customHeight="1" x14ac:dyDescent="0.2">
      <c r="B553" s="15"/>
    </row>
    <row r="554" spans="2:2" ht="15.75" customHeight="1" x14ac:dyDescent="0.2">
      <c r="B554" s="15"/>
    </row>
    <row r="555" spans="2:2" ht="15.75" customHeight="1" x14ac:dyDescent="0.2">
      <c r="B555" s="15"/>
    </row>
    <row r="556" spans="2:2" ht="15.75" customHeight="1" x14ac:dyDescent="0.2">
      <c r="B556" s="15"/>
    </row>
    <row r="557" spans="2:2" ht="15.75" customHeight="1" x14ac:dyDescent="0.2">
      <c r="B557" s="15"/>
    </row>
    <row r="558" spans="2:2" ht="15.75" customHeight="1" x14ac:dyDescent="0.2">
      <c r="B558" s="15"/>
    </row>
    <row r="559" spans="2:2" ht="15.75" customHeight="1" x14ac:dyDescent="0.2">
      <c r="B559" s="15"/>
    </row>
    <row r="560" spans="2:2" ht="15.75" customHeight="1" x14ac:dyDescent="0.2">
      <c r="B560" s="15"/>
    </row>
    <row r="561" spans="2:2" ht="15.75" customHeight="1" x14ac:dyDescent="0.2">
      <c r="B561" s="15"/>
    </row>
    <row r="562" spans="2:2" ht="15.75" customHeight="1" x14ac:dyDescent="0.2">
      <c r="B562" s="15"/>
    </row>
    <row r="563" spans="2:2" ht="15.75" customHeight="1" x14ac:dyDescent="0.2">
      <c r="B563" s="15"/>
    </row>
    <row r="564" spans="2:2" ht="15.75" customHeight="1" x14ac:dyDescent="0.2">
      <c r="B564" s="15"/>
    </row>
    <row r="565" spans="2:2" ht="15.75" customHeight="1" x14ac:dyDescent="0.2">
      <c r="B565" s="15"/>
    </row>
    <row r="566" spans="2:2" ht="15.75" customHeight="1" x14ac:dyDescent="0.2">
      <c r="B566" s="15"/>
    </row>
    <row r="567" spans="2:2" ht="15.75" customHeight="1" x14ac:dyDescent="0.2">
      <c r="B567" s="15"/>
    </row>
    <row r="568" spans="2:2" ht="15.75" customHeight="1" x14ac:dyDescent="0.2">
      <c r="B568" s="15"/>
    </row>
    <row r="569" spans="2:2" ht="15.75" customHeight="1" x14ac:dyDescent="0.2">
      <c r="B569" s="15"/>
    </row>
    <row r="570" spans="2:2" ht="15.75" customHeight="1" x14ac:dyDescent="0.2">
      <c r="B570" s="15"/>
    </row>
    <row r="571" spans="2:2" ht="15.75" customHeight="1" x14ac:dyDescent="0.2">
      <c r="B571" s="15"/>
    </row>
    <row r="572" spans="2:2" ht="15.75" customHeight="1" x14ac:dyDescent="0.2">
      <c r="B572" s="15"/>
    </row>
    <row r="573" spans="2:2" ht="15.75" customHeight="1" x14ac:dyDescent="0.2">
      <c r="B573" s="15"/>
    </row>
    <row r="574" spans="2:2" ht="15.75" customHeight="1" x14ac:dyDescent="0.2">
      <c r="B574" s="15"/>
    </row>
    <row r="575" spans="2:2" ht="15.75" customHeight="1" x14ac:dyDescent="0.2">
      <c r="B575" s="15"/>
    </row>
    <row r="576" spans="2:2" ht="15.75" customHeight="1" x14ac:dyDescent="0.2">
      <c r="B576" s="15"/>
    </row>
    <row r="577" spans="2:2" ht="15.75" customHeight="1" x14ac:dyDescent="0.2">
      <c r="B577" s="15"/>
    </row>
    <row r="578" spans="2:2" ht="15.75" customHeight="1" x14ac:dyDescent="0.2">
      <c r="B578" s="15"/>
    </row>
    <row r="579" spans="2:2" ht="15.75" customHeight="1" x14ac:dyDescent="0.2">
      <c r="B579" s="15"/>
    </row>
    <row r="580" spans="2:2" ht="15.75" customHeight="1" x14ac:dyDescent="0.2">
      <c r="B580" s="15"/>
    </row>
    <row r="581" spans="2:2" ht="15.75" customHeight="1" x14ac:dyDescent="0.2">
      <c r="B581" s="15"/>
    </row>
    <row r="582" spans="2:2" ht="15.75" customHeight="1" x14ac:dyDescent="0.2">
      <c r="B582" s="15"/>
    </row>
    <row r="583" spans="2:2" ht="15.75" customHeight="1" x14ac:dyDescent="0.2">
      <c r="B583" s="15"/>
    </row>
    <row r="584" spans="2:2" ht="15.75" customHeight="1" x14ac:dyDescent="0.2">
      <c r="B584" s="15"/>
    </row>
    <row r="585" spans="2:2" ht="15.75" customHeight="1" x14ac:dyDescent="0.2">
      <c r="B585" s="15"/>
    </row>
    <row r="586" spans="2:2" ht="15.75" customHeight="1" x14ac:dyDescent="0.2">
      <c r="B586" s="15"/>
    </row>
    <row r="587" spans="2:2" ht="15.75" customHeight="1" x14ac:dyDescent="0.2">
      <c r="B587" s="15"/>
    </row>
    <row r="588" spans="2:2" ht="15.75" customHeight="1" x14ac:dyDescent="0.2">
      <c r="B588" s="15"/>
    </row>
    <row r="589" spans="2:2" ht="15.75" customHeight="1" x14ac:dyDescent="0.2">
      <c r="B589" s="15"/>
    </row>
    <row r="590" spans="2:2" ht="15.75" customHeight="1" x14ac:dyDescent="0.2">
      <c r="B590" s="15"/>
    </row>
    <row r="591" spans="2:2" ht="15.75" customHeight="1" x14ac:dyDescent="0.2">
      <c r="B591" s="15"/>
    </row>
    <row r="592" spans="2:2" ht="15.75" customHeight="1" x14ac:dyDescent="0.2">
      <c r="B592" s="15"/>
    </row>
    <row r="593" spans="2:2" ht="15.75" customHeight="1" x14ac:dyDescent="0.2">
      <c r="B593" s="15"/>
    </row>
    <row r="594" spans="2:2" ht="15.75" customHeight="1" x14ac:dyDescent="0.2">
      <c r="B594" s="15"/>
    </row>
    <row r="595" spans="2:2" ht="15.75" customHeight="1" x14ac:dyDescent="0.2">
      <c r="B595" s="15"/>
    </row>
    <row r="596" spans="2:2" ht="15.75" customHeight="1" x14ac:dyDescent="0.2">
      <c r="B596" s="15"/>
    </row>
    <row r="597" spans="2:2" ht="15.75" customHeight="1" x14ac:dyDescent="0.2">
      <c r="B597" s="15"/>
    </row>
    <row r="598" spans="2:2" ht="15.75" customHeight="1" x14ac:dyDescent="0.2">
      <c r="B598" s="15"/>
    </row>
    <row r="599" spans="2:2" ht="15.75" customHeight="1" x14ac:dyDescent="0.2">
      <c r="B599" s="15"/>
    </row>
    <row r="600" spans="2:2" ht="15.75" customHeight="1" x14ac:dyDescent="0.2">
      <c r="B600" s="15"/>
    </row>
    <row r="601" spans="2:2" ht="15.75" customHeight="1" x14ac:dyDescent="0.2">
      <c r="B601" s="15"/>
    </row>
    <row r="602" spans="2:2" ht="15.75" customHeight="1" x14ac:dyDescent="0.2">
      <c r="B602" s="15"/>
    </row>
    <row r="603" spans="2:2" ht="15.75" customHeight="1" x14ac:dyDescent="0.2">
      <c r="B603" s="15"/>
    </row>
    <row r="604" spans="2:2" ht="15.75" customHeight="1" x14ac:dyDescent="0.2">
      <c r="B604" s="15"/>
    </row>
    <row r="605" spans="2:2" ht="15.75" customHeight="1" x14ac:dyDescent="0.2">
      <c r="B605" s="15"/>
    </row>
    <row r="606" spans="2:2" ht="15.75" customHeight="1" x14ac:dyDescent="0.2">
      <c r="B606" s="15"/>
    </row>
    <row r="607" spans="2:2" ht="15.75" customHeight="1" x14ac:dyDescent="0.2">
      <c r="B607" s="15"/>
    </row>
    <row r="608" spans="2:2" ht="15.75" customHeight="1" x14ac:dyDescent="0.2">
      <c r="B608" s="15"/>
    </row>
    <row r="609" spans="2:2" ht="15.75" customHeight="1" x14ac:dyDescent="0.2">
      <c r="B609" s="15"/>
    </row>
    <row r="610" spans="2:2" ht="15.75" customHeight="1" x14ac:dyDescent="0.2">
      <c r="B610" s="15"/>
    </row>
    <row r="611" spans="2:2" ht="15.75" customHeight="1" x14ac:dyDescent="0.2">
      <c r="B611" s="15"/>
    </row>
    <row r="612" spans="2:2" ht="15.75" customHeight="1" x14ac:dyDescent="0.2">
      <c r="B612" s="15"/>
    </row>
    <row r="613" spans="2:2" ht="15.75" customHeight="1" x14ac:dyDescent="0.2">
      <c r="B613" s="15"/>
    </row>
    <row r="614" spans="2:2" ht="15.75" customHeight="1" x14ac:dyDescent="0.2">
      <c r="B614" s="15"/>
    </row>
    <row r="615" spans="2:2" ht="15.75" customHeight="1" x14ac:dyDescent="0.2">
      <c r="B615" s="15"/>
    </row>
    <row r="616" spans="2:2" ht="15.75" customHeight="1" x14ac:dyDescent="0.2">
      <c r="B616" s="15"/>
    </row>
    <row r="617" spans="2:2" ht="15.75" customHeight="1" x14ac:dyDescent="0.2">
      <c r="B617" s="15"/>
    </row>
    <row r="618" spans="2:2" ht="15.75" customHeight="1" x14ac:dyDescent="0.2">
      <c r="B618" s="15"/>
    </row>
    <row r="619" spans="2:2" ht="15.75" customHeight="1" x14ac:dyDescent="0.2">
      <c r="B619" s="15"/>
    </row>
    <row r="620" spans="2:2" ht="15.75" customHeight="1" x14ac:dyDescent="0.2">
      <c r="B620" s="15"/>
    </row>
    <row r="621" spans="2:2" ht="15.75" customHeight="1" x14ac:dyDescent="0.2">
      <c r="B621" s="15"/>
    </row>
    <row r="622" spans="2:2" ht="15.75" customHeight="1" x14ac:dyDescent="0.2">
      <c r="B622" s="15"/>
    </row>
    <row r="623" spans="2:2" ht="15.75" customHeight="1" x14ac:dyDescent="0.2">
      <c r="B623" s="15"/>
    </row>
    <row r="624" spans="2:2" ht="15.75" customHeight="1" x14ac:dyDescent="0.2">
      <c r="B624" s="15"/>
    </row>
    <row r="625" spans="2:2" ht="15.75" customHeight="1" x14ac:dyDescent="0.2">
      <c r="B625" s="15"/>
    </row>
    <row r="626" spans="2:2" ht="15.75" customHeight="1" x14ac:dyDescent="0.2">
      <c r="B626" s="15"/>
    </row>
    <row r="627" spans="2:2" ht="15.75" customHeight="1" x14ac:dyDescent="0.2">
      <c r="B627" s="15"/>
    </row>
    <row r="628" spans="2:2" ht="15.75" customHeight="1" x14ac:dyDescent="0.2">
      <c r="B628" s="15"/>
    </row>
    <row r="629" spans="2:2" ht="15.75" customHeight="1" x14ac:dyDescent="0.2">
      <c r="B629" s="15"/>
    </row>
    <row r="630" spans="2:2" ht="15.75" customHeight="1" x14ac:dyDescent="0.2">
      <c r="B630" s="15"/>
    </row>
    <row r="631" spans="2:2" ht="15.75" customHeight="1" x14ac:dyDescent="0.2">
      <c r="B631" s="15"/>
    </row>
    <row r="632" spans="2:2" ht="15.75" customHeight="1" x14ac:dyDescent="0.2">
      <c r="B632" s="15"/>
    </row>
    <row r="633" spans="2:2" ht="15.75" customHeight="1" x14ac:dyDescent="0.2">
      <c r="B633" s="15"/>
    </row>
    <row r="634" spans="2:2" ht="15.75" customHeight="1" x14ac:dyDescent="0.2">
      <c r="B634" s="15"/>
    </row>
    <row r="635" spans="2:2" ht="15.75" customHeight="1" x14ac:dyDescent="0.2">
      <c r="B635" s="15"/>
    </row>
    <row r="636" spans="2:2" ht="15.75" customHeight="1" x14ac:dyDescent="0.2">
      <c r="B636" s="15"/>
    </row>
    <row r="637" spans="2:2" ht="15.75" customHeight="1" x14ac:dyDescent="0.2">
      <c r="B637" s="15"/>
    </row>
    <row r="638" spans="2:2" ht="15.75" customHeight="1" x14ac:dyDescent="0.2">
      <c r="B638" s="15"/>
    </row>
    <row r="639" spans="2:2" ht="15.75" customHeight="1" x14ac:dyDescent="0.2">
      <c r="B639" s="15"/>
    </row>
    <row r="640" spans="2:2" ht="15.75" customHeight="1" x14ac:dyDescent="0.2">
      <c r="B640" s="15"/>
    </row>
    <row r="641" spans="2:2" ht="15.75" customHeight="1" x14ac:dyDescent="0.2">
      <c r="B641" s="15"/>
    </row>
    <row r="642" spans="2:2" ht="15.75" customHeight="1" x14ac:dyDescent="0.2">
      <c r="B642" s="15"/>
    </row>
    <row r="643" spans="2:2" ht="15.75" customHeight="1" x14ac:dyDescent="0.2">
      <c r="B643" s="15"/>
    </row>
    <row r="644" spans="2:2" ht="15.75" customHeight="1" x14ac:dyDescent="0.2">
      <c r="B644" s="15"/>
    </row>
    <row r="645" spans="2:2" ht="15.75" customHeight="1" x14ac:dyDescent="0.2">
      <c r="B645" s="15"/>
    </row>
    <row r="646" spans="2:2" ht="15.75" customHeight="1" x14ac:dyDescent="0.2">
      <c r="B646" s="15"/>
    </row>
    <row r="647" spans="2:2" ht="15.75" customHeight="1" x14ac:dyDescent="0.2">
      <c r="B647" s="15"/>
    </row>
    <row r="648" spans="2:2" ht="15.75" customHeight="1" x14ac:dyDescent="0.2">
      <c r="B648" s="15"/>
    </row>
    <row r="649" spans="2:2" ht="15.75" customHeight="1" x14ac:dyDescent="0.2">
      <c r="B649" s="15"/>
    </row>
    <row r="650" spans="2:2" ht="15.75" customHeight="1" x14ac:dyDescent="0.2">
      <c r="B650" s="15"/>
    </row>
    <row r="651" spans="2:2" ht="15.75" customHeight="1" x14ac:dyDescent="0.2">
      <c r="B651" s="15"/>
    </row>
    <row r="652" spans="2:2" ht="15.75" customHeight="1" x14ac:dyDescent="0.2">
      <c r="B652" s="15"/>
    </row>
    <row r="653" spans="2:2" ht="15.75" customHeight="1" x14ac:dyDescent="0.2">
      <c r="B653" s="15"/>
    </row>
    <row r="654" spans="2:2" ht="15.75" customHeight="1" x14ac:dyDescent="0.2">
      <c r="B654" s="15"/>
    </row>
    <row r="655" spans="2:2" ht="15.75" customHeight="1" x14ac:dyDescent="0.2">
      <c r="B655" s="15"/>
    </row>
    <row r="656" spans="2:2" ht="15.75" customHeight="1" x14ac:dyDescent="0.2">
      <c r="B656" s="15"/>
    </row>
    <row r="657" spans="2:2" ht="15.75" customHeight="1" x14ac:dyDescent="0.2">
      <c r="B657" s="15"/>
    </row>
    <row r="658" spans="2:2" ht="15.75" customHeight="1" x14ac:dyDescent="0.2">
      <c r="B658" s="15"/>
    </row>
    <row r="659" spans="2:2" ht="15.75" customHeight="1" x14ac:dyDescent="0.2">
      <c r="B659" s="15"/>
    </row>
    <row r="660" spans="2:2" ht="15.75" customHeight="1" x14ac:dyDescent="0.2">
      <c r="B660" s="15"/>
    </row>
    <row r="661" spans="2:2" ht="15.75" customHeight="1" x14ac:dyDescent="0.2">
      <c r="B661" s="15"/>
    </row>
    <row r="662" spans="2:2" ht="15.75" customHeight="1" x14ac:dyDescent="0.2">
      <c r="B662" s="15"/>
    </row>
    <row r="663" spans="2:2" ht="15.75" customHeight="1" x14ac:dyDescent="0.2">
      <c r="B663" s="15"/>
    </row>
    <row r="664" spans="2:2" ht="15.75" customHeight="1" x14ac:dyDescent="0.2">
      <c r="B664" s="15"/>
    </row>
    <row r="665" spans="2:2" ht="15.75" customHeight="1" x14ac:dyDescent="0.2">
      <c r="B665" s="15"/>
    </row>
    <row r="666" spans="2:2" ht="15.75" customHeight="1" x14ac:dyDescent="0.2">
      <c r="B666" s="15"/>
    </row>
    <row r="667" spans="2:2" ht="15.75" customHeight="1" x14ac:dyDescent="0.2">
      <c r="B667" s="15"/>
    </row>
    <row r="668" spans="2:2" ht="15.75" customHeight="1" x14ac:dyDescent="0.2">
      <c r="B668" s="15"/>
    </row>
    <row r="669" spans="2:2" ht="15.75" customHeight="1" x14ac:dyDescent="0.2">
      <c r="B669" s="15"/>
    </row>
    <row r="670" spans="2:2" ht="15.75" customHeight="1" x14ac:dyDescent="0.2">
      <c r="B670" s="15"/>
    </row>
    <row r="671" spans="2:2" ht="15.75" customHeight="1" x14ac:dyDescent="0.2">
      <c r="B671" s="15"/>
    </row>
    <row r="672" spans="2:2" ht="15.75" customHeight="1" x14ac:dyDescent="0.2">
      <c r="B672" s="15"/>
    </row>
    <row r="673" spans="2:2" ht="15.75" customHeight="1" x14ac:dyDescent="0.2">
      <c r="B673" s="15"/>
    </row>
    <row r="674" spans="2:2" ht="15.75" customHeight="1" x14ac:dyDescent="0.2">
      <c r="B674" s="15"/>
    </row>
    <row r="675" spans="2:2" ht="15.75" customHeight="1" x14ac:dyDescent="0.2">
      <c r="B675" s="15"/>
    </row>
    <row r="676" spans="2:2" ht="15.75" customHeight="1" x14ac:dyDescent="0.2">
      <c r="B676" s="15"/>
    </row>
    <row r="677" spans="2:2" ht="15.75" customHeight="1" x14ac:dyDescent="0.2">
      <c r="B677" s="15"/>
    </row>
    <row r="678" spans="2:2" ht="15.75" customHeight="1" x14ac:dyDescent="0.2">
      <c r="B678" s="15"/>
    </row>
    <row r="679" spans="2:2" ht="15.75" customHeight="1" x14ac:dyDescent="0.2">
      <c r="B679" s="15"/>
    </row>
    <row r="680" spans="2:2" ht="15.75" customHeight="1" x14ac:dyDescent="0.2">
      <c r="B680" s="15"/>
    </row>
    <row r="681" spans="2:2" ht="15.75" customHeight="1" x14ac:dyDescent="0.2">
      <c r="B681" s="15"/>
    </row>
    <row r="682" spans="2:2" ht="15.75" customHeight="1" x14ac:dyDescent="0.2">
      <c r="B682" s="15"/>
    </row>
    <row r="683" spans="2:2" ht="15.75" customHeight="1" x14ac:dyDescent="0.2">
      <c r="B683" s="15"/>
    </row>
    <row r="684" spans="2:2" ht="15.75" customHeight="1" x14ac:dyDescent="0.2">
      <c r="B684" s="15"/>
    </row>
    <row r="685" spans="2:2" ht="15.75" customHeight="1" x14ac:dyDescent="0.2">
      <c r="B685" s="15"/>
    </row>
    <row r="686" spans="2:2" ht="15.75" customHeight="1" x14ac:dyDescent="0.2">
      <c r="B686" s="15"/>
    </row>
    <row r="687" spans="2:2" ht="15.75" customHeight="1" x14ac:dyDescent="0.2">
      <c r="B687" s="15"/>
    </row>
    <row r="688" spans="2:2" ht="15.75" customHeight="1" x14ac:dyDescent="0.2">
      <c r="B688" s="15"/>
    </row>
    <row r="689" spans="2:2" ht="15.75" customHeight="1" x14ac:dyDescent="0.2">
      <c r="B689" s="15"/>
    </row>
    <row r="690" spans="2:2" ht="15.75" customHeight="1" x14ac:dyDescent="0.2">
      <c r="B690" s="15"/>
    </row>
    <row r="691" spans="2:2" ht="15.75" customHeight="1" x14ac:dyDescent="0.2">
      <c r="B691" s="15"/>
    </row>
    <row r="692" spans="2:2" ht="15.75" customHeight="1" x14ac:dyDescent="0.2">
      <c r="B692" s="15"/>
    </row>
    <row r="693" spans="2:2" ht="15.75" customHeight="1" x14ac:dyDescent="0.2">
      <c r="B693" s="15"/>
    </row>
    <row r="694" spans="2:2" ht="15.75" customHeight="1" x14ac:dyDescent="0.2">
      <c r="B694" s="15"/>
    </row>
    <row r="695" spans="2:2" ht="15.75" customHeight="1" x14ac:dyDescent="0.2">
      <c r="B695" s="15"/>
    </row>
    <row r="696" spans="2:2" ht="15.75" customHeight="1" x14ac:dyDescent="0.2">
      <c r="B696" s="15"/>
    </row>
    <row r="697" spans="2:2" ht="15.75" customHeight="1" x14ac:dyDescent="0.2">
      <c r="B697" s="15"/>
    </row>
    <row r="698" spans="2:2" ht="15.75" customHeight="1" x14ac:dyDescent="0.2">
      <c r="B698" s="15"/>
    </row>
    <row r="699" spans="2:2" ht="15.75" customHeight="1" x14ac:dyDescent="0.2">
      <c r="B699" s="15"/>
    </row>
    <row r="700" spans="2:2" ht="15.75" customHeight="1" x14ac:dyDescent="0.2">
      <c r="B700" s="15"/>
    </row>
    <row r="701" spans="2:2" ht="15.75" customHeight="1" x14ac:dyDescent="0.2">
      <c r="B701" s="15"/>
    </row>
    <row r="702" spans="2:2" ht="15.75" customHeight="1" x14ac:dyDescent="0.2">
      <c r="B702" s="15"/>
    </row>
    <row r="703" spans="2:2" ht="15.75" customHeight="1" x14ac:dyDescent="0.2">
      <c r="B703" s="15"/>
    </row>
    <row r="704" spans="2:2" ht="15.75" customHeight="1" x14ac:dyDescent="0.2">
      <c r="B704" s="15"/>
    </row>
    <row r="705" spans="2:2" ht="15.75" customHeight="1" x14ac:dyDescent="0.2">
      <c r="B705" s="15"/>
    </row>
    <row r="706" spans="2:2" ht="15.75" customHeight="1" x14ac:dyDescent="0.2">
      <c r="B706" s="15"/>
    </row>
    <row r="707" spans="2:2" ht="15.75" customHeight="1" x14ac:dyDescent="0.2">
      <c r="B707" s="15"/>
    </row>
    <row r="708" spans="2:2" ht="15.75" customHeight="1" x14ac:dyDescent="0.2">
      <c r="B708" s="15"/>
    </row>
    <row r="709" spans="2:2" ht="15.75" customHeight="1" x14ac:dyDescent="0.2">
      <c r="B709" s="15"/>
    </row>
    <row r="710" spans="2:2" ht="15.75" customHeight="1" x14ac:dyDescent="0.2">
      <c r="B710" s="15"/>
    </row>
    <row r="711" spans="2:2" ht="15.75" customHeight="1" x14ac:dyDescent="0.2">
      <c r="B711" s="15"/>
    </row>
    <row r="712" spans="2:2" ht="15.75" customHeight="1" x14ac:dyDescent="0.2">
      <c r="B712" s="15"/>
    </row>
    <row r="713" spans="2:2" ht="15.75" customHeight="1" x14ac:dyDescent="0.2">
      <c r="B713" s="15"/>
    </row>
    <row r="714" spans="2:2" ht="15.75" customHeight="1" x14ac:dyDescent="0.2">
      <c r="B714" s="15"/>
    </row>
    <row r="715" spans="2:2" ht="15.75" customHeight="1" x14ac:dyDescent="0.2">
      <c r="B715" s="15"/>
    </row>
    <row r="716" spans="2:2" ht="15.75" customHeight="1" x14ac:dyDescent="0.2">
      <c r="B716" s="15"/>
    </row>
    <row r="717" spans="2:2" ht="15.75" customHeight="1" x14ac:dyDescent="0.2">
      <c r="B717" s="15"/>
    </row>
    <row r="718" spans="2:2" ht="15.75" customHeight="1" x14ac:dyDescent="0.2">
      <c r="B718" s="15"/>
    </row>
    <row r="719" spans="2:2" ht="15.75" customHeight="1" x14ac:dyDescent="0.2">
      <c r="B719" s="15"/>
    </row>
    <row r="720" spans="2:2" ht="15.75" customHeight="1" x14ac:dyDescent="0.2">
      <c r="B720" s="15"/>
    </row>
    <row r="721" spans="2:2" ht="15.75" customHeight="1" x14ac:dyDescent="0.2">
      <c r="B721" s="15"/>
    </row>
    <row r="722" spans="2:2" ht="15.75" customHeight="1" x14ac:dyDescent="0.2">
      <c r="B722" s="15"/>
    </row>
    <row r="723" spans="2:2" ht="15.75" customHeight="1" x14ac:dyDescent="0.2">
      <c r="B723" s="15"/>
    </row>
    <row r="724" spans="2:2" ht="15.75" customHeight="1" x14ac:dyDescent="0.2">
      <c r="B724" s="15"/>
    </row>
    <row r="725" spans="2:2" ht="15.75" customHeight="1" x14ac:dyDescent="0.2">
      <c r="B725" s="15"/>
    </row>
    <row r="726" spans="2:2" ht="15.75" customHeight="1" x14ac:dyDescent="0.2">
      <c r="B726" s="15"/>
    </row>
    <row r="727" spans="2:2" ht="15.75" customHeight="1" x14ac:dyDescent="0.2">
      <c r="B727" s="15"/>
    </row>
    <row r="728" spans="2:2" ht="15.75" customHeight="1" x14ac:dyDescent="0.2">
      <c r="B728" s="15"/>
    </row>
    <row r="729" spans="2:2" ht="15.75" customHeight="1" x14ac:dyDescent="0.2">
      <c r="B729" s="15"/>
    </row>
    <row r="730" spans="2:2" ht="15.75" customHeight="1" x14ac:dyDescent="0.2">
      <c r="B730" s="15"/>
    </row>
    <row r="731" spans="2:2" ht="15.75" customHeight="1" x14ac:dyDescent="0.2">
      <c r="B731" s="15"/>
    </row>
    <row r="732" spans="2:2" ht="15.75" customHeight="1" x14ac:dyDescent="0.2">
      <c r="B732" s="15"/>
    </row>
    <row r="733" spans="2:2" ht="15.75" customHeight="1" x14ac:dyDescent="0.2">
      <c r="B733" s="15"/>
    </row>
    <row r="734" spans="2:2" ht="15.75" customHeight="1" x14ac:dyDescent="0.2">
      <c r="B734" s="15"/>
    </row>
    <row r="735" spans="2:2" ht="15.75" customHeight="1" x14ac:dyDescent="0.2">
      <c r="B735" s="15"/>
    </row>
    <row r="736" spans="2:2" ht="15.75" customHeight="1" x14ac:dyDescent="0.2">
      <c r="B736" s="15"/>
    </row>
    <row r="737" spans="2:2" ht="15.75" customHeight="1" x14ac:dyDescent="0.2">
      <c r="B737" s="15"/>
    </row>
    <row r="738" spans="2:2" ht="15.75" customHeight="1" x14ac:dyDescent="0.2">
      <c r="B738" s="15"/>
    </row>
    <row r="739" spans="2:2" ht="15.75" customHeight="1" x14ac:dyDescent="0.2">
      <c r="B739" s="15"/>
    </row>
    <row r="740" spans="2:2" ht="15.75" customHeight="1" x14ac:dyDescent="0.2">
      <c r="B740" s="15"/>
    </row>
    <row r="741" spans="2:2" ht="15.75" customHeight="1" x14ac:dyDescent="0.2">
      <c r="B741" s="15"/>
    </row>
    <row r="742" spans="2:2" ht="15.75" customHeight="1" x14ac:dyDescent="0.2">
      <c r="B742" s="15"/>
    </row>
    <row r="743" spans="2:2" ht="15.75" customHeight="1" x14ac:dyDescent="0.2">
      <c r="B743" s="15"/>
    </row>
    <row r="744" spans="2:2" ht="15.75" customHeight="1" x14ac:dyDescent="0.2">
      <c r="B744" s="15"/>
    </row>
    <row r="745" spans="2:2" ht="15.75" customHeight="1" x14ac:dyDescent="0.2">
      <c r="B745" s="15"/>
    </row>
    <row r="746" spans="2:2" ht="15.75" customHeight="1" x14ac:dyDescent="0.2">
      <c r="B746" s="15"/>
    </row>
    <row r="747" spans="2:2" ht="15.75" customHeight="1" x14ac:dyDescent="0.2">
      <c r="B747" s="15"/>
    </row>
    <row r="748" spans="2:2" ht="15.75" customHeight="1" x14ac:dyDescent="0.2">
      <c r="B748" s="15"/>
    </row>
    <row r="749" spans="2:2" ht="15.75" customHeight="1" x14ac:dyDescent="0.2">
      <c r="B749" s="15"/>
    </row>
    <row r="750" spans="2:2" ht="15.75" customHeight="1" x14ac:dyDescent="0.2">
      <c r="B750" s="15"/>
    </row>
    <row r="751" spans="2:2" ht="15.75" customHeight="1" x14ac:dyDescent="0.2">
      <c r="B751" s="15"/>
    </row>
    <row r="752" spans="2:2" ht="15.75" customHeight="1" x14ac:dyDescent="0.2">
      <c r="B752" s="15"/>
    </row>
    <row r="753" spans="2:2" ht="15.75" customHeight="1" x14ac:dyDescent="0.2">
      <c r="B753" s="15"/>
    </row>
    <row r="754" spans="2:2" ht="15.75" customHeight="1" x14ac:dyDescent="0.2">
      <c r="B754" s="15"/>
    </row>
    <row r="755" spans="2:2" ht="15.75" customHeight="1" x14ac:dyDescent="0.2">
      <c r="B755" s="15"/>
    </row>
    <row r="756" spans="2:2" ht="15.75" customHeight="1" x14ac:dyDescent="0.2">
      <c r="B756" s="15"/>
    </row>
    <row r="757" spans="2:2" ht="15.75" customHeight="1" x14ac:dyDescent="0.2">
      <c r="B757" s="15"/>
    </row>
    <row r="758" spans="2:2" ht="15.75" customHeight="1" x14ac:dyDescent="0.2">
      <c r="B758" s="15"/>
    </row>
    <row r="759" spans="2:2" ht="15.75" customHeight="1" x14ac:dyDescent="0.2">
      <c r="B759" s="15"/>
    </row>
    <row r="760" spans="2:2" ht="15.75" customHeight="1" x14ac:dyDescent="0.2">
      <c r="B760" s="15"/>
    </row>
    <row r="761" spans="2:2" ht="15.75" customHeight="1" x14ac:dyDescent="0.2">
      <c r="B761" s="15"/>
    </row>
    <row r="762" spans="2:2" ht="15.75" customHeight="1" x14ac:dyDescent="0.2">
      <c r="B762" s="15"/>
    </row>
    <row r="763" spans="2:2" ht="15.75" customHeight="1" x14ac:dyDescent="0.2">
      <c r="B763" s="15"/>
    </row>
    <row r="764" spans="2:2" ht="15.75" customHeight="1" x14ac:dyDescent="0.2">
      <c r="B764" s="15"/>
    </row>
    <row r="765" spans="2:2" ht="15.75" customHeight="1" x14ac:dyDescent="0.2">
      <c r="B765" s="15"/>
    </row>
    <row r="766" spans="2:2" ht="15.75" customHeight="1" x14ac:dyDescent="0.2">
      <c r="B766" s="15"/>
    </row>
    <row r="767" spans="2:2" ht="15.75" customHeight="1" x14ac:dyDescent="0.2">
      <c r="B767" s="15"/>
    </row>
    <row r="768" spans="2:2" ht="15.75" customHeight="1" x14ac:dyDescent="0.2">
      <c r="B768" s="15"/>
    </row>
    <row r="769" spans="2:2" ht="15.75" customHeight="1" x14ac:dyDescent="0.2">
      <c r="B769" s="15"/>
    </row>
    <row r="770" spans="2:2" ht="15.75" customHeight="1" x14ac:dyDescent="0.2">
      <c r="B770" s="15"/>
    </row>
    <row r="771" spans="2:2" ht="15.75" customHeight="1" x14ac:dyDescent="0.2">
      <c r="B771" s="15"/>
    </row>
    <row r="772" spans="2:2" ht="15.75" customHeight="1" x14ac:dyDescent="0.2">
      <c r="B772" s="15"/>
    </row>
    <row r="773" spans="2:2" ht="15.75" customHeight="1" x14ac:dyDescent="0.2">
      <c r="B773" s="15"/>
    </row>
    <row r="774" spans="2:2" ht="15.75" customHeight="1" x14ac:dyDescent="0.2">
      <c r="B774" s="15"/>
    </row>
    <row r="775" spans="2:2" ht="15.75" customHeight="1" x14ac:dyDescent="0.2">
      <c r="B775" s="15"/>
    </row>
    <row r="776" spans="2:2" ht="15.75" customHeight="1" x14ac:dyDescent="0.2">
      <c r="B776" s="15"/>
    </row>
    <row r="777" spans="2:2" ht="15.75" customHeight="1" x14ac:dyDescent="0.2">
      <c r="B777" s="15"/>
    </row>
    <row r="778" spans="2:2" ht="15.75" customHeight="1" x14ac:dyDescent="0.2">
      <c r="B778" s="15"/>
    </row>
    <row r="779" spans="2:2" ht="15.75" customHeight="1" x14ac:dyDescent="0.2">
      <c r="B779" s="15"/>
    </row>
    <row r="780" spans="2:2" ht="15.75" customHeight="1" x14ac:dyDescent="0.2">
      <c r="B780" s="15"/>
    </row>
    <row r="781" spans="2:2" ht="15.75" customHeight="1" x14ac:dyDescent="0.2">
      <c r="B781" s="15"/>
    </row>
    <row r="782" spans="2:2" ht="15.75" customHeight="1" x14ac:dyDescent="0.2">
      <c r="B782" s="15"/>
    </row>
    <row r="783" spans="2:2" ht="15.75" customHeight="1" x14ac:dyDescent="0.2">
      <c r="B783" s="15"/>
    </row>
    <row r="784" spans="2:2" ht="15.75" customHeight="1" x14ac:dyDescent="0.2">
      <c r="B784" s="15"/>
    </row>
    <row r="785" spans="2:2" ht="15.75" customHeight="1" x14ac:dyDescent="0.2">
      <c r="B785" s="15"/>
    </row>
    <row r="786" spans="2:2" ht="15.75" customHeight="1" x14ac:dyDescent="0.2">
      <c r="B786" s="15"/>
    </row>
    <row r="787" spans="2:2" ht="15.75" customHeight="1" x14ac:dyDescent="0.2">
      <c r="B787" s="15"/>
    </row>
    <row r="788" spans="2:2" ht="15.75" customHeight="1" x14ac:dyDescent="0.2">
      <c r="B788" s="15"/>
    </row>
    <row r="789" spans="2:2" ht="15.75" customHeight="1" x14ac:dyDescent="0.2">
      <c r="B789" s="15"/>
    </row>
    <row r="790" spans="2:2" ht="15.75" customHeight="1" x14ac:dyDescent="0.2">
      <c r="B790" s="15"/>
    </row>
    <row r="791" spans="2:2" ht="15.75" customHeight="1" x14ac:dyDescent="0.2">
      <c r="B791" s="15"/>
    </row>
    <row r="792" spans="2:2" ht="15.75" customHeight="1" x14ac:dyDescent="0.2">
      <c r="B792" s="15"/>
    </row>
    <row r="793" spans="2:2" ht="15.75" customHeight="1" x14ac:dyDescent="0.2">
      <c r="B793" s="15"/>
    </row>
    <row r="794" spans="2:2" ht="15.75" customHeight="1" x14ac:dyDescent="0.2">
      <c r="B794" s="15"/>
    </row>
    <row r="795" spans="2:2" ht="15.75" customHeight="1" x14ac:dyDescent="0.2">
      <c r="B795" s="15"/>
    </row>
    <row r="796" spans="2:2" ht="15.75" customHeight="1" x14ac:dyDescent="0.2">
      <c r="B796" s="15"/>
    </row>
    <row r="797" spans="2:2" ht="15.75" customHeight="1" x14ac:dyDescent="0.2">
      <c r="B797" s="15"/>
    </row>
    <row r="798" spans="2:2" ht="15.75" customHeight="1" x14ac:dyDescent="0.2">
      <c r="B798" s="15"/>
    </row>
    <row r="799" spans="2:2" ht="15.75" customHeight="1" x14ac:dyDescent="0.2">
      <c r="B799" s="15"/>
    </row>
    <row r="800" spans="2:2" ht="15.75" customHeight="1" x14ac:dyDescent="0.2">
      <c r="B800" s="15"/>
    </row>
    <row r="801" spans="2:2" ht="15.75" customHeight="1" x14ac:dyDescent="0.2">
      <c r="B801" s="15"/>
    </row>
    <row r="802" spans="2:2" ht="15.75" customHeight="1" x14ac:dyDescent="0.2">
      <c r="B802" s="15"/>
    </row>
    <row r="803" spans="2:2" ht="15.75" customHeight="1" x14ac:dyDescent="0.2">
      <c r="B803" s="15"/>
    </row>
    <row r="804" spans="2:2" ht="15.75" customHeight="1" x14ac:dyDescent="0.2">
      <c r="B804" s="15"/>
    </row>
    <row r="805" spans="2:2" ht="15.75" customHeight="1" x14ac:dyDescent="0.2">
      <c r="B805" s="15"/>
    </row>
    <row r="806" spans="2:2" ht="15.75" customHeight="1" x14ac:dyDescent="0.2">
      <c r="B806" s="15"/>
    </row>
    <row r="807" spans="2:2" ht="15.75" customHeight="1" x14ac:dyDescent="0.2">
      <c r="B807" s="15"/>
    </row>
    <row r="808" spans="2:2" ht="15.75" customHeight="1" x14ac:dyDescent="0.2">
      <c r="B808" s="15"/>
    </row>
    <row r="809" spans="2:2" ht="15.75" customHeight="1" x14ac:dyDescent="0.2">
      <c r="B809" s="15"/>
    </row>
    <row r="810" spans="2:2" ht="15.75" customHeight="1" x14ac:dyDescent="0.2">
      <c r="B810" s="15"/>
    </row>
    <row r="811" spans="2:2" ht="15.75" customHeight="1" x14ac:dyDescent="0.2">
      <c r="B811" s="15"/>
    </row>
    <row r="812" spans="2:2" ht="15.75" customHeight="1" x14ac:dyDescent="0.2">
      <c r="B812" s="15"/>
    </row>
    <row r="813" spans="2:2" ht="15.75" customHeight="1" x14ac:dyDescent="0.2">
      <c r="B813" s="15"/>
    </row>
    <row r="814" spans="2:2" ht="15.75" customHeight="1" x14ac:dyDescent="0.2">
      <c r="B814" s="15"/>
    </row>
    <row r="815" spans="2:2" ht="15.75" customHeight="1" x14ac:dyDescent="0.2">
      <c r="B815" s="15"/>
    </row>
    <row r="816" spans="2:2" ht="15.75" customHeight="1" x14ac:dyDescent="0.2">
      <c r="B816" s="15"/>
    </row>
    <row r="817" spans="2:2" ht="15.75" customHeight="1" x14ac:dyDescent="0.2">
      <c r="B817" s="15"/>
    </row>
    <row r="818" spans="2:2" ht="15.75" customHeight="1" x14ac:dyDescent="0.2">
      <c r="B818" s="15"/>
    </row>
    <row r="819" spans="2:2" ht="15.75" customHeight="1" x14ac:dyDescent="0.2">
      <c r="B819" s="15"/>
    </row>
    <row r="820" spans="2:2" ht="15.75" customHeight="1" x14ac:dyDescent="0.2">
      <c r="B820" s="15"/>
    </row>
    <row r="821" spans="2:2" ht="15.75" customHeight="1" x14ac:dyDescent="0.2">
      <c r="B821" s="15"/>
    </row>
    <row r="822" spans="2:2" ht="15.75" customHeight="1" x14ac:dyDescent="0.2">
      <c r="B822" s="15"/>
    </row>
    <row r="823" spans="2:2" ht="15.75" customHeight="1" x14ac:dyDescent="0.2">
      <c r="B823" s="15"/>
    </row>
    <row r="824" spans="2:2" ht="15.75" customHeight="1" x14ac:dyDescent="0.2">
      <c r="B824" s="15"/>
    </row>
    <row r="825" spans="2:2" ht="15.75" customHeight="1" x14ac:dyDescent="0.2">
      <c r="B825" s="15"/>
    </row>
    <row r="826" spans="2:2" ht="15.75" customHeight="1" x14ac:dyDescent="0.2">
      <c r="B826" s="15"/>
    </row>
    <row r="827" spans="2:2" ht="15.75" customHeight="1" x14ac:dyDescent="0.2">
      <c r="B827" s="15"/>
    </row>
    <row r="828" spans="2:2" ht="15.75" customHeight="1" x14ac:dyDescent="0.2">
      <c r="B828" s="15"/>
    </row>
    <row r="829" spans="2:2" ht="15.75" customHeight="1" x14ac:dyDescent="0.2">
      <c r="B829" s="15"/>
    </row>
    <row r="830" spans="2:2" ht="15.75" customHeight="1" x14ac:dyDescent="0.2">
      <c r="B830" s="15"/>
    </row>
    <row r="831" spans="2:2" ht="15.75" customHeight="1" x14ac:dyDescent="0.2">
      <c r="B831" s="15"/>
    </row>
    <row r="832" spans="2:2" ht="15.75" customHeight="1" x14ac:dyDescent="0.2">
      <c r="B832" s="15"/>
    </row>
    <row r="833" spans="2:2" ht="15.75" customHeight="1" x14ac:dyDescent="0.2">
      <c r="B833" s="15"/>
    </row>
    <row r="834" spans="2:2" ht="15.75" customHeight="1" x14ac:dyDescent="0.2">
      <c r="B834" s="15"/>
    </row>
    <row r="835" spans="2:2" ht="15.75" customHeight="1" x14ac:dyDescent="0.2">
      <c r="B835" s="15"/>
    </row>
    <row r="836" spans="2:2" ht="15.75" customHeight="1" x14ac:dyDescent="0.2">
      <c r="B836" s="15"/>
    </row>
    <row r="837" spans="2:2" ht="15.75" customHeight="1" x14ac:dyDescent="0.2">
      <c r="B837" s="15"/>
    </row>
    <row r="838" spans="2:2" ht="15.75" customHeight="1" x14ac:dyDescent="0.2">
      <c r="B838" s="15"/>
    </row>
    <row r="839" spans="2:2" ht="15.75" customHeight="1" x14ac:dyDescent="0.2">
      <c r="B839" s="15"/>
    </row>
    <row r="840" spans="2:2" ht="15.75" customHeight="1" x14ac:dyDescent="0.2">
      <c r="B840" s="15"/>
    </row>
    <row r="841" spans="2:2" ht="15.75" customHeight="1" x14ac:dyDescent="0.2">
      <c r="B841" s="15"/>
    </row>
    <row r="842" spans="2:2" ht="15.75" customHeight="1" x14ac:dyDescent="0.2">
      <c r="B842" s="15"/>
    </row>
    <row r="843" spans="2:2" ht="15.75" customHeight="1" x14ac:dyDescent="0.2">
      <c r="B843" s="15"/>
    </row>
    <row r="844" spans="2:2" ht="15.75" customHeight="1" x14ac:dyDescent="0.2">
      <c r="B844" s="15"/>
    </row>
    <row r="845" spans="2:2" ht="15.75" customHeight="1" x14ac:dyDescent="0.2">
      <c r="B845" s="15"/>
    </row>
    <row r="846" spans="2:2" ht="15.75" customHeight="1" x14ac:dyDescent="0.2">
      <c r="B846" s="15"/>
    </row>
    <row r="847" spans="2:2" ht="15.75" customHeight="1" x14ac:dyDescent="0.2">
      <c r="B847" s="15"/>
    </row>
    <row r="848" spans="2:2" ht="15.75" customHeight="1" x14ac:dyDescent="0.2">
      <c r="B848" s="15"/>
    </row>
    <row r="849" spans="2:2" ht="15.75" customHeight="1" x14ac:dyDescent="0.2">
      <c r="B849" s="15"/>
    </row>
    <row r="850" spans="2:2" ht="15.75" customHeight="1" x14ac:dyDescent="0.2">
      <c r="B850" s="15"/>
    </row>
    <row r="851" spans="2:2" ht="15.75" customHeight="1" x14ac:dyDescent="0.2">
      <c r="B851" s="15"/>
    </row>
    <row r="852" spans="2:2" ht="15.75" customHeight="1" x14ac:dyDescent="0.2">
      <c r="B852" s="15"/>
    </row>
    <row r="853" spans="2:2" ht="15.75" customHeight="1" x14ac:dyDescent="0.2">
      <c r="B853" s="15"/>
    </row>
    <row r="854" spans="2:2" ht="15.75" customHeight="1" x14ac:dyDescent="0.2">
      <c r="B854" s="15"/>
    </row>
    <row r="855" spans="2:2" ht="15.75" customHeight="1" x14ac:dyDescent="0.2">
      <c r="B855" s="15"/>
    </row>
    <row r="856" spans="2:2" ht="15.75" customHeight="1" x14ac:dyDescent="0.2">
      <c r="B856" s="15"/>
    </row>
    <row r="857" spans="2:2" ht="15.75" customHeight="1" x14ac:dyDescent="0.2">
      <c r="B857" s="15"/>
    </row>
    <row r="858" spans="2:2" ht="15.75" customHeight="1" x14ac:dyDescent="0.2">
      <c r="B858" s="15"/>
    </row>
    <row r="859" spans="2:2" ht="15.75" customHeight="1" x14ac:dyDescent="0.2">
      <c r="B859" s="15"/>
    </row>
    <row r="860" spans="2:2" ht="15.75" customHeight="1" x14ac:dyDescent="0.2">
      <c r="B860" s="15"/>
    </row>
    <row r="861" spans="2:2" ht="15.75" customHeight="1" x14ac:dyDescent="0.2">
      <c r="B861" s="15"/>
    </row>
    <row r="862" spans="2:2" ht="15.75" customHeight="1" x14ac:dyDescent="0.2">
      <c r="B862" s="15"/>
    </row>
    <row r="863" spans="2:2" ht="15.75" customHeight="1" x14ac:dyDescent="0.2">
      <c r="B863" s="15"/>
    </row>
    <row r="864" spans="2:2" ht="15.75" customHeight="1" x14ac:dyDescent="0.2">
      <c r="B864" s="15"/>
    </row>
    <row r="865" spans="2:2" ht="15.75" customHeight="1" x14ac:dyDescent="0.2">
      <c r="B865" s="15"/>
    </row>
    <row r="866" spans="2:2" ht="15.75" customHeight="1" x14ac:dyDescent="0.2">
      <c r="B866" s="15"/>
    </row>
    <row r="867" spans="2:2" ht="15.75" customHeight="1" x14ac:dyDescent="0.2">
      <c r="B867" s="15"/>
    </row>
    <row r="868" spans="2:2" ht="15.75" customHeight="1" x14ac:dyDescent="0.2">
      <c r="B868" s="15"/>
    </row>
    <row r="869" spans="2:2" ht="15.75" customHeight="1" x14ac:dyDescent="0.2">
      <c r="B869" s="15"/>
    </row>
    <row r="870" spans="2:2" ht="15.75" customHeight="1" x14ac:dyDescent="0.2">
      <c r="B870" s="15"/>
    </row>
    <row r="871" spans="2:2" ht="15.75" customHeight="1" x14ac:dyDescent="0.2">
      <c r="B871" s="15"/>
    </row>
    <row r="872" spans="2:2" ht="15.75" customHeight="1" x14ac:dyDescent="0.2">
      <c r="B872" s="15"/>
    </row>
    <row r="873" spans="2:2" ht="15.75" customHeight="1" x14ac:dyDescent="0.2">
      <c r="B873" s="15"/>
    </row>
    <row r="874" spans="2:2" ht="15.75" customHeight="1" x14ac:dyDescent="0.2">
      <c r="B874" s="15"/>
    </row>
    <row r="875" spans="2:2" ht="15.75" customHeight="1" x14ac:dyDescent="0.2">
      <c r="B875" s="15"/>
    </row>
    <row r="876" spans="2:2" ht="15.75" customHeight="1" x14ac:dyDescent="0.2">
      <c r="B876" s="15"/>
    </row>
    <row r="877" spans="2:2" ht="15.75" customHeight="1" x14ac:dyDescent="0.2">
      <c r="B877" s="15"/>
    </row>
    <row r="878" spans="2:2" ht="15.75" customHeight="1" x14ac:dyDescent="0.2">
      <c r="B878" s="15"/>
    </row>
    <row r="879" spans="2:2" ht="15.75" customHeight="1" x14ac:dyDescent="0.2">
      <c r="B879" s="15"/>
    </row>
    <row r="880" spans="2:2" ht="15.75" customHeight="1" x14ac:dyDescent="0.2">
      <c r="B880" s="15"/>
    </row>
    <row r="881" spans="2:2" ht="15.75" customHeight="1" x14ac:dyDescent="0.2">
      <c r="B881" s="15"/>
    </row>
    <row r="882" spans="2:2" ht="15.75" customHeight="1" x14ac:dyDescent="0.2">
      <c r="B882" s="15"/>
    </row>
    <row r="883" spans="2:2" ht="15.75" customHeight="1" x14ac:dyDescent="0.2">
      <c r="B883" s="15"/>
    </row>
    <row r="884" spans="2:2" ht="15.75" customHeight="1" x14ac:dyDescent="0.2">
      <c r="B884" s="15"/>
    </row>
    <row r="885" spans="2:2" ht="15.75" customHeight="1" x14ac:dyDescent="0.2">
      <c r="B885" s="15"/>
    </row>
    <row r="886" spans="2:2" ht="15.75" customHeight="1" x14ac:dyDescent="0.2">
      <c r="B886" s="15"/>
    </row>
    <row r="887" spans="2:2" ht="15.75" customHeight="1" x14ac:dyDescent="0.2">
      <c r="B887" s="15"/>
    </row>
    <row r="888" spans="2:2" ht="15.75" customHeight="1" x14ac:dyDescent="0.2">
      <c r="B888" s="15"/>
    </row>
    <row r="889" spans="2:2" ht="15.75" customHeight="1" x14ac:dyDescent="0.2">
      <c r="B889" s="15"/>
    </row>
    <row r="890" spans="2:2" ht="15.75" customHeight="1" x14ac:dyDescent="0.2">
      <c r="B890" s="15"/>
    </row>
    <row r="891" spans="2:2" ht="15.75" customHeight="1" x14ac:dyDescent="0.2">
      <c r="B891" s="15"/>
    </row>
    <row r="892" spans="2:2" ht="15.75" customHeight="1" x14ac:dyDescent="0.2">
      <c r="B892" s="15"/>
    </row>
    <row r="893" spans="2:2" ht="15.75" customHeight="1" x14ac:dyDescent="0.2">
      <c r="B893" s="15"/>
    </row>
    <row r="894" spans="2:2" ht="15.75" customHeight="1" x14ac:dyDescent="0.2">
      <c r="B894" s="15"/>
    </row>
    <row r="895" spans="2:2" ht="15.75" customHeight="1" x14ac:dyDescent="0.2">
      <c r="B895" s="15"/>
    </row>
    <row r="896" spans="2:2" ht="15.75" customHeight="1" x14ac:dyDescent="0.2">
      <c r="B896" s="15"/>
    </row>
    <row r="897" spans="2:2" ht="15.75" customHeight="1" x14ac:dyDescent="0.2">
      <c r="B897" s="15"/>
    </row>
    <row r="898" spans="2:2" ht="15.75" customHeight="1" x14ac:dyDescent="0.2">
      <c r="B898" s="15"/>
    </row>
    <row r="899" spans="2:2" ht="15.75" customHeight="1" x14ac:dyDescent="0.2">
      <c r="B899" s="15"/>
    </row>
    <row r="900" spans="2:2" ht="15.75" customHeight="1" x14ac:dyDescent="0.2">
      <c r="B900" s="15"/>
    </row>
    <row r="901" spans="2:2" ht="15.75" customHeight="1" x14ac:dyDescent="0.2">
      <c r="B901" s="15"/>
    </row>
    <row r="902" spans="2:2" ht="15.75" customHeight="1" x14ac:dyDescent="0.2">
      <c r="B902" s="15"/>
    </row>
    <row r="903" spans="2:2" ht="15.75" customHeight="1" x14ac:dyDescent="0.2">
      <c r="B903" s="15"/>
    </row>
    <row r="904" spans="2:2" ht="15.75" customHeight="1" x14ac:dyDescent="0.2">
      <c r="B904" s="15"/>
    </row>
    <row r="905" spans="2:2" ht="15.75" customHeight="1" x14ac:dyDescent="0.2">
      <c r="B905" s="15"/>
    </row>
    <row r="906" spans="2:2" ht="15.75" customHeight="1" x14ac:dyDescent="0.2">
      <c r="B906" s="15"/>
    </row>
    <row r="907" spans="2:2" ht="15.75" customHeight="1" x14ac:dyDescent="0.2">
      <c r="B907" s="15"/>
    </row>
    <row r="908" spans="2:2" ht="15.75" customHeight="1" x14ac:dyDescent="0.2">
      <c r="B908" s="15"/>
    </row>
    <row r="909" spans="2:2" ht="15.75" customHeight="1" x14ac:dyDescent="0.2">
      <c r="B909" s="15"/>
    </row>
    <row r="910" spans="2:2" ht="15.75" customHeight="1" x14ac:dyDescent="0.2">
      <c r="B910" s="15"/>
    </row>
    <row r="911" spans="2:2" ht="15.75" customHeight="1" x14ac:dyDescent="0.2">
      <c r="B911" s="15"/>
    </row>
    <row r="912" spans="2:2" ht="15.75" customHeight="1" x14ac:dyDescent="0.2">
      <c r="B912" s="15"/>
    </row>
    <row r="913" spans="2:2" ht="15.75" customHeight="1" x14ac:dyDescent="0.2">
      <c r="B913" s="15"/>
    </row>
    <row r="914" spans="2:2" ht="15.75" customHeight="1" x14ac:dyDescent="0.2">
      <c r="B914" s="15"/>
    </row>
    <row r="915" spans="2:2" ht="15.75" customHeight="1" x14ac:dyDescent="0.2">
      <c r="B915" s="15"/>
    </row>
    <row r="916" spans="2:2" ht="15.75" customHeight="1" x14ac:dyDescent="0.2">
      <c r="B916" s="15"/>
    </row>
    <row r="917" spans="2:2" ht="15.75" customHeight="1" x14ac:dyDescent="0.2">
      <c r="B917" s="15"/>
    </row>
    <row r="918" spans="2:2" ht="15.75" customHeight="1" x14ac:dyDescent="0.2">
      <c r="B918" s="15"/>
    </row>
    <row r="919" spans="2:2" ht="15.75" customHeight="1" x14ac:dyDescent="0.2">
      <c r="B919" s="15"/>
    </row>
    <row r="920" spans="2:2" ht="15.75" customHeight="1" x14ac:dyDescent="0.2">
      <c r="B920" s="15"/>
    </row>
    <row r="921" spans="2:2" ht="15.75" customHeight="1" x14ac:dyDescent="0.2">
      <c r="B921" s="15"/>
    </row>
    <row r="922" spans="2:2" ht="15.75" customHeight="1" x14ac:dyDescent="0.2">
      <c r="B922" s="15"/>
    </row>
    <row r="923" spans="2:2" ht="15.75" customHeight="1" x14ac:dyDescent="0.2">
      <c r="B923" s="15"/>
    </row>
    <row r="924" spans="2:2" ht="15.75" customHeight="1" x14ac:dyDescent="0.2">
      <c r="B924" s="15"/>
    </row>
    <row r="925" spans="2:2" ht="15.75" customHeight="1" x14ac:dyDescent="0.2">
      <c r="B925" s="15"/>
    </row>
    <row r="926" spans="2:2" ht="15.75" customHeight="1" x14ac:dyDescent="0.2">
      <c r="B926" s="15"/>
    </row>
    <row r="927" spans="2:2" ht="15.75" customHeight="1" x14ac:dyDescent="0.2">
      <c r="B927" s="15"/>
    </row>
    <row r="928" spans="2:2" ht="15.75" customHeight="1" x14ac:dyDescent="0.2">
      <c r="B928" s="15"/>
    </row>
    <row r="929" spans="2:2" ht="15.75" customHeight="1" x14ac:dyDescent="0.2">
      <c r="B929" s="15"/>
    </row>
    <row r="930" spans="2:2" ht="15.75" customHeight="1" x14ac:dyDescent="0.2">
      <c r="B930" s="15"/>
    </row>
    <row r="931" spans="2:2" ht="15.75" customHeight="1" x14ac:dyDescent="0.2">
      <c r="B931" s="15"/>
    </row>
    <row r="932" spans="2:2" ht="15.75" customHeight="1" x14ac:dyDescent="0.2">
      <c r="B932" s="15"/>
    </row>
    <row r="933" spans="2:2" ht="15.75" customHeight="1" x14ac:dyDescent="0.2">
      <c r="B933" s="15"/>
    </row>
    <row r="934" spans="2:2" ht="15.75" customHeight="1" x14ac:dyDescent="0.2">
      <c r="B934" s="15"/>
    </row>
    <row r="935" spans="2:2" ht="15.75" customHeight="1" x14ac:dyDescent="0.2">
      <c r="B935" s="15"/>
    </row>
    <row r="936" spans="2:2" ht="15.75" customHeight="1" x14ac:dyDescent="0.2">
      <c r="B936" s="15"/>
    </row>
    <row r="937" spans="2:2" ht="15.75" customHeight="1" x14ac:dyDescent="0.2">
      <c r="B937" s="15"/>
    </row>
    <row r="938" spans="2:2" ht="15.75" customHeight="1" x14ac:dyDescent="0.2">
      <c r="B938" s="15"/>
    </row>
    <row r="939" spans="2:2" ht="15.75" customHeight="1" x14ac:dyDescent="0.2">
      <c r="B939" s="15"/>
    </row>
    <row r="940" spans="2:2" ht="15.75" customHeight="1" x14ac:dyDescent="0.2">
      <c r="B940" s="15"/>
    </row>
    <row r="941" spans="2:2" ht="15.75" customHeight="1" x14ac:dyDescent="0.2">
      <c r="B941" s="15"/>
    </row>
    <row r="942" spans="2:2" ht="15.75" customHeight="1" x14ac:dyDescent="0.2">
      <c r="B942" s="15"/>
    </row>
    <row r="943" spans="2:2" ht="15.75" customHeight="1" x14ac:dyDescent="0.2">
      <c r="B943" s="15"/>
    </row>
    <row r="944" spans="2:2" ht="15.75" customHeight="1" x14ac:dyDescent="0.2">
      <c r="B944" s="15"/>
    </row>
    <row r="945" spans="2:2" ht="15.75" customHeight="1" x14ac:dyDescent="0.2">
      <c r="B945" s="15"/>
    </row>
    <row r="946" spans="2:2" ht="15.75" customHeight="1" x14ac:dyDescent="0.2">
      <c r="B946" s="15"/>
    </row>
    <row r="947" spans="2:2" ht="15.75" customHeight="1" x14ac:dyDescent="0.2">
      <c r="B947" s="15"/>
    </row>
    <row r="948" spans="2:2" ht="15.75" customHeight="1" x14ac:dyDescent="0.2">
      <c r="B948" s="15"/>
    </row>
    <row r="949" spans="2:2" ht="15.75" customHeight="1" x14ac:dyDescent="0.2">
      <c r="B949" s="15"/>
    </row>
    <row r="950" spans="2:2" ht="15.75" customHeight="1" x14ac:dyDescent="0.2">
      <c r="B950" s="15"/>
    </row>
    <row r="951" spans="2:2" ht="15.75" customHeight="1" x14ac:dyDescent="0.2">
      <c r="B951" s="15"/>
    </row>
    <row r="952" spans="2:2" ht="15.75" customHeight="1" x14ac:dyDescent="0.2">
      <c r="B952" s="15"/>
    </row>
    <row r="953" spans="2:2" ht="15.75" customHeight="1" x14ac:dyDescent="0.2">
      <c r="B953" s="15"/>
    </row>
    <row r="954" spans="2:2" ht="15.75" customHeight="1" x14ac:dyDescent="0.2">
      <c r="B954" s="15"/>
    </row>
    <row r="955" spans="2:2" ht="15.75" customHeight="1" x14ac:dyDescent="0.2">
      <c r="B955" s="15"/>
    </row>
    <row r="956" spans="2:2" ht="15.75" customHeight="1" x14ac:dyDescent="0.2">
      <c r="B956" s="15"/>
    </row>
    <row r="957" spans="2:2" ht="15.75" customHeight="1" x14ac:dyDescent="0.2">
      <c r="B957" s="15"/>
    </row>
    <row r="958" spans="2:2" ht="15.75" customHeight="1" x14ac:dyDescent="0.2">
      <c r="B958" s="15"/>
    </row>
    <row r="959" spans="2:2" ht="15.75" customHeight="1" x14ac:dyDescent="0.2">
      <c r="B959" s="15"/>
    </row>
    <row r="960" spans="2:2" ht="15.75" customHeight="1" x14ac:dyDescent="0.2">
      <c r="B960" s="15"/>
    </row>
    <row r="961" spans="2:2" ht="15.75" customHeight="1" x14ac:dyDescent="0.2">
      <c r="B961" s="15"/>
    </row>
    <row r="962" spans="2:2" ht="15.75" customHeight="1" x14ac:dyDescent="0.2">
      <c r="B962" s="15"/>
    </row>
    <row r="963" spans="2:2" ht="15.75" customHeight="1" x14ac:dyDescent="0.2">
      <c r="B963" s="15"/>
    </row>
    <row r="964" spans="2:2" ht="15.75" customHeight="1" x14ac:dyDescent="0.2">
      <c r="B964" s="15"/>
    </row>
    <row r="965" spans="2:2" ht="15.75" customHeight="1" x14ac:dyDescent="0.2">
      <c r="B965" s="15"/>
    </row>
    <row r="966" spans="2:2" ht="15.75" customHeight="1" x14ac:dyDescent="0.2">
      <c r="B966" s="15"/>
    </row>
    <row r="967" spans="2:2" ht="15.75" customHeight="1" x14ac:dyDescent="0.2">
      <c r="B967" s="15"/>
    </row>
    <row r="968" spans="2:2" ht="15.75" customHeight="1" x14ac:dyDescent="0.2">
      <c r="B968" s="15"/>
    </row>
    <row r="969" spans="2:2" ht="15.75" customHeight="1" x14ac:dyDescent="0.2">
      <c r="B969" s="15"/>
    </row>
    <row r="970" spans="2:2" ht="15.75" customHeight="1" x14ac:dyDescent="0.2">
      <c r="B970" s="15"/>
    </row>
    <row r="971" spans="2:2" ht="15.75" customHeight="1" x14ac:dyDescent="0.2">
      <c r="B971" s="15"/>
    </row>
    <row r="972" spans="2:2" ht="15.75" customHeight="1" x14ac:dyDescent="0.2">
      <c r="B972" s="15"/>
    </row>
    <row r="973" spans="2:2" ht="15.75" customHeight="1" x14ac:dyDescent="0.2">
      <c r="B973" s="15"/>
    </row>
    <row r="974" spans="2:2" ht="15.75" customHeight="1" x14ac:dyDescent="0.2">
      <c r="B974" s="15"/>
    </row>
    <row r="975" spans="2:2" ht="15.75" customHeight="1" x14ac:dyDescent="0.2">
      <c r="B975" s="15"/>
    </row>
    <row r="976" spans="2:2" ht="15.75" customHeight="1" x14ac:dyDescent="0.2">
      <c r="B976" s="15"/>
    </row>
    <row r="977" spans="2:2" ht="15.75" customHeight="1" x14ac:dyDescent="0.2">
      <c r="B977" s="15"/>
    </row>
    <row r="978" spans="2:2" ht="15.75" customHeight="1" x14ac:dyDescent="0.2">
      <c r="B978" s="15"/>
    </row>
    <row r="979" spans="2:2" ht="15.75" customHeight="1" x14ac:dyDescent="0.2">
      <c r="B979" s="15"/>
    </row>
    <row r="980" spans="2:2" ht="15.75" customHeight="1" x14ac:dyDescent="0.2">
      <c r="B980" s="15"/>
    </row>
    <row r="981" spans="2:2" ht="15.75" customHeight="1" x14ac:dyDescent="0.2">
      <c r="B981" s="15"/>
    </row>
    <row r="982" spans="2:2" ht="15.75" customHeight="1" x14ac:dyDescent="0.2">
      <c r="B982" s="15"/>
    </row>
    <row r="983" spans="2:2" ht="15.75" customHeight="1" x14ac:dyDescent="0.2">
      <c r="B983" s="15"/>
    </row>
    <row r="984" spans="2:2" ht="15.75" customHeight="1" x14ac:dyDescent="0.2">
      <c r="B984" s="15"/>
    </row>
    <row r="985" spans="2:2" ht="15.75" customHeight="1" x14ac:dyDescent="0.2">
      <c r="B985" s="15"/>
    </row>
    <row r="986" spans="2:2" ht="15.75" customHeight="1" x14ac:dyDescent="0.2">
      <c r="B986" s="15"/>
    </row>
    <row r="987" spans="2:2" ht="15.75" customHeight="1" x14ac:dyDescent="0.2">
      <c r="B987" s="15"/>
    </row>
    <row r="988" spans="2:2" ht="15.75" customHeight="1" x14ac:dyDescent="0.2">
      <c r="B988" s="15"/>
    </row>
    <row r="989" spans="2:2" ht="15.75" customHeight="1" x14ac:dyDescent="0.2">
      <c r="B989" s="15"/>
    </row>
    <row r="990" spans="2:2" ht="15.75" customHeight="1" x14ac:dyDescent="0.2">
      <c r="B990" s="15"/>
    </row>
    <row r="991" spans="2:2" ht="15.75" customHeight="1" x14ac:dyDescent="0.2">
      <c r="B991" s="15"/>
    </row>
    <row r="992" spans="2:2" ht="15.75" customHeight="1" x14ac:dyDescent="0.2">
      <c r="B992" s="15"/>
    </row>
    <row r="993" spans="2:2" ht="15.75" customHeight="1" x14ac:dyDescent="0.2">
      <c r="B993" s="15"/>
    </row>
    <row r="994" spans="2:2" ht="15.75" customHeight="1" x14ac:dyDescent="0.2">
      <c r="B994" s="15"/>
    </row>
    <row r="995" spans="2:2" ht="15.75" customHeight="1" x14ac:dyDescent="0.2">
      <c r="B995" s="15"/>
    </row>
    <row r="996" spans="2:2" ht="15.75" customHeight="1" x14ac:dyDescent="0.2">
      <c r="B996" s="15"/>
    </row>
    <row r="997" spans="2:2" ht="15.75" customHeight="1" x14ac:dyDescent="0.2">
      <c r="B997" s="15"/>
    </row>
    <row r="998" spans="2:2" ht="15.75" customHeight="1" x14ac:dyDescent="0.2">
      <c r="B998" s="15"/>
    </row>
    <row r="999" spans="2:2" ht="15.75" customHeight="1" x14ac:dyDescent="0.2">
      <c r="B999" s="15"/>
    </row>
    <row r="1000" spans="2:2" ht="15.75" customHeight="1" x14ac:dyDescent="0.2">
      <c r="B1000" s="15"/>
    </row>
    <row r="1001" spans="2:2" ht="15.75" customHeight="1" x14ac:dyDescent="0.2">
      <c r="B1001" s="15"/>
    </row>
    <row r="1002" spans="2:2" ht="15.75" customHeight="1" x14ac:dyDescent="0.2">
      <c r="B1002" s="15"/>
    </row>
    <row r="1003" spans="2:2" ht="15.75" customHeight="1" x14ac:dyDescent="0.2">
      <c r="B1003" s="15"/>
    </row>
    <row r="1004" spans="2:2" ht="15.75" customHeight="1" x14ac:dyDescent="0.2">
      <c r="B1004" s="15"/>
    </row>
    <row r="1005" spans="2:2" ht="15.75" customHeight="1" x14ac:dyDescent="0.2">
      <c r="B1005" s="15"/>
    </row>
    <row r="1006" spans="2:2" ht="15.75" customHeight="1" x14ac:dyDescent="0.2">
      <c r="B1006" s="15"/>
    </row>
    <row r="1007" spans="2:2" ht="15.75" customHeight="1" x14ac:dyDescent="0.2">
      <c r="B1007" s="15"/>
    </row>
    <row r="1008" spans="2:2" ht="15.75" customHeight="1" x14ac:dyDescent="0.2">
      <c r="B1008" s="15"/>
    </row>
    <row r="1009" spans="2:2" ht="15.75" customHeight="1" x14ac:dyDescent="0.2">
      <c r="B1009" s="15"/>
    </row>
    <row r="1010" spans="2:2" ht="15.75" customHeight="1" x14ac:dyDescent="0.2">
      <c r="B1010" s="15"/>
    </row>
    <row r="1011" spans="2:2" ht="15.75" customHeight="1" x14ac:dyDescent="0.2">
      <c r="B1011" s="15"/>
    </row>
    <row r="1012" spans="2:2" ht="15.75" customHeight="1" x14ac:dyDescent="0.2">
      <c r="B1012" s="15"/>
    </row>
    <row r="1013" spans="2:2" ht="15.75" customHeight="1" x14ac:dyDescent="0.2">
      <c r="B1013" s="15"/>
    </row>
    <row r="1014" spans="2:2" ht="15.75" customHeight="1" x14ac:dyDescent="0.2">
      <c r="B1014" s="15"/>
    </row>
    <row r="1015" spans="2:2" ht="15.75" customHeight="1" x14ac:dyDescent="0.2">
      <c r="B1015" s="15"/>
    </row>
    <row r="1016" spans="2:2" ht="15.75" customHeight="1" x14ac:dyDescent="0.2">
      <c r="B1016" s="15"/>
    </row>
    <row r="1017" spans="2:2" ht="15.75" customHeight="1" x14ac:dyDescent="0.2">
      <c r="B1017" s="15"/>
    </row>
    <row r="1018" spans="2:2" ht="15.75" customHeight="1" x14ac:dyDescent="0.2">
      <c r="B1018" s="15"/>
    </row>
    <row r="1019" spans="2:2" ht="15.75" customHeight="1" x14ac:dyDescent="0.2">
      <c r="B1019" s="15"/>
    </row>
    <row r="1020" spans="2:2" ht="15.75" customHeight="1" x14ac:dyDescent="0.2">
      <c r="B1020" s="15"/>
    </row>
    <row r="1021" spans="2:2" ht="15.75" customHeight="1" x14ac:dyDescent="0.2">
      <c r="B1021" s="15"/>
    </row>
    <row r="1022" spans="2:2" ht="15.75" customHeight="1" x14ac:dyDescent="0.2">
      <c r="B1022" s="15"/>
    </row>
    <row r="1023" spans="2:2" ht="15.75" customHeight="1" x14ac:dyDescent="0.2">
      <c r="B1023" s="15"/>
    </row>
    <row r="1024" spans="2:2" ht="15.75" customHeight="1" x14ac:dyDescent="0.2">
      <c r="B1024" s="15"/>
    </row>
    <row r="1025" spans="2:2" ht="15.75" customHeight="1" x14ac:dyDescent="0.2">
      <c r="B1025" s="15"/>
    </row>
    <row r="1026" spans="2:2" ht="15.75" customHeight="1" x14ac:dyDescent="0.2">
      <c r="B1026" s="15"/>
    </row>
    <row r="1027" spans="2:2" ht="15.75" customHeight="1" x14ac:dyDescent="0.2">
      <c r="B1027" s="15"/>
    </row>
    <row r="1028" spans="2:2" ht="15.75" customHeight="1" x14ac:dyDescent="0.2">
      <c r="B1028" s="15"/>
    </row>
    <row r="1029" spans="2:2" ht="15.75" customHeight="1" x14ac:dyDescent="0.2">
      <c r="B1029" s="15"/>
    </row>
    <row r="1030" spans="2:2" ht="15.75" customHeight="1" x14ac:dyDescent="0.2">
      <c r="B1030" s="15"/>
    </row>
    <row r="1031" spans="2:2" ht="15.75" customHeight="1" x14ac:dyDescent="0.2">
      <c r="B1031" s="15"/>
    </row>
    <row r="1032" spans="2:2" ht="15.75" customHeight="1" x14ac:dyDescent="0.2">
      <c r="B1032" s="15"/>
    </row>
    <row r="1033" spans="2:2" ht="15.75" customHeight="1" x14ac:dyDescent="0.2">
      <c r="B1033" s="15"/>
    </row>
    <row r="1034" spans="2:2" ht="15.75" customHeight="1" x14ac:dyDescent="0.2">
      <c r="B1034" s="15"/>
    </row>
    <row r="1035" spans="2:2" ht="15.75" customHeight="1" x14ac:dyDescent="0.2">
      <c r="B1035" s="15"/>
    </row>
    <row r="1036" spans="2:2" ht="15.75" customHeight="1" x14ac:dyDescent="0.2">
      <c r="B1036" s="15"/>
    </row>
    <row r="1037" spans="2:2" ht="15.75" customHeight="1" x14ac:dyDescent="0.2">
      <c r="B1037" s="15"/>
    </row>
    <row r="1038" spans="2:2" ht="15.75" customHeight="1" x14ac:dyDescent="0.2">
      <c r="B1038" s="15"/>
    </row>
    <row r="1039" spans="2:2" ht="15.75" customHeight="1" x14ac:dyDescent="0.2">
      <c r="B1039" s="15"/>
    </row>
    <row r="1040" spans="2:2" ht="15.75" customHeight="1" x14ac:dyDescent="0.2">
      <c r="B1040" s="15"/>
    </row>
    <row r="1041" spans="2:2" ht="15.75" customHeight="1" x14ac:dyDescent="0.2">
      <c r="B1041" s="15"/>
    </row>
    <row r="1042" spans="2:2" ht="15.75" customHeight="1" x14ac:dyDescent="0.2">
      <c r="B1042" s="15"/>
    </row>
    <row r="1043" spans="2:2" ht="15.75" customHeight="1" x14ac:dyDescent="0.2">
      <c r="B1043" s="15"/>
    </row>
    <row r="1044" spans="2:2" ht="15.75" customHeight="1" x14ac:dyDescent="0.2">
      <c r="B1044" s="15"/>
    </row>
    <row r="1045" spans="2:2" ht="15.75" customHeight="1" x14ac:dyDescent="0.2">
      <c r="B1045" s="15"/>
    </row>
    <row r="1046" spans="2:2" ht="15.75" customHeight="1" x14ac:dyDescent="0.2">
      <c r="B1046" s="15"/>
    </row>
    <row r="1047" spans="2:2" ht="15.75" customHeight="1" x14ac:dyDescent="0.2">
      <c r="B1047" s="15"/>
    </row>
    <row r="1048" spans="2:2" ht="15.75" customHeight="1" x14ac:dyDescent="0.2">
      <c r="B1048" s="15"/>
    </row>
    <row r="1049" spans="2:2" ht="15.75" customHeight="1" x14ac:dyDescent="0.2">
      <c r="B1049" s="15"/>
    </row>
    <row r="1050" spans="2:2" ht="15.75" customHeight="1" x14ac:dyDescent="0.2">
      <c r="B1050" s="15"/>
    </row>
    <row r="1051" spans="2:2" ht="15.75" customHeight="1" x14ac:dyDescent="0.2">
      <c r="B1051" s="15"/>
    </row>
    <row r="1052" spans="2:2" ht="15.75" customHeight="1" x14ac:dyDescent="0.2">
      <c r="B1052" s="15"/>
    </row>
    <row r="1053" spans="2:2" ht="15.75" customHeight="1" x14ac:dyDescent="0.2">
      <c r="B1053" s="15"/>
    </row>
    <row r="1054" spans="2:2" ht="15.75" customHeight="1" x14ac:dyDescent="0.2">
      <c r="B1054" s="15"/>
    </row>
    <row r="1055" spans="2:2" ht="15.75" customHeight="1" x14ac:dyDescent="0.2">
      <c r="B1055" s="15"/>
    </row>
    <row r="1056" spans="2:2" ht="15.75" customHeight="1" x14ac:dyDescent="0.2">
      <c r="B1056" s="15"/>
    </row>
    <row r="1057" spans="2:2" ht="15.75" customHeight="1" x14ac:dyDescent="0.2">
      <c r="B1057" s="15"/>
    </row>
    <row r="1058" spans="2:2" ht="15.75" customHeight="1" x14ac:dyDescent="0.2">
      <c r="B1058" s="15"/>
    </row>
    <row r="1059" spans="2:2" ht="15.75" customHeight="1" x14ac:dyDescent="0.2">
      <c r="B1059" s="15"/>
    </row>
    <row r="1060" spans="2:2" ht="15.75" customHeight="1" x14ac:dyDescent="0.2">
      <c r="B1060" s="15"/>
    </row>
    <row r="1061" spans="2:2" ht="15.75" customHeight="1" x14ac:dyDescent="0.2">
      <c r="B1061" s="15"/>
    </row>
    <row r="1062" spans="2:2" ht="15.75" customHeight="1" x14ac:dyDescent="0.2">
      <c r="B1062" s="15"/>
    </row>
    <row r="1063" spans="2:2" ht="15.75" customHeight="1" x14ac:dyDescent="0.2">
      <c r="B1063" s="15"/>
    </row>
    <row r="1064" spans="2:2" ht="15.75" customHeight="1" x14ac:dyDescent="0.2">
      <c r="B1064" s="15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baseColWidth="10" defaultColWidth="12.6640625" defaultRowHeight="15" customHeight="1" x14ac:dyDescent="0.2"/>
  <cols>
    <col min="1" max="1" width="28.83203125" style="1" customWidth="1"/>
    <col min="2" max="2" width="30.6640625" style="1" customWidth="1"/>
    <col min="3" max="3" width="30.1640625" style="1" customWidth="1"/>
    <col min="4" max="4" width="31.1640625" style="1" customWidth="1"/>
    <col min="5" max="5" width="6" style="1" customWidth="1"/>
    <col min="6" max="6" width="15.33203125" style="1" bestFit="1" customWidth="1"/>
    <col min="7" max="7" width="12.6640625" style="1" bestFit="1" customWidth="1"/>
    <col min="8" max="8" width="15" style="1" bestFit="1" customWidth="1"/>
    <col min="9" max="9" width="6" style="1" customWidth="1"/>
    <col min="10" max="10" width="15.33203125" style="1" customWidth="1"/>
    <col min="11" max="11" width="12.83203125" style="1" customWidth="1"/>
    <col min="12" max="12" width="14.6640625" style="1" customWidth="1"/>
    <col min="13" max="22" width="7.6640625" style="1" customWidth="1"/>
    <col min="23" max="16384" width="12.6640625" style="1"/>
  </cols>
  <sheetData>
    <row r="1" spans="1:12" ht="15" customHeight="1" x14ac:dyDescent="0.2">
      <c r="F1" s="19"/>
      <c r="G1" s="22">
        <v>2021</v>
      </c>
      <c r="H1" s="19"/>
      <c r="J1" s="10"/>
      <c r="K1" s="10" t="s">
        <v>230</v>
      </c>
      <c r="L1" s="3"/>
    </row>
    <row r="2" spans="1:12" ht="16" x14ac:dyDescent="0.2">
      <c r="B2" s="5" t="s">
        <v>228</v>
      </c>
      <c r="C2" s="5" t="s">
        <v>228</v>
      </c>
      <c r="D2" s="5" t="s">
        <v>228</v>
      </c>
      <c r="F2" s="10" t="s">
        <v>175</v>
      </c>
      <c r="G2" s="10" t="s">
        <v>176</v>
      </c>
      <c r="H2" s="20" t="s">
        <v>177</v>
      </c>
      <c r="J2" s="5" t="s">
        <v>175</v>
      </c>
      <c r="K2" s="10" t="s">
        <v>176</v>
      </c>
      <c r="L2" s="11" t="s">
        <v>177</v>
      </c>
    </row>
    <row r="3" spans="1:12" ht="16" x14ac:dyDescent="0.2">
      <c r="A3" s="6" t="s">
        <v>0</v>
      </c>
      <c r="B3" s="6" t="s">
        <v>126</v>
      </c>
      <c r="C3" s="6" t="s">
        <v>127</v>
      </c>
      <c r="D3" s="6" t="s">
        <v>128</v>
      </c>
      <c r="F3" s="2" t="s">
        <v>2</v>
      </c>
      <c r="G3" s="2" t="s">
        <v>3</v>
      </c>
      <c r="H3" s="21" t="s">
        <v>4</v>
      </c>
      <c r="J3" s="6" t="s">
        <v>2</v>
      </c>
      <c r="K3" s="6" t="s">
        <v>3</v>
      </c>
      <c r="L3" s="4" t="s">
        <v>4</v>
      </c>
    </row>
    <row r="4" spans="1:12" ht="16" x14ac:dyDescent="0.2">
      <c r="A4" s="6" t="s">
        <v>5</v>
      </c>
      <c r="B4" s="6">
        <v>133</v>
      </c>
      <c r="C4" s="6">
        <v>64</v>
      </c>
      <c r="D4" s="6">
        <v>24</v>
      </c>
      <c r="F4" s="2">
        <f>(1-(1/(2.71828^((B4*(County!$B$1/100))/141))))</f>
        <v>0.74046516355819192</v>
      </c>
      <c r="G4" s="2">
        <f>(1-(1/(2.71828^((C4*(County!$B$1/100))/141))))</f>
        <v>0.47747245434733998</v>
      </c>
      <c r="H4" s="2">
        <f>IF(D4*(County!$B$1/100)&gt;0, (1-(1/(2.71828^(D4*(County!$B$1/100)/141)))), "&lt;1%")</f>
        <v>0.21604533973025641</v>
      </c>
      <c r="J4" s="2">
        <f>(1-(1/(2.71828^(B4/141))))</f>
        <v>0.61064422975144395</v>
      </c>
      <c r="K4" s="2">
        <f>(1-(1/(2.71828^(C4/141))))</f>
        <v>0.36485401184221289</v>
      </c>
      <c r="L4" s="2">
        <f>IF(D4&gt;0, (1-(1/(2.71828^(D4/141)))), "&lt;1%")</f>
        <v>0.15651457088727549</v>
      </c>
    </row>
    <row r="5" spans="1:12" ht="16" x14ac:dyDescent="0.2">
      <c r="A5" s="6" t="s">
        <v>19</v>
      </c>
      <c r="B5" s="6">
        <v>151</v>
      </c>
      <c r="C5" s="6">
        <v>68</v>
      </c>
      <c r="D5" s="6">
        <v>22</v>
      </c>
      <c r="F5" s="2">
        <f>(1-(1/(2.71828^((B5*(County!$B$1/100))/141))))</f>
        <v>0.78377103500559842</v>
      </c>
      <c r="G5" s="2">
        <f>(1-(1/(2.71828^((C5*(County!$B$1/100))/141))))</f>
        <v>0.4982458027801665</v>
      </c>
      <c r="H5" s="2">
        <f>IF(D5*(County!$B$1/100)&gt;0, (1-(1/(2.71828^(D5*(County!$B$1/100)/141)))), "&lt;1%")</f>
        <v>0.19998149256914177</v>
      </c>
      <c r="J5" s="2">
        <f t="shared" ref="J5:J21" si="0">(1-(1/(2.71828^(B5/141))))</f>
        <v>0.65730733896372728</v>
      </c>
      <c r="K5" s="2">
        <f t="shared" ref="K5:K21" si="1">(1-(1/(2.71828^(C5/141))))</f>
        <v>0.38261914665522456</v>
      </c>
      <c r="L5" s="2">
        <f t="shared" ref="L5:L21" si="2">IF(D5&gt;0, (1-(1/(2.71828^(D5/141)))), "&lt;1%")</f>
        <v>0.14446499067653729</v>
      </c>
    </row>
    <row r="6" spans="1:12" ht="16" x14ac:dyDescent="0.2">
      <c r="A6" s="6" t="s">
        <v>28</v>
      </c>
      <c r="B6" s="6">
        <v>106</v>
      </c>
      <c r="C6" s="6">
        <v>47</v>
      </c>
      <c r="D6" s="6">
        <v>11</v>
      </c>
      <c r="F6" s="2">
        <f>(1-(1/(2.71828^((B6*(County!$B$1/100))/141))))</f>
        <v>0.65871410044924505</v>
      </c>
      <c r="G6" s="2">
        <f>(1-(1/(2.71828^((C6*(County!$B$1/100))/141))))</f>
        <v>0.37915035631580263</v>
      </c>
      <c r="H6" s="2">
        <f>IF(D6*(County!$B$1/100)&gt;0, (1-(1/(2.71828^(D6*(County!$B$1/100)/141)))), "&lt;1%")</f>
        <v>0.10556246309154804</v>
      </c>
      <c r="J6" s="2">
        <f t="shared" si="0"/>
        <v>0.52846999611162671</v>
      </c>
      <c r="K6" s="2">
        <f t="shared" si="1"/>
        <v>0.28346852876728157</v>
      </c>
      <c r="L6" s="2">
        <f t="shared" si="2"/>
        <v>7.5048644888033755E-2</v>
      </c>
    </row>
    <row r="7" spans="1:12" ht="16" x14ac:dyDescent="0.2">
      <c r="A7" s="6" t="s">
        <v>32</v>
      </c>
      <c r="B7" s="6">
        <v>123</v>
      </c>
      <c r="C7" s="6">
        <v>46</v>
      </c>
      <c r="D7" s="6">
        <v>12</v>
      </c>
      <c r="F7" s="2">
        <f>(1-(1/(2.71828^((B7*(County!$B$1/100))/141))))</f>
        <v>0.71276252588327726</v>
      </c>
      <c r="G7" s="2">
        <f>(1-(1/(2.71828^((C7*(County!$B$1/100))/141))))</f>
        <v>0.37282176279753421</v>
      </c>
      <c r="H7" s="2">
        <f>IF(D7*(County!$B$1/100)&gt;0, (1-(1/(2.71828^(D7*(County!$B$1/100)/141)))), "&lt;1%")</f>
        <v>0.11458785852590458</v>
      </c>
      <c r="J7" s="2">
        <f t="shared" si="0"/>
        <v>0.58202758386804176</v>
      </c>
      <c r="K7" s="2">
        <f t="shared" si="1"/>
        <v>0.27836868553984018</v>
      </c>
      <c r="L7" s="2">
        <f t="shared" si="2"/>
        <v>8.158537189746129E-2</v>
      </c>
    </row>
    <row r="8" spans="1:12" ht="16" x14ac:dyDescent="0.2">
      <c r="A8" s="6" t="s">
        <v>35</v>
      </c>
      <c r="B8" s="6">
        <v>274</v>
      </c>
      <c r="C8" s="6">
        <v>115</v>
      </c>
      <c r="D8" s="6">
        <v>48</v>
      </c>
      <c r="F8" s="2">
        <f>(1-(1/(2.71828^((B8*(County!$B$1/100))/141))))</f>
        <v>0.93789093826413483</v>
      </c>
      <c r="G8" s="2">
        <f>(1-(1/(2.71828^((C8*(County!$B$1/100))/141))))</f>
        <v>0.6884860854390159</v>
      </c>
      <c r="H8" s="2">
        <f>IF(D8*(County!$B$1/100)&gt;0, (1-(1/(2.71828^(D8*(County!$B$1/100)/141)))), "&lt;1%")</f>
        <v>0.38541509064135093</v>
      </c>
      <c r="J8" s="2">
        <f t="shared" si="0"/>
        <v>0.85676392047597894</v>
      </c>
      <c r="K8" s="2">
        <f t="shared" si="1"/>
        <v>0.55762718884195683</v>
      </c>
      <c r="L8" s="2">
        <f t="shared" si="2"/>
        <v>0.2885323308745229</v>
      </c>
    </row>
    <row r="9" spans="1:12" ht="16" x14ac:dyDescent="0.2">
      <c r="A9" s="6" t="s">
        <v>69</v>
      </c>
      <c r="B9" s="6">
        <v>140</v>
      </c>
      <c r="C9" s="6">
        <v>51</v>
      </c>
      <c r="D9" s="6">
        <v>9</v>
      </c>
      <c r="F9" s="2">
        <f>(1-(1/(2.71828^((B9*(County!$B$1/100))/141))))</f>
        <v>0.75825146410807087</v>
      </c>
      <c r="G9" s="2">
        <f>(1-(1/(2.71828^((C9*(County!$B$1/100))/141))))</f>
        <v>0.40383254978091254</v>
      </c>
      <c r="H9" s="2">
        <f>IF(D9*(County!$B$1/100)&gt;0, (1-(1/(2.71828^(D9*(County!$B$1/100)/141)))), "&lt;1%")</f>
        <v>8.7234734950844883E-2</v>
      </c>
      <c r="J9" s="2">
        <f t="shared" si="0"/>
        <v>0.6295019633818586</v>
      </c>
      <c r="K9" s="2">
        <f t="shared" si="1"/>
        <v>0.30351002855087539</v>
      </c>
      <c r="L9" s="2">
        <f t="shared" si="2"/>
        <v>6.1835286174562576E-2</v>
      </c>
    </row>
    <row r="10" spans="1:12" ht="16" x14ac:dyDescent="0.2">
      <c r="A10" s="6" t="s">
        <v>76</v>
      </c>
      <c r="B10" s="6">
        <v>118</v>
      </c>
      <c r="C10" s="6">
        <v>48</v>
      </c>
      <c r="D10" s="6">
        <v>12</v>
      </c>
      <c r="F10" s="2">
        <f>(1-(1/(2.71828^((B10*(County!$B$1/100))/141))))</f>
        <v>0.69782132082385306</v>
      </c>
      <c r="G10" s="2">
        <f>(1-(1/(2.71828^((C10*(County!$B$1/100))/141))))</f>
        <v>0.38541509064135093</v>
      </c>
      <c r="H10" s="2">
        <f>IF(D10*(County!$B$1/100)&gt;0, (1-(1/(2.71828^(D10*(County!$B$1/100)/141)))), "&lt;1%")</f>
        <v>0.11458785852590458</v>
      </c>
      <c r="J10" s="2">
        <f t="shared" si="0"/>
        <v>0.56693994683967097</v>
      </c>
      <c r="K10" s="2">
        <f t="shared" si="1"/>
        <v>0.2885323308745229</v>
      </c>
      <c r="L10" s="2">
        <f t="shared" si="2"/>
        <v>8.158537189746129E-2</v>
      </c>
    </row>
    <row r="11" spans="1:12" ht="16" x14ac:dyDescent="0.2">
      <c r="A11" s="6" t="s">
        <v>83</v>
      </c>
      <c r="B11" s="6">
        <v>159</v>
      </c>
      <c r="C11" s="6">
        <v>68</v>
      </c>
      <c r="D11" s="6">
        <v>11</v>
      </c>
      <c r="F11" s="2">
        <f>(1-(1/(2.71828^((B11*(County!$B$1/100))/141))))</f>
        <v>0.80062187005869268</v>
      </c>
      <c r="G11" s="2">
        <f>(1-(1/(2.71828^((C11*(County!$B$1/100))/141))))</f>
        <v>0.4982458027801665</v>
      </c>
      <c r="H11" s="2">
        <f>IF(D11*(County!$B$1/100)&gt;0, (1-(1/(2.71828^(D11*(County!$B$1/100)/141)))), "&lt;1%")</f>
        <v>0.10556246309154804</v>
      </c>
      <c r="J11" s="2">
        <f t="shared" si="0"/>
        <v>0.67620957728152908</v>
      </c>
      <c r="K11" s="2">
        <f t="shared" si="1"/>
        <v>0.38261914665522456</v>
      </c>
      <c r="L11" s="2">
        <f t="shared" si="2"/>
        <v>7.5048644888033755E-2</v>
      </c>
    </row>
    <row r="12" spans="1:12" ht="16" x14ac:dyDescent="0.2">
      <c r="A12" s="6" t="s">
        <v>92</v>
      </c>
      <c r="B12" s="6">
        <v>86</v>
      </c>
      <c r="C12" s="6">
        <v>31</v>
      </c>
      <c r="D12" s="6">
        <v>2</v>
      </c>
      <c r="F12" s="2">
        <f>(1-(1/(2.71828^((B12*(County!$B$1/100))/141))))</f>
        <v>0.58196829283544926</v>
      </c>
      <c r="G12" s="2">
        <f>(1-(1/(2.71828^((C12*(County!$B$1/100))/141))))</f>
        <v>0.26977089502064311</v>
      </c>
      <c r="H12" s="2">
        <f>IF(D12*(County!$B$1/100)&gt;0, (1-(1/(2.71828^(D12*(County!$B$1/100)/141)))), "&lt;1%")</f>
        <v>2.0079344430044999E-2</v>
      </c>
      <c r="J12" s="2">
        <f t="shared" si="0"/>
        <v>0.45661037109966762</v>
      </c>
      <c r="K12" s="2">
        <f t="shared" si="1"/>
        <v>0.19736724281041051</v>
      </c>
      <c r="L12" s="2">
        <f t="shared" si="2"/>
        <v>1.408426315629896E-2</v>
      </c>
    </row>
    <row r="13" spans="1:12" ht="16" x14ac:dyDescent="0.2">
      <c r="A13" s="6" t="s">
        <v>95</v>
      </c>
      <c r="B13" s="6">
        <v>52</v>
      </c>
      <c r="C13" s="6">
        <v>16</v>
      </c>
      <c r="D13" s="6">
        <v>1</v>
      </c>
      <c r="F13" s="2">
        <f>(1-(1/(2.71828^((B13*(County!$B$1/100))/141))))</f>
        <v>0.4098482264059311</v>
      </c>
      <c r="G13" s="2">
        <f>(1-(1/(2.71828^((C13*(County!$B$1/100))/141))))</f>
        <v>0.14978786869670402</v>
      </c>
      <c r="H13" s="2">
        <f>IF(D13*(County!$B$1/100)&gt;0, (1-(1/(2.71828^(D13*(County!$B$1/100)/141)))), "&lt;1%")</f>
        <v>1.009058213897418E-2</v>
      </c>
      <c r="J13" s="2">
        <f t="shared" si="0"/>
        <v>0.3084321953037592</v>
      </c>
      <c r="K13" s="2">
        <f t="shared" si="1"/>
        <v>0.1072735758485035</v>
      </c>
      <c r="L13" s="2">
        <f t="shared" si="2"/>
        <v>7.0671035544741523E-3</v>
      </c>
    </row>
    <row r="14" spans="1:12" ht="16" x14ac:dyDescent="0.2">
      <c r="A14" s="6" t="s">
        <v>97</v>
      </c>
      <c r="B14" s="6">
        <v>36</v>
      </c>
      <c r="C14" s="6">
        <v>9</v>
      </c>
      <c r="D14" s="6">
        <v>1</v>
      </c>
      <c r="F14" s="2">
        <f>(1-(1/(2.71828^((B14*(County!$B$1/100))/141))))</f>
        <v>0.30587702543196937</v>
      </c>
      <c r="G14" s="2">
        <f>(1-(1/(2.71828^((C14*(County!$B$1/100))/141))))</f>
        <v>8.7234734950844883E-2</v>
      </c>
      <c r="H14" s="2">
        <f>IF(D14*(County!$B$1/100)&gt;0, (1-(1/(2.71828^(D14*(County!$B$1/100)/141)))), "&lt;1%")</f>
        <v>1.009058213897418E-2</v>
      </c>
      <c r="J14" s="2">
        <f t="shared" si="0"/>
        <v>0.22533064331152686</v>
      </c>
      <c r="K14" s="2">
        <f t="shared" si="1"/>
        <v>6.1835286174562576E-2</v>
      </c>
      <c r="L14" s="2">
        <f t="shared" si="2"/>
        <v>7.0671035544741523E-3</v>
      </c>
    </row>
    <row r="15" spans="1:12" ht="16" x14ac:dyDescent="0.2">
      <c r="A15" s="6" t="s">
        <v>99</v>
      </c>
      <c r="B15" s="6">
        <v>36</v>
      </c>
      <c r="C15" s="6">
        <v>10</v>
      </c>
      <c r="D15" s="6">
        <v>1</v>
      </c>
      <c r="F15" s="2">
        <f>(1-(1/(2.71828^((B15*(County!$B$1/100))/141))))</f>
        <v>0.30587702543196937</v>
      </c>
      <c r="G15" s="2">
        <f>(1-(1/(2.71828^((C15*(County!$B$1/100))/141))))</f>
        <v>9.6445067831425813E-2</v>
      </c>
      <c r="H15" s="2">
        <f>IF(D15*(County!$B$1/100)&gt;0, (1-(1/(2.71828^(D15*(County!$B$1/100)/141)))), "&lt;1%")</f>
        <v>1.009058213897418E-2</v>
      </c>
      <c r="J15" s="2">
        <f t="shared" si="0"/>
        <v>0.22533064331152686</v>
      </c>
      <c r="K15" s="2">
        <f t="shared" si="1"/>
        <v>6.846539335832047E-2</v>
      </c>
      <c r="L15" s="2">
        <f t="shared" si="2"/>
        <v>7.0671035544741523E-3</v>
      </c>
    </row>
    <row r="16" spans="1:12" ht="16" x14ac:dyDescent="0.2">
      <c r="A16" s="6" t="s">
        <v>104</v>
      </c>
      <c r="B16" s="6">
        <v>43</v>
      </c>
      <c r="C16" s="6">
        <v>14</v>
      </c>
      <c r="D16" s="6">
        <v>3</v>
      </c>
      <c r="F16" s="2">
        <f>(1-(1/(2.71828^((B16*(County!$B$1/100))/141))))</f>
        <v>0.35344628439351555</v>
      </c>
      <c r="G16" s="2">
        <f>(1-(1/(2.71828^((C16*(County!$B$1/100))/141))))</f>
        <v>0.1323663538771066</v>
      </c>
      <c r="H16" s="2">
        <f>IF(D16*(County!$B$1/100)&gt;0, (1-(1/(2.71828^(D16*(County!$B$1/100)/141)))), "&lt;1%")</f>
        <v>2.996731429475108E-2</v>
      </c>
      <c r="J16" s="2">
        <f t="shared" si="0"/>
        <v>0.26285033480280795</v>
      </c>
      <c r="K16" s="2">
        <f t="shared" si="1"/>
        <v>9.4520565206251739E-2</v>
      </c>
      <c r="L16" s="2">
        <f t="shared" si="2"/>
        <v>2.1051831764559048E-2</v>
      </c>
    </row>
    <row r="17" spans="1:12" ht="16" x14ac:dyDescent="0.2">
      <c r="A17" s="6" t="s">
        <v>129</v>
      </c>
      <c r="B17" s="6">
        <v>35</v>
      </c>
      <c r="C17" s="6">
        <v>11</v>
      </c>
      <c r="D17" s="6">
        <v>2</v>
      </c>
      <c r="F17" s="2">
        <f>(1-(1/(2.71828^((B17*(County!$B$1/100))/141))))</f>
        <v>0.2988015246204283</v>
      </c>
      <c r="G17" s="2">
        <f>(1-(1/(2.71828^((C17*(County!$B$1/100))/141))))</f>
        <v>0.10556246309154804</v>
      </c>
      <c r="H17" s="2">
        <f>IF(D17*(County!$B$1/100)&gt;0, (1-(1/(2.71828^(D17*(County!$B$1/100)/141)))), "&lt;1%")</f>
        <v>2.0079344430044999E-2</v>
      </c>
      <c r="J17" s="2">
        <f t="shared" si="0"/>
        <v>0.21981700932498704</v>
      </c>
      <c r="K17" s="2">
        <f t="shared" si="1"/>
        <v>7.5048644888033755E-2</v>
      </c>
      <c r="L17" s="2">
        <f t="shared" si="2"/>
        <v>1.408426315629896E-2</v>
      </c>
    </row>
    <row r="18" spans="1:12" ht="16" x14ac:dyDescent="0.2">
      <c r="A18" s="6" t="s">
        <v>108</v>
      </c>
      <c r="B18" s="6">
        <v>32</v>
      </c>
      <c r="C18" s="6">
        <v>11</v>
      </c>
      <c r="D18" s="6">
        <v>2</v>
      </c>
      <c r="F18" s="2">
        <f>(1-(1/(2.71828^((B18*(County!$B$1/100))/141))))</f>
        <v>0.27713933178470684</v>
      </c>
      <c r="G18" s="2">
        <f>(1-(1/(2.71828^((C18*(County!$B$1/100))/141))))</f>
        <v>0.10556246309154804</v>
      </c>
      <c r="H18" s="2">
        <f>IF(D18*(County!$B$1/100)&gt;0, (1-(1/(2.71828^(D18*(County!$B$1/100)/141)))), "&lt;1%")</f>
        <v>2.0079344430044999E-2</v>
      </c>
      <c r="J18" s="2">
        <f t="shared" si="0"/>
        <v>0.20303953162168265</v>
      </c>
      <c r="K18" s="2">
        <f t="shared" si="1"/>
        <v>7.5048644888033755E-2</v>
      </c>
      <c r="L18" s="2">
        <f t="shared" si="2"/>
        <v>1.408426315629896E-2</v>
      </c>
    </row>
    <row r="19" spans="1:12" ht="16" x14ac:dyDescent="0.2">
      <c r="A19" s="6" t="s">
        <v>112</v>
      </c>
      <c r="B19" s="6">
        <v>56</v>
      </c>
      <c r="C19" s="6">
        <v>22</v>
      </c>
      <c r="D19" s="6">
        <v>4</v>
      </c>
      <c r="F19" s="2">
        <f>(1-(1/(2.71828^((B19*(County!$B$1/100))/141))))</f>
        <v>0.43331001042692008</v>
      </c>
      <c r="G19" s="2">
        <f>(1-(1/(2.71828^((C19*(County!$B$1/100))/141))))</f>
        <v>0.19998149256914177</v>
      </c>
      <c r="H19" s="2">
        <f>IF(D19*(County!$B$1/100)&gt;0, (1-(1/(2.71828^(D19*(County!$B$1/100)/141)))), "&lt;1%")</f>
        <v>3.9755508787349569E-2</v>
      </c>
      <c r="J19" s="2">
        <f t="shared" si="0"/>
        <v>0.32777545734403701</v>
      </c>
      <c r="K19" s="2">
        <f t="shared" si="1"/>
        <v>0.14446499067653729</v>
      </c>
      <c r="L19" s="2">
        <f t="shared" si="2"/>
        <v>2.79701598439418E-2</v>
      </c>
    </row>
    <row r="20" spans="1:12" ht="15.75" customHeight="1" x14ac:dyDescent="0.2">
      <c r="A20" s="6" t="s">
        <v>118</v>
      </c>
      <c r="B20" s="6">
        <v>28</v>
      </c>
      <c r="C20" s="6">
        <v>8</v>
      </c>
      <c r="D20" s="6">
        <v>2</v>
      </c>
      <c r="F20" s="2">
        <f>(1-(1/(2.71828^((B20*(County!$B$1/100))/141))))</f>
        <v>0.2472118561154939</v>
      </c>
      <c r="G20" s="2">
        <f>(1-(1/(2.71828^((C20*(County!$B$1/100))/141))))</f>
        <v>7.7930517095758045E-2</v>
      </c>
      <c r="H20" s="2">
        <f>IF(D20*(County!$B$1/100)&gt;0, (1-(1/(2.71828^(D20*(County!$B$1/100)/141)))), "&lt;1%")</f>
        <v>2.0079344430044999E-2</v>
      </c>
      <c r="J20" s="2">
        <f t="shared" si="0"/>
        <v>0.1801069931655942</v>
      </c>
      <c r="K20" s="2">
        <f t="shared" si="1"/>
        <v>5.5157989846188027E-2</v>
      </c>
      <c r="L20" s="2">
        <f t="shared" si="2"/>
        <v>1.408426315629896E-2</v>
      </c>
    </row>
    <row r="21" spans="1:12" ht="15" customHeight="1" x14ac:dyDescent="0.2">
      <c r="A21" s="6" t="s">
        <v>120</v>
      </c>
      <c r="B21" s="6">
        <v>34</v>
      </c>
      <c r="C21" s="6">
        <v>10</v>
      </c>
      <c r="D21" s="6">
        <v>2</v>
      </c>
      <c r="F21" s="2">
        <f>(1-(1/(2.71828^((B21*(County!$B$1/100))/141))))</f>
        <v>0.2916539001167342</v>
      </c>
      <c r="G21" s="2">
        <f>(1-(1/(2.71828^((C21*(County!$B$1/100))/141))))</f>
        <v>9.6445067831425813E-2</v>
      </c>
      <c r="H21" s="2">
        <f>IF(D21*(County!$B$1/100)&gt;0, (1-(1/(2.71828^(D21*(County!$B$1/100)/141)))), "&lt;1%")</f>
        <v>2.0079344430044999E-2</v>
      </c>
      <c r="J21" s="2">
        <f t="shared" si="0"/>
        <v>0.21426413258348997</v>
      </c>
      <c r="K21" s="2">
        <f t="shared" si="1"/>
        <v>6.846539335832047E-2</v>
      </c>
      <c r="L21" s="2">
        <f t="shared" si="2"/>
        <v>1.408426315629896E-2</v>
      </c>
    </row>
    <row r="22" spans="1:12" ht="15.75" customHeight="1" x14ac:dyDescent="0.2"/>
    <row r="23" spans="1:12" ht="15.75" customHeight="1" x14ac:dyDescent="0.2"/>
    <row r="24" spans="1:12" ht="15.75" customHeight="1" x14ac:dyDescent="0.2"/>
    <row r="25" spans="1:12" ht="15.75" customHeight="1" x14ac:dyDescent="0.2"/>
    <row r="26" spans="1:12" ht="15.75" customHeight="1" x14ac:dyDescent="0.2"/>
    <row r="27" spans="1:12" ht="15.75" customHeight="1" x14ac:dyDescent="0.2"/>
    <row r="28" spans="1:12" ht="15.75" customHeight="1" x14ac:dyDescent="0.2"/>
    <row r="29" spans="1:12" ht="15.75" customHeight="1" x14ac:dyDescent="0.2"/>
    <row r="30" spans="1:12" ht="15.75" customHeight="1" x14ac:dyDescent="0.2"/>
    <row r="31" spans="1:12" ht="15.75" customHeight="1" x14ac:dyDescent="0.2"/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DAC7B-140A-4EB4-AEF9-29CE074480FA}">
  <dimension ref="A1:L982"/>
  <sheetViews>
    <sheetView workbookViewId="0"/>
  </sheetViews>
  <sheetFormatPr baseColWidth="10" defaultColWidth="12.6640625" defaultRowHeight="15" customHeight="1" x14ac:dyDescent="0.2"/>
  <cols>
    <col min="1" max="1" width="26.1640625" style="1" bestFit="1" customWidth="1"/>
    <col min="2" max="3" width="30.1640625" style="1" bestFit="1" customWidth="1"/>
    <col min="4" max="4" width="32.5" style="1" customWidth="1"/>
    <col min="5" max="5" width="8.5" style="1" customWidth="1"/>
    <col min="6" max="6" width="19.1640625" style="1" customWidth="1"/>
    <col min="7" max="7" width="12.83203125" style="1" customWidth="1"/>
    <col min="8" max="8" width="15" style="1" bestFit="1" customWidth="1"/>
    <col min="9" max="9" width="7.6640625" style="1" customWidth="1"/>
    <col min="10" max="10" width="15.33203125" style="1" bestFit="1" customWidth="1"/>
    <col min="11" max="11" width="14.6640625" style="1" bestFit="1" customWidth="1"/>
    <col min="12" max="12" width="15" style="1" bestFit="1" customWidth="1"/>
    <col min="13" max="15" width="7.6640625" style="1" customWidth="1"/>
    <col min="16" max="16384" width="12.6640625" style="1"/>
  </cols>
  <sheetData>
    <row r="1" spans="1:12" ht="15" customHeight="1" x14ac:dyDescent="0.2">
      <c r="F1" s="19"/>
      <c r="G1" s="22">
        <v>2021</v>
      </c>
      <c r="H1" s="19"/>
      <c r="J1" s="10"/>
      <c r="K1" s="10" t="s">
        <v>230</v>
      </c>
      <c r="L1" s="3"/>
    </row>
    <row r="2" spans="1:12" ht="16" x14ac:dyDescent="0.2">
      <c r="B2" s="5" t="s">
        <v>228</v>
      </c>
      <c r="C2" s="5" t="s">
        <v>228</v>
      </c>
      <c r="D2" s="5" t="s">
        <v>228</v>
      </c>
      <c r="F2" s="10" t="s">
        <v>175</v>
      </c>
      <c r="G2" s="10" t="s">
        <v>176</v>
      </c>
      <c r="H2" s="20" t="s">
        <v>177</v>
      </c>
      <c r="J2" s="5" t="s">
        <v>175</v>
      </c>
      <c r="K2" s="10" t="s">
        <v>176</v>
      </c>
      <c r="L2" s="11" t="s">
        <v>177</v>
      </c>
    </row>
    <row r="3" spans="1:12" ht="16" x14ac:dyDescent="0.2">
      <c r="A3" s="6" t="s">
        <v>130</v>
      </c>
      <c r="B3" s="6" t="s">
        <v>126</v>
      </c>
      <c r="C3" s="6" t="s">
        <v>127</v>
      </c>
      <c r="D3" s="6" t="s">
        <v>128</v>
      </c>
      <c r="F3" s="2" t="s">
        <v>2</v>
      </c>
      <c r="G3" s="2" t="s">
        <v>3</v>
      </c>
      <c r="H3" s="21" t="s">
        <v>4</v>
      </c>
      <c r="J3" s="6" t="s">
        <v>2</v>
      </c>
      <c r="K3" s="6" t="s">
        <v>3</v>
      </c>
      <c r="L3" s="4" t="s">
        <v>4</v>
      </c>
    </row>
    <row r="4" spans="1:12" ht="16" x14ac:dyDescent="0.2">
      <c r="A4" s="6" t="s">
        <v>131</v>
      </c>
      <c r="B4" s="6">
        <v>57</v>
      </c>
      <c r="C4" s="6">
        <v>11</v>
      </c>
      <c r="D4" s="6">
        <v>1</v>
      </c>
      <c r="F4" s="3">
        <f>IF(B4*(County!$B$1/100)&gt;0, (1-(1/(2.71828^(B4*(County!$B$1/100)/141)))), "&lt;1%")</f>
        <v>0.43902824231404158</v>
      </c>
      <c r="G4" s="3">
        <f>IF(C4*(County!$B$1/100)&gt;0, (1-(1/(2.71828^(C4*(County!$B$1/100)/141)))), "&lt;1%")</f>
        <v>0.10556246309154804</v>
      </c>
      <c r="H4" s="3">
        <f>IF(D4*(County!$B$1/100)&gt;0, (1-(1/(2.71828^(D4*(County!$B$1/100)/141)))), "&lt;1%")</f>
        <v>1.009058213897418E-2</v>
      </c>
      <c r="J4" s="3">
        <f>(1-(1/(2.71828^(B4/141))))</f>
        <v>0.33252613779884566</v>
      </c>
      <c r="K4" s="3">
        <f>(1-(1/(2.71828^(C4/141))))</f>
        <v>7.5048644888033755E-2</v>
      </c>
      <c r="L4" s="3">
        <f>IF(D4&gt;0, (1-(1/(2.71828^(D4/141)))), "&lt;1%")</f>
        <v>7.0671035544741523E-3</v>
      </c>
    </row>
    <row r="5" spans="1:12" ht="16" x14ac:dyDescent="0.2">
      <c r="A5" s="6" t="s">
        <v>132</v>
      </c>
      <c r="B5" s="6">
        <v>77</v>
      </c>
      <c r="C5" s="6">
        <v>44</v>
      </c>
      <c r="D5" s="6">
        <v>1</v>
      </c>
      <c r="F5" s="3">
        <f>IF(B5*(County!$B$1/100)&gt;0, (1-(1/(2.71828^(B5*(County!$B$1/100)/141)))), "&lt;1%")</f>
        <v>0.54201619718511251</v>
      </c>
      <c r="G5" s="3">
        <f>IF(C5*(County!$B$1/100)&gt;0, (1-(1/(2.71828^(C5*(County!$B$1/100)/141)))), "&lt;1%")</f>
        <v>0.35997038776810175</v>
      </c>
      <c r="H5" s="3">
        <f>IF(D5*(County!$B$1/100)&gt;0, (1-(1/(2.71828^(D5*(County!$B$1/100)/141)))), "&lt;1%")</f>
        <v>1.009058213897418E-2</v>
      </c>
      <c r="J5" s="3">
        <f t="shared" ref="J5:K7" si="0">(1-(1/(2.71828^(B5/141))))</f>
        <v>0.4207950684004943</v>
      </c>
      <c r="K5" s="3">
        <f t="shared" si="0"/>
        <v>0.26805984782190262</v>
      </c>
      <c r="L5" s="3">
        <f t="shared" ref="L5:L7" si="1">IF(D5&gt;0, (1-(1/(2.71828^(D5/141)))), "&lt;1%")</f>
        <v>7.0671035544741523E-3</v>
      </c>
    </row>
    <row r="6" spans="1:12" ht="16" x14ac:dyDescent="0.2">
      <c r="A6" s="6" t="s">
        <v>133</v>
      </c>
      <c r="B6" s="6">
        <v>14</v>
      </c>
      <c r="C6" s="6">
        <v>9</v>
      </c>
      <c r="D6" s="6">
        <v>0</v>
      </c>
      <c r="F6" s="3">
        <f>IF(B6*(County!$B$1/100)&gt;0, (1-(1/(2.71828^(B6*(County!$B$1/100)/141)))), "&lt;1%")</f>
        <v>0.1323663538771066</v>
      </c>
      <c r="G6" s="3">
        <f>IF(C6*(County!$B$1/100)&gt;0, (1-(1/(2.71828^(C6*(County!$B$1/100)/141)))), "&lt;1%")</f>
        <v>8.7234734950844883E-2</v>
      </c>
      <c r="H6" s="3" t="str">
        <f>IF(D6*(County!$B$1/100)&gt;0, (1-(1/(2.71828^(D6*(County!$B$1/100)/141)))), "&lt;1%")</f>
        <v>&lt;1%</v>
      </c>
      <c r="J6" s="3">
        <f t="shared" si="0"/>
        <v>9.4520565206251739E-2</v>
      </c>
      <c r="K6" s="3">
        <f t="shared" si="0"/>
        <v>6.1835286174562576E-2</v>
      </c>
      <c r="L6" s="3" t="str">
        <f t="shared" si="1"/>
        <v>&lt;1%</v>
      </c>
    </row>
    <row r="7" spans="1:12" ht="16" x14ac:dyDescent="0.2">
      <c r="A7" s="6" t="s">
        <v>134</v>
      </c>
      <c r="B7" s="6">
        <v>43</v>
      </c>
      <c r="C7" s="6">
        <v>24</v>
      </c>
      <c r="D7" s="6">
        <v>1</v>
      </c>
      <c r="F7" s="3">
        <f>IF(B7*(County!$B$1/100)&gt;0, (1-(1/(2.71828^(B7*(County!$B$1/100)/141)))), "&lt;1%")</f>
        <v>0.35344628439351555</v>
      </c>
      <c r="G7" s="3">
        <f>IF(C7*(County!$B$1/100)&gt;0, (1-(1/(2.71828^(C7*(County!$B$1/100)/141)))), "&lt;1%")</f>
        <v>0.21604533973025641</v>
      </c>
      <c r="H7" s="3">
        <f>IF(D7*(County!$B$1/100)&gt;0, (1-(1/(2.71828^(D7*(County!$B$1/100)/141)))), "&lt;1%")</f>
        <v>1.009058213897418E-2</v>
      </c>
      <c r="J7" s="3">
        <f t="shared" si="0"/>
        <v>0.26285033480280795</v>
      </c>
      <c r="K7" s="3">
        <f t="shared" si="0"/>
        <v>0.15651457088727549</v>
      </c>
      <c r="L7" s="3">
        <f t="shared" si="1"/>
        <v>7.0671035544741523E-3</v>
      </c>
    </row>
    <row r="8" spans="1:12" ht="15.75" customHeight="1" x14ac:dyDescent="0.2"/>
    <row r="9" spans="1:12" ht="15.75" customHeight="1" x14ac:dyDescent="0.2"/>
    <row r="10" spans="1:12" ht="15.75" customHeight="1" x14ac:dyDescent="0.2"/>
    <row r="11" spans="1:12" ht="15.75" customHeight="1" x14ac:dyDescent="0.2"/>
    <row r="12" spans="1:12" ht="15.75" customHeight="1" x14ac:dyDescent="0.2"/>
    <row r="13" spans="1:12" ht="15.75" customHeight="1" x14ac:dyDescent="0.2"/>
    <row r="14" spans="1:12" ht="15.75" customHeight="1" x14ac:dyDescent="0.2"/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57B6-B9DF-451B-AC8D-7B7640F6A107}">
  <dimension ref="A1:L1006"/>
  <sheetViews>
    <sheetView workbookViewId="0"/>
  </sheetViews>
  <sheetFormatPr baseColWidth="10" defaultColWidth="12.6640625" defaultRowHeight="16" x14ac:dyDescent="0.2"/>
  <cols>
    <col min="1" max="1" width="30.6640625" style="4" bestFit="1" customWidth="1"/>
    <col min="2" max="3" width="30.1640625" style="1" bestFit="1" customWidth="1"/>
    <col min="4" max="4" width="31" style="1" bestFit="1" customWidth="1"/>
    <col min="5" max="5" width="7.6640625" style="1" customWidth="1"/>
    <col min="6" max="6" width="16.33203125" style="1" customWidth="1"/>
    <col min="7" max="7" width="12.83203125" style="1" customWidth="1"/>
    <col min="8" max="8" width="15" style="1" bestFit="1" customWidth="1"/>
    <col min="9" max="9" width="7.6640625" style="1" customWidth="1"/>
    <col min="10" max="10" width="15.33203125" style="1" bestFit="1" customWidth="1"/>
    <col min="11" max="11" width="14.6640625" style="1" bestFit="1" customWidth="1"/>
    <col min="12" max="12" width="15" style="1" bestFit="1" customWidth="1"/>
    <col min="13" max="18" width="7.6640625" style="1" customWidth="1"/>
    <col min="19" max="16384" width="12.6640625" style="1"/>
  </cols>
  <sheetData>
    <row r="1" spans="1:12" x14ac:dyDescent="0.2">
      <c r="F1" s="19"/>
      <c r="G1" s="22">
        <v>2021</v>
      </c>
      <c r="H1" s="19"/>
      <c r="J1" s="10"/>
      <c r="K1" s="10" t="s">
        <v>230</v>
      </c>
      <c r="L1" s="3"/>
    </row>
    <row r="2" spans="1:12" x14ac:dyDescent="0.2">
      <c r="B2" s="5" t="s">
        <v>228</v>
      </c>
      <c r="C2" s="5" t="s">
        <v>228</v>
      </c>
      <c r="D2" s="5" t="s">
        <v>228</v>
      </c>
      <c r="F2" s="10" t="s">
        <v>175</v>
      </c>
      <c r="G2" s="10" t="s">
        <v>176</v>
      </c>
      <c r="H2" s="20" t="s">
        <v>177</v>
      </c>
      <c r="J2" s="5" t="s">
        <v>175</v>
      </c>
      <c r="K2" s="10" t="s">
        <v>176</v>
      </c>
      <c r="L2" s="11" t="s">
        <v>177</v>
      </c>
    </row>
    <row r="3" spans="1:12" x14ac:dyDescent="0.2">
      <c r="A3" s="4" t="s">
        <v>135</v>
      </c>
      <c r="B3" s="6" t="s">
        <v>126</v>
      </c>
      <c r="C3" s="6" t="s">
        <v>127</v>
      </c>
      <c r="D3" s="6" t="s">
        <v>128</v>
      </c>
      <c r="F3" s="2" t="s">
        <v>2</v>
      </c>
      <c r="G3" s="2" t="s">
        <v>3</v>
      </c>
      <c r="H3" s="21" t="s">
        <v>4</v>
      </c>
      <c r="J3" s="6" t="s">
        <v>2</v>
      </c>
      <c r="K3" s="6" t="s">
        <v>3</v>
      </c>
      <c r="L3" s="4" t="s">
        <v>4</v>
      </c>
    </row>
    <row r="4" spans="1:12" x14ac:dyDescent="0.2">
      <c r="A4" s="7" t="s">
        <v>136</v>
      </c>
      <c r="B4" s="6">
        <v>61</v>
      </c>
      <c r="C4" s="6">
        <v>28</v>
      </c>
      <c r="D4" s="6">
        <v>12</v>
      </c>
      <c r="F4" s="3">
        <f>IF(B4*(County!$B$1/100)&gt;0, (1-(1/(2.71828^(B4*(County!$B$1/100)/141)))), "&lt;1%")</f>
        <v>0.46132995995618065</v>
      </c>
      <c r="G4" s="3">
        <f>IF(C4*(County!$B$1/100)&gt;0, (1-(1/(2.71828^(C4*(County!$B$1/100)/141)))), "&lt;1%")</f>
        <v>0.2472118561154939</v>
      </c>
      <c r="H4" s="3">
        <f>IF(D4*(County!$B$1/100)&gt;0, (1-(1/(2.71828^(D4*(County!$B$1/100)/141)))), "&lt;1%")</f>
        <v>0.11458785852590458</v>
      </c>
      <c r="J4" s="3">
        <f>(1-(1/(2.71828^(B4/141))))</f>
        <v>0.35119548841626524</v>
      </c>
      <c r="K4" s="3">
        <f>(1-(1/(2.71828^(C4/141))))</f>
        <v>0.1801069931655942</v>
      </c>
      <c r="L4" s="3">
        <f>IF(D4&gt;0, (1-(1/(2.71828^(D4/141)))), "&lt;1%")</f>
        <v>8.158537189746129E-2</v>
      </c>
    </row>
    <row r="5" spans="1:12" x14ac:dyDescent="0.2">
      <c r="A5" s="7" t="s">
        <v>137</v>
      </c>
      <c r="B5" s="6">
        <v>46</v>
      </c>
      <c r="C5" s="6">
        <v>23</v>
      </c>
      <c r="D5" s="6">
        <v>10</v>
      </c>
      <c r="F5" s="3">
        <f>IF(B5*(County!$B$1/100)&gt;0, (1-(1/(2.71828^(B5*(County!$B$1/100)/141)))), "&lt;1%")</f>
        <v>0.37282176279753421</v>
      </c>
      <c r="G5" s="3">
        <f>IF(C5*(County!$B$1/100)&gt;0, (1-(1/(2.71828^(C5*(County!$B$1/100)/141)))), "&lt;1%")</f>
        <v>0.20805414503107234</v>
      </c>
      <c r="H5" s="3">
        <f>IF(D5*(County!$B$1/100)&gt;0, (1-(1/(2.71828^(D5*(County!$B$1/100)/141)))), "&lt;1%")</f>
        <v>9.6445067831425813E-2</v>
      </c>
      <c r="J5" s="3">
        <f t="shared" ref="J5:K7" si="0">(1-(1/(2.71828^(B5/141))))</f>
        <v>0.27836868553984018</v>
      </c>
      <c r="K5" s="3">
        <f t="shared" si="0"/>
        <v>0.15051114518190423</v>
      </c>
      <c r="L5" s="3">
        <f t="shared" ref="L5:L7" si="1">IF(D5&gt;0, (1-(1/(2.71828^(D5/141)))), "&lt;1%")</f>
        <v>6.846539335832047E-2</v>
      </c>
    </row>
    <row r="6" spans="1:12" x14ac:dyDescent="0.2">
      <c r="A6" s="7" t="s">
        <v>138</v>
      </c>
      <c r="B6" s="6">
        <v>15</v>
      </c>
      <c r="C6" s="6">
        <v>7</v>
      </c>
      <c r="D6" s="6">
        <v>0</v>
      </c>
      <c r="F6" s="3">
        <f>IF(B6*(County!$B$1/100)&gt;0, (1-(1/(2.71828^(B6*(County!$B$1/100)/141)))), "&lt;1%")</f>
        <v>0.14112128244984734</v>
      </c>
      <c r="G6" s="3">
        <f>IF(C6*(County!$B$1/100)&gt;0, (1-(1/(2.71828^(C6*(County!$B$1/100)/141)))), "&lt;1%")</f>
        <v>6.8531457255322281E-2</v>
      </c>
      <c r="H6" s="3" t="str">
        <f>IF(D6*(County!$B$1/100)&gt;0, (1-(1/(2.71828^(D6*(County!$B$1/100)/141)))), "&lt;1%")</f>
        <v>&lt;1%</v>
      </c>
      <c r="J6" s="3">
        <f t="shared" si="0"/>
        <v>0.10091968213838587</v>
      </c>
      <c r="K6" s="3">
        <f t="shared" si="0"/>
        <v>4.8433168509038227E-2</v>
      </c>
      <c r="L6" s="3" t="str">
        <f t="shared" si="1"/>
        <v>&lt;1%</v>
      </c>
    </row>
    <row r="7" spans="1:12" x14ac:dyDescent="0.2">
      <c r="A7" s="7" t="s">
        <v>139</v>
      </c>
      <c r="B7" s="6">
        <v>237</v>
      </c>
      <c r="C7" s="6">
        <v>106</v>
      </c>
      <c r="D7" s="6">
        <v>50</v>
      </c>
      <c r="F7" s="3">
        <f>IF(B7*(County!$B$1/100)&gt;0, (1-(1/(2.71828^(B7*(County!$B$1/100)/141)))), "&lt;1%")</f>
        <v>0.90960943662496641</v>
      </c>
      <c r="G7" s="3">
        <f>IF(C7*(County!$B$1/100)&gt;0, (1-(1/(2.71828^(C7*(County!$B$1/100)/141)))), "&lt;1%")</f>
        <v>0.65871410044924505</v>
      </c>
      <c r="H7" s="3">
        <f>IF(D7*(County!$B$1/100)&gt;0, (1-(1/(2.71828^(D7*(County!$B$1/100)/141)))), "&lt;1%")</f>
        <v>0.39775555271787122</v>
      </c>
      <c r="J7" s="3">
        <f t="shared" si="0"/>
        <v>0.81378436209263239</v>
      </c>
      <c r="K7" s="3">
        <f t="shared" si="0"/>
        <v>0.52846999611162671</v>
      </c>
      <c r="L7" s="3">
        <f t="shared" si="1"/>
        <v>0.29855282875368472</v>
      </c>
    </row>
    <row r="8" spans="1:12" x14ac:dyDescent="0.2">
      <c r="A8" s="7" t="s">
        <v>140</v>
      </c>
      <c r="B8" s="6">
        <v>47</v>
      </c>
      <c r="C8" s="6">
        <v>9</v>
      </c>
      <c r="D8" s="6">
        <v>2</v>
      </c>
      <c r="F8" s="3">
        <f>IF(B8*(County!$B$1/100)&gt;0, (1-(1/(2.71828^(B8*(County!$B$1/100)/141)))), "&lt;1%")</f>
        <v>0.37915035631580263</v>
      </c>
      <c r="G8" s="3">
        <f>IF(C8*(County!$B$1/100)&gt;0, (1-(1/(2.71828^(C8*(County!$B$1/100)/141)))), "&lt;1%")</f>
        <v>8.7234734950844883E-2</v>
      </c>
      <c r="H8" s="3">
        <f>IF(D8*(County!$B$1/100)&gt;0, (1-(1/(2.71828^(D8*(County!$B$1/100)/141)))), "&lt;1%")</f>
        <v>2.0079344430044999E-2</v>
      </c>
      <c r="J8" s="3">
        <f t="shared" ref="J8:J41" si="2">(1-(1/(2.71828^(B8/141))))</f>
        <v>0.28346852876728157</v>
      </c>
      <c r="K8" s="3">
        <f t="shared" ref="K8:K41" si="3">(1-(1/(2.71828^(C8/141))))</f>
        <v>6.1835286174562576E-2</v>
      </c>
      <c r="L8" s="3">
        <f t="shared" ref="L8:L41" si="4">IF(D8&gt;0, (1-(1/(2.71828^(D8/141)))), "&lt;1%")</f>
        <v>1.408426315629896E-2</v>
      </c>
    </row>
    <row r="9" spans="1:12" x14ac:dyDescent="0.2">
      <c r="A9" s="7" t="s">
        <v>141</v>
      </c>
      <c r="B9" s="6">
        <v>76</v>
      </c>
      <c r="C9" s="6">
        <v>30</v>
      </c>
      <c r="D9" s="6">
        <v>9</v>
      </c>
      <c r="F9" s="3">
        <f>IF(B9*(County!$B$1/100)&gt;0, (1-(1/(2.71828^(B9*(County!$B$1/100)/141)))), "&lt;1%")</f>
        <v>0.53734776682447505</v>
      </c>
      <c r="G9" s="3">
        <f>IF(C9*(County!$B$1/100)&gt;0, (1-(1/(2.71828^(C9*(County!$B$1/100)/141)))), "&lt;1%")</f>
        <v>0.26232734853940509</v>
      </c>
      <c r="H9" s="3">
        <f>IF(D9*(County!$B$1/100)&gt;0, (1-(1/(2.71828^(D9*(County!$B$1/100)/141)))), "&lt;1%")</f>
        <v>8.7234734950844883E-2</v>
      </c>
      <c r="J9" s="3">
        <f t="shared" si="2"/>
        <v>0.41667263349524641</v>
      </c>
      <c r="K9" s="3">
        <f t="shared" si="3"/>
        <v>0.1916545820338591</v>
      </c>
      <c r="L9" s="3">
        <f t="shared" si="4"/>
        <v>6.1835286174562576E-2</v>
      </c>
    </row>
    <row r="10" spans="1:12" x14ac:dyDescent="0.2">
      <c r="A10" s="7" t="s">
        <v>142</v>
      </c>
      <c r="B10" s="6">
        <v>71</v>
      </c>
      <c r="C10" s="6">
        <v>42</v>
      </c>
      <c r="D10" s="6">
        <v>17</v>
      </c>
      <c r="F10" s="3">
        <f>IF(B10*(County!$B$1/100)&gt;0, (1-(1/(2.71828^(B10*(County!$B$1/100)/141)))), "&lt;1%")</f>
        <v>0.51328202850696369</v>
      </c>
      <c r="G10" s="3">
        <f>IF(C10*(County!$B$1/100)&gt;0, (1-(1/(2.71828^(C10*(County!$B$1/100)/141)))), "&lt;1%")</f>
        <v>0.34685567796340067</v>
      </c>
      <c r="H10" s="3">
        <f>IF(D10*(County!$B$1/100)&gt;0, (1-(1/(2.71828^(D10*(County!$B$1/100)/141)))), "&lt;1%")</f>
        <v>0.15836700404317228</v>
      </c>
      <c r="J10" s="3">
        <f t="shared" si="2"/>
        <v>0.39561614451449867</v>
      </c>
      <c r="K10" s="3">
        <f t="shared" si="3"/>
        <v>0.25760374358023552</v>
      </c>
      <c r="L10" s="3">
        <f t="shared" si="4"/>
        <v>0.11358256593379767</v>
      </c>
    </row>
    <row r="11" spans="1:12" x14ac:dyDescent="0.2">
      <c r="A11" s="7" t="s">
        <v>168</v>
      </c>
      <c r="B11" s="6">
        <v>11</v>
      </c>
      <c r="C11" s="6">
        <v>5</v>
      </c>
      <c r="D11" s="6">
        <v>0</v>
      </c>
      <c r="F11" s="3">
        <f>IF(B11*(County!$B$1/100)&gt;0, (1-(1/(2.71828^(B11*(County!$B$1/100)/141)))), "&lt;1%")</f>
        <v>0.10556246309154804</v>
      </c>
      <c r="G11" s="3">
        <f>IF(C11*(County!$B$1/100)&gt;0, (1-(1/(2.71828^(C11*(County!$B$1/100)/141)))), "&lt;1%")</f>
        <v>4.9444934699428233E-2</v>
      </c>
      <c r="H11" s="3" t="str">
        <f>IF(D11*(County!$B$1/100)&gt;0, (1-(1/(2.71828^(D11*(County!$B$1/100)/141)))), "&lt;1%")</f>
        <v>&lt;1%</v>
      </c>
      <c r="J11" s="3">
        <f t="shared" si="2"/>
        <v>7.5048644888033755E-2</v>
      </c>
      <c r="K11" s="3">
        <f t="shared" si="3"/>
        <v>3.4839595382363586E-2</v>
      </c>
      <c r="L11" s="3" t="str">
        <f t="shared" si="4"/>
        <v>&lt;1%</v>
      </c>
    </row>
    <row r="12" spans="1:12" x14ac:dyDescent="0.2">
      <c r="A12" s="7" t="s">
        <v>167</v>
      </c>
      <c r="B12" s="6">
        <v>25</v>
      </c>
      <c r="C12" s="6">
        <v>4</v>
      </c>
      <c r="D12" s="6">
        <v>0</v>
      </c>
      <c r="F12" s="3">
        <f>IF(B12*(County!$B$1/100)&gt;0, (1-(1/(2.71828^(B12*(County!$B$1/100)/141)))), "&lt;1%")</f>
        <v>0.22395589862293985</v>
      </c>
      <c r="G12" s="3">
        <f>IF(C12*(County!$B$1/100)&gt;0, (1-(1/(2.71828^(C12*(County!$B$1/100)/141)))), "&lt;1%")</f>
        <v>3.9755508787349569E-2</v>
      </c>
      <c r="H12" s="3" t="str">
        <f>IF(D12*(County!$B$1/100)&gt;0, (1-(1/(2.71828^(D12*(County!$B$1/100)/141)))), "&lt;1%")</f>
        <v>&lt;1%</v>
      </c>
      <c r="J12" s="3">
        <f t="shared" si="2"/>
        <v>0.16247556976150523</v>
      </c>
      <c r="K12" s="3">
        <f t="shared" si="3"/>
        <v>2.79701598439418E-2</v>
      </c>
      <c r="L12" s="3" t="str">
        <f t="shared" si="4"/>
        <v>&lt;1%</v>
      </c>
    </row>
    <row r="13" spans="1:12" x14ac:dyDescent="0.2">
      <c r="A13" s="7" t="s">
        <v>143</v>
      </c>
      <c r="B13" s="6">
        <v>71</v>
      </c>
      <c r="C13" s="6">
        <v>37</v>
      </c>
      <c r="D13" s="6">
        <v>11</v>
      </c>
      <c r="F13" s="3">
        <f>IF(B13*(County!$B$1/100)&gt;0, (1-(1/(2.71828^(B13*(County!$B$1/100)/141)))), "&lt;1%")</f>
        <v>0.51328202850696369</v>
      </c>
      <c r="G13" s="3">
        <f>IF(C13*(County!$B$1/100)&gt;0, (1-(1/(2.71828^(C13*(County!$B$1/100)/141)))), "&lt;1%")</f>
        <v>0.31288113032139719</v>
      </c>
      <c r="H13" s="3">
        <f>IF(D13*(County!$B$1/100)&gt;0, (1-(1/(2.71828^(D13*(County!$B$1/100)/141)))), "&lt;1%")</f>
        <v>0.10556246309154804</v>
      </c>
      <c r="J13" s="3">
        <f t="shared" si="2"/>
        <v>0.39561614451449867</v>
      </c>
      <c r="K13" s="3">
        <f t="shared" si="3"/>
        <v>0.23080531187572217</v>
      </c>
      <c r="L13" s="3">
        <f t="shared" si="4"/>
        <v>7.5048644888033755E-2</v>
      </c>
    </row>
    <row r="14" spans="1:12" x14ac:dyDescent="0.2">
      <c r="A14" s="7" t="s">
        <v>144</v>
      </c>
      <c r="B14" s="6">
        <v>8</v>
      </c>
      <c r="C14" s="6">
        <v>3</v>
      </c>
      <c r="D14" s="6">
        <v>1</v>
      </c>
      <c r="F14" s="3">
        <f>IF(B14*(County!$B$1/100)&gt;0, (1-(1/(2.71828^(B14*(County!$B$1/100)/141)))), "&lt;1%")</f>
        <v>7.7930517095758045E-2</v>
      </c>
      <c r="G14" s="3">
        <f>IF(C14*(County!$B$1/100)&gt;0, (1-(1/(2.71828^(C14*(County!$B$1/100)/141)))), "&lt;1%")</f>
        <v>2.996731429475108E-2</v>
      </c>
      <c r="H14" s="3">
        <f>IF(D14*(County!$B$1/100)&gt;0, (1-(1/(2.71828^(D14*(County!$B$1/100)/141)))), "&lt;1%")</f>
        <v>1.009058213897418E-2</v>
      </c>
      <c r="J14" s="3">
        <f t="shared" si="2"/>
        <v>5.5157989846188027E-2</v>
      </c>
      <c r="K14" s="3">
        <f t="shared" si="3"/>
        <v>2.1051831764559048E-2</v>
      </c>
      <c r="L14" s="3">
        <f t="shared" si="4"/>
        <v>7.0671035544741523E-3</v>
      </c>
    </row>
    <row r="15" spans="1:12" x14ac:dyDescent="0.2">
      <c r="A15" s="8" t="s">
        <v>145</v>
      </c>
      <c r="B15" s="6">
        <v>204</v>
      </c>
      <c r="C15" s="6">
        <v>102</v>
      </c>
      <c r="D15" s="6">
        <v>41</v>
      </c>
      <c r="F15" s="3">
        <f>IF(B15*(County!$B$1/100)&gt;0, (1-(1/(2.71828^(B15*(County!$B$1/100)/141)))), "&lt;1%")</f>
        <v>0.87367973087526618</v>
      </c>
      <c r="G15" s="3">
        <f>IF(C15*(County!$B$1/100)&gt;0, (1-(1/(2.71828^(C15*(County!$B$1/100)/141)))), "&lt;1%")</f>
        <v>0.64458437129927193</v>
      </c>
      <c r="H15" s="3">
        <f>IF(D15*(County!$B$1/100)&gt;0, (1-(1/(2.71828^(D15*(County!$B$1/100)/141)))), "&lt;1%")</f>
        <v>0.34019789058285854</v>
      </c>
      <c r="J15" s="3">
        <f t="shared" si="2"/>
        <v>0.76467965842165064</v>
      </c>
      <c r="K15" s="3">
        <f t="shared" si="3"/>
        <v>0.51490171967079768</v>
      </c>
      <c r="L15" s="3">
        <f t="shared" si="4"/>
        <v>0.25231981025366912</v>
      </c>
    </row>
    <row r="16" spans="1:12" x14ac:dyDescent="0.2">
      <c r="A16" s="6" t="s">
        <v>169</v>
      </c>
      <c r="B16" s="6">
        <v>13</v>
      </c>
      <c r="C16" s="6">
        <v>6</v>
      </c>
      <c r="D16" s="6">
        <v>0</v>
      </c>
      <c r="F16" s="3">
        <f>IF(B16*(County!$B$1/100)&gt;0, (1-(1/(2.71828^(B16*(County!$B$1/100)/141)))), "&lt;1%")</f>
        <v>0.12352218246629398</v>
      </c>
      <c r="G16" s="3">
        <f>IF(C16*(County!$B$1/100)&gt;0, (1-(1/(2.71828^(C16*(County!$B$1/100)/141)))), "&lt;1%")</f>
        <v>5.9036588663461731E-2</v>
      </c>
      <c r="H16" s="3" t="str">
        <f>IF(D16*(County!$B$1/100)&gt;0, (1-(1/(2.71828^(D16*(County!$B$1/100)/141)))), "&lt;1%")</f>
        <v>&lt;1%</v>
      </c>
      <c r="J16" s="3">
        <f t="shared" si="2"/>
        <v>8.8075903180205861E-2</v>
      </c>
      <c r="K16" s="3">
        <f t="shared" si="3"/>
        <v>4.1660483908474766E-2</v>
      </c>
      <c r="L16" s="3" t="str">
        <f t="shared" si="4"/>
        <v>&lt;1%</v>
      </c>
    </row>
    <row r="17" spans="1:12" x14ac:dyDescent="0.2">
      <c r="A17" s="8" t="s">
        <v>146</v>
      </c>
      <c r="B17" s="6">
        <v>57</v>
      </c>
      <c r="C17" s="6">
        <v>21</v>
      </c>
      <c r="D17" s="6">
        <v>10</v>
      </c>
      <c r="F17" s="3">
        <f>IF(B17*(County!$B$1/100)&gt;0, (1-(1/(2.71828^(B17*(County!$B$1/100)/141)))), "&lt;1%")</f>
        <v>0.43902824231404158</v>
      </c>
      <c r="G17" s="3">
        <f>IF(C17*(County!$B$1/100)&gt;0, (1-(1/(2.71828^(C17*(County!$B$1/100)/141)))), "&lt;1%")</f>
        <v>0.19182655200965715</v>
      </c>
      <c r="H17" s="3">
        <f>IF(D17*(County!$B$1/100)&gt;0, (1-(1/(2.71828^(D17*(County!$B$1/100)/141)))), "&lt;1%")</f>
        <v>9.6445067831425813E-2</v>
      </c>
      <c r="J17" s="3">
        <f t="shared" si="2"/>
        <v>0.33252613779884566</v>
      </c>
      <c r="K17" s="3">
        <f t="shared" si="3"/>
        <v>0.13837580325308607</v>
      </c>
      <c r="L17" s="3">
        <f t="shared" si="4"/>
        <v>6.846539335832047E-2</v>
      </c>
    </row>
    <row r="18" spans="1:12" x14ac:dyDescent="0.2">
      <c r="A18" s="8" t="s">
        <v>147</v>
      </c>
      <c r="B18" s="6">
        <v>123</v>
      </c>
      <c r="C18" s="6">
        <v>61</v>
      </c>
      <c r="D18" s="6">
        <v>26</v>
      </c>
      <c r="F18" s="3">
        <f>IF(B18*(County!$B$1/100)&gt;0, (1-(1/(2.71828^(B18*(County!$B$1/100)/141)))), "&lt;1%")</f>
        <v>0.71276252588327726</v>
      </c>
      <c r="G18" s="3">
        <f>IF(C18*(County!$B$1/100)&gt;0, (1-(1/(2.71828^(C18*(County!$B$1/100)/141)))), "&lt;1%")</f>
        <v>0.46132995995618065</v>
      </c>
      <c r="H18" s="3">
        <f>IF(D18*(County!$B$1/100)&gt;0, (1-(1/(2.71828^(D18*(County!$B$1/100)/141)))), "&lt;1%")</f>
        <v>0.23178663537135147</v>
      </c>
      <c r="J18" s="3">
        <f t="shared" si="2"/>
        <v>0.58202758386804176</v>
      </c>
      <c r="K18" s="3">
        <f t="shared" si="3"/>
        <v>0.35119548841626524</v>
      </c>
      <c r="L18" s="3">
        <f t="shared" si="4"/>
        <v>0.16839444163940265</v>
      </c>
    </row>
    <row r="19" spans="1:12" x14ac:dyDescent="0.2">
      <c r="A19" s="8" t="s">
        <v>148</v>
      </c>
      <c r="B19" s="6">
        <v>46</v>
      </c>
      <c r="C19" s="6">
        <v>10</v>
      </c>
      <c r="D19" s="6">
        <v>1</v>
      </c>
      <c r="F19" s="3">
        <f>IF(B19*(County!$B$1/100)&gt;0, (1-(1/(2.71828^(B19*(County!$B$1/100)/141)))), "&lt;1%")</f>
        <v>0.37282176279753421</v>
      </c>
      <c r="G19" s="3">
        <f>IF(C19*(County!$B$1/100)&gt;0, (1-(1/(2.71828^(C19*(County!$B$1/100)/141)))), "&lt;1%")</f>
        <v>9.6445067831425813E-2</v>
      </c>
      <c r="H19" s="3">
        <f>IF(D19*(County!$B$1/100)&gt;0, (1-(1/(2.71828^(D19*(County!$B$1/100)/141)))), "&lt;1%")</f>
        <v>1.009058213897418E-2</v>
      </c>
      <c r="J19" s="3">
        <f t="shared" si="2"/>
        <v>0.27836868553984018</v>
      </c>
      <c r="K19" s="3">
        <f t="shared" si="3"/>
        <v>6.846539335832047E-2</v>
      </c>
      <c r="L19" s="3">
        <f t="shared" si="4"/>
        <v>7.0671035544741523E-3</v>
      </c>
    </row>
    <row r="20" spans="1:12" x14ac:dyDescent="0.2">
      <c r="A20" s="12" t="s">
        <v>149</v>
      </c>
      <c r="B20" s="13">
        <v>59</v>
      </c>
      <c r="C20" s="13">
        <v>28</v>
      </c>
      <c r="D20" s="13">
        <v>10</v>
      </c>
      <c r="F20" s="3">
        <f>IF(B20*(County!$B$1/100)&gt;0, (1-(1/(2.71828^(B20*(County!$B$1/100)/141)))), "&lt;1%")</f>
        <v>0.45029218745214572</v>
      </c>
      <c r="G20" s="3">
        <f>IF(C20*(County!$B$1/100)&gt;0, (1-(1/(2.71828^(C20*(County!$B$1/100)/141)))), "&lt;1%")</f>
        <v>0.2472118561154939</v>
      </c>
      <c r="H20" s="3">
        <f>IF(D20*(County!$B$1/100)&gt;0, (1-(1/(2.71828^(D20*(County!$B$1/100)/141)))), "&lt;1%")</f>
        <v>9.6445067831425813E-2</v>
      </c>
      <c r="J20" s="3">
        <f t="shared" si="2"/>
        <v>0.34192701532403791</v>
      </c>
      <c r="K20" s="3">
        <f t="shared" si="3"/>
        <v>0.1801069931655942</v>
      </c>
      <c r="L20" s="3">
        <f t="shared" si="4"/>
        <v>6.846539335832047E-2</v>
      </c>
    </row>
    <row r="21" spans="1:12" x14ac:dyDescent="0.2">
      <c r="A21" s="12" t="s">
        <v>150</v>
      </c>
      <c r="B21" s="13">
        <v>68</v>
      </c>
      <c r="C21" s="13">
        <v>23</v>
      </c>
      <c r="D21" s="13">
        <v>4</v>
      </c>
      <c r="F21" s="3">
        <f>IF(B21*(County!$B$1/100)&gt;0, (1-(1/(2.71828^(B21*(County!$B$1/100)/141)))), "&lt;1%")</f>
        <v>0.4982458027801665</v>
      </c>
      <c r="G21" s="3">
        <f>IF(C21*(County!$B$1/100)&gt;0, (1-(1/(2.71828^(C21*(County!$B$1/100)/141)))), "&lt;1%")</f>
        <v>0.20805414503107234</v>
      </c>
      <c r="H21" s="3">
        <f>IF(D21*(County!$B$1/100)&gt;0, (1-(1/(2.71828^(D21*(County!$B$1/100)/141)))), "&lt;1%")</f>
        <v>3.9755508787349569E-2</v>
      </c>
      <c r="J21" s="3">
        <f t="shared" si="2"/>
        <v>0.38261914665522456</v>
      </c>
      <c r="K21" s="3">
        <f t="shared" si="3"/>
        <v>0.15051114518190423</v>
      </c>
      <c r="L21" s="3">
        <f t="shared" si="4"/>
        <v>2.79701598439418E-2</v>
      </c>
    </row>
    <row r="22" spans="1:12" x14ac:dyDescent="0.2">
      <c r="A22" s="8" t="s">
        <v>151</v>
      </c>
      <c r="B22" s="6">
        <v>82</v>
      </c>
      <c r="C22" s="6">
        <v>42</v>
      </c>
      <c r="D22" s="6">
        <v>14</v>
      </c>
      <c r="F22" s="3">
        <f>IF(B22*(County!$B$1/100)&gt;0, (1-(1/(2.71828^(B22*(County!$B$1/100)/141)))), "&lt;1%")</f>
        <v>0.56466117640869062</v>
      </c>
      <c r="G22" s="3">
        <f>IF(C22*(County!$B$1/100)&gt;0, (1-(1/(2.71828^(C22*(County!$B$1/100)/141)))), "&lt;1%")</f>
        <v>0.34685567796340067</v>
      </c>
      <c r="H22" s="3">
        <f>IF(D22*(County!$B$1/100)&gt;0, (1-(1/(2.71828^(D22*(County!$B$1/100)/141)))), "&lt;1%")</f>
        <v>0.1323663538771066</v>
      </c>
      <c r="J22" s="3">
        <f t="shared" si="2"/>
        <v>0.44097433386089069</v>
      </c>
      <c r="K22" s="3">
        <f t="shared" si="3"/>
        <v>0.25760374358023552</v>
      </c>
      <c r="L22" s="3">
        <f t="shared" si="4"/>
        <v>9.4520565206251739E-2</v>
      </c>
    </row>
    <row r="23" spans="1:12" x14ac:dyDescent="0.2">
      <c r="A23" s="8" t="s">
        <v>152</v>
      </c>
      <c r="B23" s="6">
        <v>146</v>
      </c>
      <c r="C23" s="6">
        <v>46</v>
      </c>
      <c r="D23" s="6">
        <v>16</v>
      </c>
      <c r="F23" s="3">
        <f>IF(B23*(County!$B$1/100)&gt;0, (1-(1/(2.71828^(B23*(County!$B$1/100)/141)))), "&lt;1%")</f>
        <v>0.77252347298151669</v>
      </c>
      <c r="G23" s="3">
        <f>IF(C23*(County!$B$1/100)&gt;0, (1-(1/(2.71828^(C23*(County!$B$1/100)/141)))), "&lt;1%")</f>
        <v>0.37282176279753421</v>
      </c>
      <c r="H23" s="3">
        <f>IF(D23*(County!$B$1/100)&gt;0, (1-(1/(2.71828^(D23*(County!$B$1/100)/141)))), "&lt;1%")</f>
        <v>0.14978786869670402</v>
      </c>
      <c r="J23" s="3">
        <f t="shared" si="2"/>
        <v>0.64493709087451023</v>
      </c>
      <c r="K23" s="3">
        <f t="shared" si="3"/>
        <v>0.27836868553984018</v>
      </c>
      <c r="L23" s="3">
        <f t="shared" si="4"/>
        <v>0.1072735758485035</v>
      </c>
    </row>
    <row r="24" spans="1:12" ht="15.75" customHeight="1" x14ac:dyDescent="0.2">
      <c r="A24" s="8" t="s">
        <v>153</v>
      </c>
      <c r="B24" s="1">
        <v>88</v>
      </c>
      <c r="C24" s="1">
        <v>36</v>
      </c>
      <c r="D24" s="1">
        <v>12</v>
      </c>
      <c r="F24" s="3">
        <f>IF(B24*(County!$B$1/100)&gt;0, (1-(1/(2.71828^(B24*(County!$B$1/100)/141)))), "&lt;1%")</f>
        <v>0.59036209546628593</v>
      </c>
      <c r="G24" s="3">
        <f>IF(C24*(County!$B$1/100)&gt;0, (1-(1/(2.71828^(C24*(County!$B$1/100)/141)))), "&lt;1%")</f>
        <v>0.30587702543196937</v>
      </c>
      <c r="H24" s="3">
        <f>IF(D24*(County!$B$1/100)&gt;0, (1-(1/(2.71828^(D24*(County!$B$1/100)/141)))), "&lt;1%")</f>
        <v>0.11458785852590458</v>
      </c>
      <c r="J24" s="3">
        <f t="shared" si="2"/>
        <v>0.46426361362950352</v>
      </c>
      <c r="K24" s="3">
        <f t="shared" si="3"/>
        <v>0.22533064331152686</v>
      </c>
      <c r="L24" s="3">
        <f t="shared" si="4"/>
        <v>8.158537189746129E-2</v>
      </c>
    </row>
    <row r="25" spans="1:12" ht="15.75" customHeight="1" x14ac:dyDescent="0.2">
      <c r="A25" s="8" t="s">
        <v>154</v>
      </c>
      <c r="B25" s="1">
        <v>59</v>
      </c>
      <c r="C25" s="1">
        <v>17</v>
      </c>
      <c r="D25" s="1">
        <v>6</v>
      </c>
      <c r="F25" s="3">
        <f>IF(B25*(County!$B$1/100)&gt;0, (1-(1/(2.71828^(B25*(County!$B$1/100)/141)))), "&lt;1%")</f>
        <v>0.45029218745214572</v>
      </c>
      <c r="G25" s="3">
        <f>IF(C25*(County!$B$1/100)&gt;0, (1-(1/(2.71828^(C25*(County!$B$1/100)/141)))), "&lt;1%")</f>
        <v>0.15836700404317228</v>
      </c>
      <c r="H25" s="3">
        <f>IF(D25*(County!$B$1/100)&gt;0, (1-(1/(2.71828^(D25*(County!$B$1/100)/141)))), "&lt;1%")</f>
        <v>5.9036588663461731E-2</v>
      </c>
      <c r="J25" s="3">
        <f t="shared" si="2"/>
        <v>0.34192701532403791</v>
      </c>
      <c r="K25" s="3">
        <f t="shared" si="3"/>
        <v>0.11358256593379767</v>
      </c>
      <c r="L25" s="3">
        <f t="shared" si="4"/>
        <v>4.1660483908474766E-2</v>
      </c>
    </row>
    <row r="26" spans="1:12" ht="15.75" customHeight="1" x14ac:dyDescent="0.2">
      <c r="A26" s="8" t="s">
        <v>155</v>
      </c>
      <c r="B26" s="1">
        <v>204</v>
      </c>
      <c r="C26" s="1">
        <v>83</v>
      </c>
      <c r="D26" s="1">
        <v>29</v>
      </c>
      <c r="F26" s="3">
        <f>IF(B26*(County!$B$1/100)&gt;0, (1-(1/(2.71828^(B26*(County!$B$1/100)/141)))), "&lt;1%")</f>
        <v>0.87367973087526618</v>
      </c>
      <c r="G26" s="3">
        <f>IF(C26*(County!$B$1/100)&gt;0, (1-(1/(2.71828^(C26*(County!$B$1/100)/141)))), "&lt;1%")</f>
        <v>0.56905399856642302</v>
      </c>
      <c r="H26" s="3">
        <f>IF(D26*(County!$B$1/100)&gt;0, (1-(1/(2.71828^(D26*(County!$B$1/100)/141)))), "&lt;1%")</f>
        <v>0.25480792671460639</v>
      </c>
      <c r="J26" s="3">
        <f t="shared" si="2"/>
        <v>0.76467965842165064</v>
      </c>
      <c r="K26" s="3">
        <f t="shared" si="3"/>
        <v>0.4449250261331047</v>
      </c>
      <c r="L26" s="3">
        <f t="shared" si="4"/>
        <v>0.18590126194848211</v>
      </c>
    </row>
    <row r="27" spans="1:12" ht="15.75" customHeight="1" x14ac:dyDescent="0.2">
      <c r="A27" s="8" t="s">
        <v>156</v>
      </c>
      <c r="B27" s="1">
        <v>43</v>
      </c>
      <c r="C27" s="1">
        <v>22</v>
      </c>
      <c r="D27" s="1">
        <v>8</v>
      </c>
      <c r="F27" s="3">
        <f>IF(B27*(County!$B$1/100)&gt;0, (1-(1/(2.71828^(B27*(County!$B$1/100)/141)))), "&lt;1%")</f>
        <v>0.35344628439351555</v>
      </c>
      <c r="G27" s="3">
        <f>IF(C27*(County!$B$1/100)&gt;0, (1-(1/(2.71828^(C27*(County!$B$1/100)/141)))), "&lt;1%")</f>
        <v>0.19998149256914177</v>
      </c>
      <c r="H27" s="3">
        <f>IF(D27*(County!$B$1/100)&gt;0, (1-(1/(2.71828^(D27*(County!$B$1/100)/141)))), "&lt;1%")</f>
        <v>7.7930517095758045E-2</v>
      </c>
      <c r="J27" s="3">
        <f t="shared" si="2"/>
        <v>0.26285033480280795</v>
      </c>
      <c r="K27" s="3">
        <f t="shared" si="3"/>
        <v>0.14446499067653729</v>
      </c>
      <c r="L27" s="3">
        <f t="shared" si="4"/>
        <v>5.5157989846188027E-2</v>
      </c>
    </row>
    <row r="28" spans="1:12" ht="15.75" customHeight="1" x14ac:dyDescent="0.2">
      <c r="A28" s="8" t="s">
        <v>157</v>
      </c>
      <c r="B28" s="1">
        <v>62</v>
      </c>
      <c r="C28" s="1">
        <v>25</v>
      </c>
      <c r="D28" s="1">
        <v>11</v>
      </c>
      <c r="F28" s="3">
        <f>IF(B28*(County!$B$1/100)&gt;0, (1-(1/(2.71828^(B28*(County!$B$1/100)/141)))), "&lt;1%")</f>
        <v>0.46676545424104743</v>
      </c>
      <c r="G28" s="3">
        <f>IF(C28*(County!$B$1/100)&gt;0, (1-(1/(2.71828^(C28*(County!$B$1/100)/141)))), "&lt;1%")</f>
        <v>0.22395589862293985</v>
      </c>
      <c r="H28" s="3">
        <f>IF(D28*(County!$B$1/100)&gt;0, (1-(1/(2.71828^(D28*(County!$B$1/100)/141)))), "&lt;1%")</f>
        <v>0.10556246309154804</v>
      </c>
      <c r="J28" s="3">
        <f t="shared" si="2"/>
        <v>0.35578065708623752</v>
      </c>
      <c r="K28" s="3">
        <f t="shared" si="3"/>
        <v>0.16247556976150523</v>
      </c>
      <c r="L28" s="3">
        <f t="shared" si="4"/>
        <v>7.5048644888033755E-2</v>
      </c>
    </row>
    <row r="29" spans="1:12" ht="15.75" customHeight="1" x14ac:dyDescent="0.2">
      <c r="A29" s="8" t="s">
        <v>158</v>
      </c>
      <c r="B29" s="1">
        <v>2</v>
      </c>
      <c r="C29" s="1">
        <v>1</v>
      </c>
      <c r="D29" s="1">
        <v>0</v>
      </c>
      <c r="F29" s="3">
        <f>IF(B29*(County!$B$1/100)&gt;0, (1-(1/(2.71828^(B29*(County!$B$1/100)/141)))), "&lt;1%")</f>
        <v>2.0079344430044999E-2</v>
      </c>
      <c r="G29" s="3">
        <f>IF(C29*(County!$B$1/100)&gt;0, (1-(1/(2.71828^(C29*(County!$B$1/100)/141)))), "&lt;1%")</f>
        <v>1.009058213897418E-2</v>
      </c>
      <c r="H29" s="3" t="str">
        <f>IF(D29*(County!$B$1/100)&gt;0, (1-(1/(2.71828^(D29*(County!$B$1/100)/141)))), "&lt;1%")</f>
        <v>&lt;1%</v>
      </c>
      <c r="J29" s="3">
        <f t="shared" si="2"/>
        <v>1.408426315629896E-2</v>
      </c>
      <c r="K29" s="3">
        <f t="shared" si="3"/>
        <v>7.0671035544741523E-3</v>
      </c>
      <c r="L29" s="3" t="str">
        <f t="shared" si="4"/>
        <v>&lt;1%</v>
      </c>
    </row>
    <row r="30" spans="1:12" ht="15.75" customHeight="1" x14ac:dyDescent="0.2">
      <c r="A30" s="8" t="s">
        <v>159</v>
      </c>
      <c r="B30" s="1">
        <v>73</v>
      </c>
      <c r="C30" s="1">
        <v>38</v>
      </c>
      <c r="D30" s="1">
        <v>14</v>
      </c>
      <c r="F30" s="3">
        <f>IF(B30*(County!$B$1/100)&gt;0, (1-(1/(2.71828^(B30*(County!$B$1/100)/141)))), "&lt;1%")</f>
        <v>0.52305500629686519</v>
      </c>
      <c r="G30" s="3">
        <f>IF(C30*(County!$B$1/100)&gt;0, (1-(1/(2.71828^(C30*(County!$B$1/100)/141)))), "&lt;1%")</f>
        <v>0.31981455971512818</v>
      </c>
      <c r="H30" s="3">
        <f>IF(D30*(County!$B$1/100)&gt;0, (1-(1/(2.71828^(D30*(County!$B$1/100)/141)))), "&lt;1%")</f>
        <v>0.1323663538771066</v>
      </c>
      <c r="J30" s="3">
        <f t="shared" si="2"/>
        <v>0.4041284457825749</v>
      </c>
      <c r="K30" s="3">
        <f t="shared" si="3"/>
        <v>0.23624129039024788</v>
      </c>
      <c r="L30" s="3">
        <f t="shared" si="4"/>
        <v>9.4520565206251739E-2</v>
      </c>
    </row>
    <row r="31" spans="1:12" ht="15.75" customHeight="1" x14ac:dyDescent="0.2">
      <c r="A31" s="8" t="s">
        <v>170</v>
      </c>
      <c r="B31" s="1">
        <v>39</v>
      </c>
      <c r="C31" s="1">
        <v>23</v>
      </c>
      <c r="D31" s="1">
        <v>9</v>
      </c>
      <c r="F31" s="3">
        <f>IF(B31*(County!$B$1/100)&gt;0, (1-(1/(2.71828^(B31*(County!$B$1/100)/141)))), "&lt;1%")</f>
        <v>0.32667802677005708</v>
      </c>
      <c r="G31" s="3">
        <f>IF(C31*(County!$B$1/100)&gt;0, (1-(1/(2.71828^(C31*(County!$B$1/100)/141)))), "&lt;1%")</f>
        <v>0.20805414503107234</v>
      </c>
      <c r="H31" s="3">
        <f>IF(D31*(County!$B$1/100)&gt;0, (1-(1/(2.71828^(D31*(County!$B$1/100)/141)))), "&lt;1%")</f>
        <v>8.7234734950844883E-2</v>
      </c>
      <c r="J31" s="3">
        <f t="shared" si="2"/>
        <v>0.24163885228169169</v>
      </c>
      <c r="K31" s="3">
        <f t="shared" si="3"/>
        <v>0.15051114518190423</v>
      </c>
      <c r="L31" s="3">
        <f t="shared" si="4"/>
        <v>6.1835286174562576E-2</v>
      </c>
    </row>
    <row r="32" spans="1:12" ht="15.75" customHeight="1" x14ac:dyDescent="0.2">
      <c r="A32" s="9" t="s">
        <v>160</v>
      </c>
      <c r="B32" s="1">
        <v>59</v>
      </c>
      <c r="C32" s="1">
        <v>32</v>
      </c>
      <c r="D32" s="1">
        <v>13</v>
      </c>
      <c r="F32" s="3">
        <f>IF(B32*(County!$B$1/100)&gt;0, (1-(1/(2.71828^(B32*(County!$B$1/100)/141)))), "&lt;1%")</f>
        <v>0.45029218745214572</v>
      </c>
      <c r="G32" s="3">
        <f>IF(C32*(County!$B$1/100)&gt;0, (1-(1/(2.71828^(C32*(County!$B$1/100)/141)))), "&lt;1%")</f>
        <v>0.27713933178470684</v>
      </c>
      <c r="H32" s="3">
        <f>IF(D32*(County!$B$1/100)&gt;0, (1-(1/(2.71828^(D32*(County!$B$1/100)/141)))), "&lt;1%")</f>
        <v>0.12352218246629398</v>
      </c>
      <c r="J32" s="3">
        <f t="shared" si="2"/>
        <v>0.34192701532403791</v>
      </c>
      <c r="K32" s="3">
        <f t="shared" si="3"/>
        <v>0.20303953162168265</v>
      </c>
      <c r="L32" s="3">
        <f t="shared" si="4"/>
        <v>8.8075903180205861E-2</v>
      </c>
    </row>
    <row r="33" spans="1:12" ht="15.75" customHeight="1" x14ac:dyDescent="0.2">
      <c r="A33" s="9" t="s">
        <v>161</v>
      </c>
      <c r="B33" s="1">
        <v>73</v>
      </c>
      <c r="C33" s="1">
        <v>15</v>
      </c>
      <c r="D33" s="1">
        <v>5</v>
      </c>
      <c r="F33" s="3">
        <f>IF(B33*(County!$B$1/100)&gt;0, (1-(1/(2.71828^(B33*(County!$B$1/100)/141)))), "&lt;1%")</f>
        <v>0.52305500629686519</v>
      </c>
      <c r="G33" s="3">
        <f>IF(C33*(County!$B$1/100)&gt;0, (1-(1/(2.71828^(C33*(County!$B$1/100)/141)))), "&lt;1%")</f>
        <v>0.14112128244984734</v>
      </c>
      <c r="H33" s="3">
        <f>IF(D33*(County!$B$1/100)&gt;0, (1-(1/(2.71828^(D33*(County!$B$1/100)/141)))), "&lt;1%")</f>
        <v>4.9444934699428233E-2</v>
      </c>
      <c r="J33" s="3">
        <f t="shared" si="2"/>
        <v>0.4041284457825749</v>
      </c>
      <c r="K33" s="3">
        <f t="shared" si="3"/>
        <v>0.10091968213838587</v>
      </c>
      <c r="L33" s="3">
        <f t="shared" si="4"/>
        <v>3.4839595382363586E-2</v>
      </c>
    </row>
    <row r="34" spans="1:12" ht="15.75" customHeight="1" x14ac:dyDescent="0.2">
      <c r="A34" s="9" t="s">
        <v>173</v>
      </c>
      <c r="B34" s="1">
        <v>43</v>
      </c>
      <c r="C34" s="1">
        <v>23</v>
      </c>
      <c r="D34" s="1">
        <v>11</v>
      </c>
      <c r="F34" s="3">
        <f>IF(B34*(County!$B$1/100)&gt;0, (1-(1/(2.71828^(B34*(County!$B$1/100)/141)))), "&lt;1%")</f>
        <v>0.35344628439351555</v>
      </c>
      <c r="G34" s="3">
        <f>IF(C34*(County!$B$1/100)&gt;0, (1-(1/(2.71828^(C34*(County!$B$1/100)/141)))), "&lt;1%")</f>
        <v>0.20805414503107234</v>
      </c>
      <c r="H34" s="3">
        <f>IF(D34*(County!$B$1/100)&gt;0, (1-(1/(2.71828^(D34*(County!$B$1/100)/141)))), "&lt;1%")</f>
        <v>0.10556246309154804</v>
      </c>
      <c r="J34" s="3">
        <f t="shared" si="2"/>
        <v>0.26285033480280795</v>
      </c>
      <c r="K34" s="3">
        <f t="shared" si="3"/>
        <v>0.15051114518190423</v>
      </c>
      <c r="L34" s="3">
        <f t="shared" si="4"/>
        <v>7.5048644888033755E-2</v>
      </c>
    </row>
    <row r="35" spans="1:12" ht="15.75" customHeight="1" x14ac:dyDescent="0.2">
      <c r="A35" s="9" t="s">
        <v>162</v>
      </c>
      <c r="B35" s="1">
        <v>74</v>
      </c>
      <c r="C35" s="1">
        <v>13</v>
      </c>
      <c r="D35" s="1">
        <v>2</v>
      </c>
      <c r="F35" s="3">
        <f>IF(B35*(County!$B$1/100)&gt;0, (1-(1/(2.71828^(B35*(County!$B$1/100)/141)))), "&lt;1%")</f>
        <v>0.52786765893159926</v>
      </c>
      <c r="G35" s="3">
        <f>IF(C35*(County!$B$1/100)&gt;0, (1-(1/(2.71828^(C35*(County!$B$1/100)/141)))), "&lt;1%")</f>
        <v>0.12352218246629398</v>
      </c>
      <c r="H35" s="3">
        <f>IF(D35*(County!$B$1/100)&gt;0, (1-(1/(2.71828^(D35*(County!$B$1/100)/141)))), "&lt;1%")</f>
        <v>2.0079344430044999E-2</v>
      </c>
      <c r="J35" s="3">
        <f t="shared" si="2"/>
        <v>0.40833953176139492</v>
      </c>
      <c r="K35" s="3">
        <f t="shared" si="3"/>
        <v>8.8075903180205861E-2</v>
      </c>
      <c r="L35" s="3">
        <f t="shared" si="4"/>
        <v>1.408426315629896E-2</v>
      </c>
    </row>
    <row r="36" spans="1:12" ht="15.75" customHeight="1" x14ac:dyDescent="0.2">
      <c r="A36" s="9" t="s">
        <v>171</v>
      </c>
      <c r="B36" s="1">
        <v>40</v>
      </c>
      <c r="C36" s="1">
        <v>23</v>
      </c>
      <c r="D36" s="1">
        <v>11</v>
      </c>
      <c r="F36" s="3">
        <f>IF(B36*(County!$B$1/100)&gt;0, (1-(1/(2.71828^(B36*(County!$B$1/100)/141)))), "&lt;1%")</f>
        <v>0.3334722374469099</v>
      </c>
      <c r="G36" s="3">
        <f>IF(C36*(County!$B$1/100)&gt;0, (1-(1/(2.71828^(C36*(County!$B$1/100)/141)))), "&lt;1%")</f>
        <v>0.20805414503107234</v>
      </c>
      <c r="H36" s="3">
        <f>IF(D36*(County!$B$1/100)&gt;0, (1-(1/(2.71828^(D36*(County!$B$1/100)/141)))), "&lt;1%")</f>
        <v>0.10556246309154804</v>
      </c>
      <c r="J36" s="3">
        <f t="shared" si="2"/>
        <v>0.246998269044307</v>
      </c>
      <c r="K36" s="3">
        <f t="shared" si="3"/>
        <v>0.15051114518190423</v>
      </c>
      <c r="L36" s="3">
        <f t="shared" si="4"/>
        <v>7.5048644888033755E-2</v>
      </c>
    </row>
    <row r="37" spans="1:12" ht="15.75" customHeight="1" x14ac:dyDescent="0.2">
      <c r="A37" s="9" t="s">
        <v>172</v>
      </c>
      <c r="B37" s="1">
        <v>43</v>
      </c>
      <c r="C37" s="1">
        <v>23</v>
      </c>
      <c r="D37" s="1">
        <v>11</v>
      </c>
      <c r="F37" s="3">
        <f>IF(B37*(County!$B$1/100)&gt;0, (1-(1/(2.71828^(B37*(County!$B$1/100)/141)))), "&lt;1%")</f>
        <v>0.35344628439351555</v>
      </c>
      <c r="G37" s="3">
        <f>IF(C37*(County!$B$1/100)&gt;0, (1-(1/(2.71828^(C37*(County!$B$1/100)/141)))), "&lt;1%")</f>
        <v>0.20805414503107234</v>
      </c>
      <c r="H37" s="3">
        <f>IF(D37*(County!$B$1/100)&gt;0, (1-(1/(2.71828^(D37*(County!$B$1/100)/141)))), "&lt;1%")</f>
        <v>0.10556246309154804</v>
      </c>
      <c r="J37" s="3">
        <f t="shared" si="2"/>
        <v>0.26285033480280795</v>
      </c>
      <c r="K37" s="3">
        <f t="shared" si="3"/>
        <v>0.15051114518190423</v>
      </c>
      <c r="L37" s="3">
        <f t="shared" si="4"/>
        <v>7.5048644888033755E-2</v>
      </c>
    </row>
    <row r="38" spans="1:12" ht="15.75" customHeight="1" x14ac:dyDescent="0.2">
      <c r="A38" s="8" t="s">
        <v>163</v>
      </c>
      <c r="B38" s="1">
        <v>11</v>
      </c>
      <c r="C38" s="1">
        <v>3</v>
      </c>
      <c r="D38" s="1">
        <v>0</v>
      </c>
      <c r="F38" s="3">
        <f>IF(B38*(County!$B$1/100)&gt;0, (1-(1/(2.71828^(B38*(County!$B$1/100)/141)))), "&lt;1%")</f>
        <v>0.10556246309154804</v>
      </c>
      <c r="G38" s="3">
        <f>IF(C38*(County!$B$1/100)&gt;0, (1-(1/(2.71828^(C38*(County!$B$1/100)/141)))), "&lt;1%")</f>
        <v>2.996731429475108E-2</v>
      </c>
      <c r="H38" s="3" t="str">
        <f>IF(D38*(County!$B$1/100)&gt;0, (1-(1/(2.71828^(D38*(County!$B$1/100)/141)))), "&lt;1%")</f>
        <v>&lt;1%</v>
      </c>
      <c r="J38" s="3">
        <f t="shared" si="2"/>
        <v>7.5048644888033755E-2</v>
      </c>
      <c r="K38" s="3">
        <f t="shared" si="3"/>
        <v>2.1051831764559048E-2</v>
      </c>
      <c r="L38" s="3" t="str">
        <f t="shared" si="4"/>
        <v>&lt;1%</v>
      </c>
    </row>
    <row r="39" spans="1:12" ht="15.75" customHeight="1" x14ac:dyDescent="0.2">
      <c r="A39" s="8" t="s">
        <v>164</v>
      </c>
      <c r="B39" s="1">
        <v>73</v>
      </c>
      <c r="C39" s="1">
        <v>32</v>
      </c>
      <c r="D39" s="1">
        <v>16</v>
      </c>
      <c r="F39" s="3">
        <f>IF(B39*(County!$B$1/100)&gt;0, (1-(1/(2.71828^(B39*(County!$B$1/100)/141)))), "&lt;1%")</f>
        <v>0.52305500629686519</v>
      </c>
      <c r="G39" s="3">
        <f>IF(C39*(County!$B$1/100)&gt;0, (1-(1/(2.71828^(C39*(County!$B$1/100)/141)))), "&lt;1%")</f>
        <v>0.27713933178470684</v>
      </c>
      <c r="H39" s="3">
        <f>IF(D39*(County!$B$1/100)&gt;0, (1-(1/(2.71828^(D39*(County!$B$1/100)/141)))), "&lt;1%")</f>
        <v>0.14978786869670402</v>
      </c>
      <c r="J39" s="3">
        <f t="shared" si="2"/>
        <v>0.4041284457825749</v>
      </c>
      <c r="K39" s="3">
        <f t="shared" si="3"/>
        <v>0.20303953162168265</v>
      </c>
      <c r="L39" s="3">
        <f t="shared" si="4"/>
        <v>0.1072735758485035</v>
      </c>
    </row>
    <row r="40" spans="1:12" ht="15.75" customHeight="1" x14ac:dyDescent="0.2">
      <c r="A40" s="8" t="s">
        <v>165</v>
      </c>
      <c r="B40" s="1">
        <v>69</v>
      </c>
      <c r="C40" s="1">
        <v>35</v>
      </c>
      <c r="D40" s="1">
        <v>15</v>
      </c>
      <c r="F40" s="3">
        <f>IF(B40*(County!$B$1/100)&gt;0, (1-(1/(2.71828^(B40*(County!$B$1/100)/141)))), "&lt;1%")</f>
        <v>0.50330879472078838</v>
      </c>
      <c r="G40" s="3">
        <f>IF(C40*(County!$B$1/100)&gt;0, (1-(1/(2.71828^(C40*(County!$B$1/100)/141)))), "&lt;1%")</f>
        <v>0.2988015246204283</v>
      </c>
      <c r="H40" s="3">
        <f>IF(D40*(County!$B$1/100)&gt;0, (1-(1/(2.71828^(D40*(County!$B$1/100)/141)))), "&lt;1%")</f>
        <v>0.14112128244984734</v>
      </c>
      <c r="J40" s="3">
        <f t="shared" si="2"/>
        <v>0.38698224107836177</v>
      </c>
      <c r="K40" s="3">
        <f t="shared" si="3"/>
        <v>0.21981700932498704</v>
      </c>
      <c r="L40" s="3">
        <f t="shared" si="4"/>
        <v>0.10091968213838587</v>
      </c>
    </row>
    <row r="41" spans="1:12" ht="15.75" customHeight="1" x14ac:dyDescent="0.2">
      <c r="A41" s="8" t="s">
        <v>166</v>
      </c>
      <c r="B41" s="1">
        <v>57</v>
      </c>
      <c r="C41" s="1">
        <v>30</v>
      </c>
      <c r="D41" s="1">
        <v>12</v>
      </c>
      <c r="F41" s="3">
        <f>IF(B41*(County!$B$1/100)&gt;0, (1-(1/(2.71828^(B41*(County!$B$1/100)/141)))), "&lt;1%")</f>
        <v>0.43902824231404158</v>
      </c>
      <c r="G41" s="3">
        <f>IF(C41*(County!$B$1/100)&gt;0, (1-(1/(2.71828^(C41*(County!$B$1/100)/141)))), "&lt;1%")</f>
        <v>0.26232734853940509</v>
      </c>
      <c r="H41" s="3">
        <f>IF(D41*(County!$B$1/100)&gt;0, (1-(1/(2.71828^(D41*(County!$B$1/100)/141)))), "&lt;1%")</f>
        <v>0.11458785852590458</v>
      </c>
      <c r="J41" s="3">
        <f t="shared" si="2"/>
        <v>0.33252613779884566</v>
      </c>
      <c r="K41" s="3">
        <f t="shared" si="3"/>
        <v>0.1916545820338591</v>
      </c>
      <c r="L41" s="3">
        <f t="shared" si="4"/>
        <v>8.158537189746129E-2</v>
      </c>
    </row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County</vt:lpstr>
      <vt:lpstr>State</vt:lpstr>
      <vt:lpstr>Province</vt:lpstr>
      <vt:lpstr>Caribbean-Central America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Klotzbach</dc:creator>
  <cp:lastModifiedBy>Michael M. Bell</cp:lastModifiedBy>
  <dcterms:created xsi:type="dcterms:W3CDTF">2020-08-12T23:36:35Z</dcterms:created>
  <dcterms:modified xsi:type="dcterms:W3CDTF">2021-08-05T13:50:26Z</dcterms:modified>
</cp:coreProperties>
</file>