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dacdbcfae39fdd25/Documenti/"/>
    </mc:Choice>
  </mc:AlternateContent>
  <xr:revisionPtr revIDLastSave="3" documentId="8_{C5FD156D-E6C7-452F-BE4A-D01E0ECA6A6A}" xr6:coauthVersionLast="47" xr6:coauthVersionMax="47" xr10:uidLastSave="{F0199007-D302-4E91-81F9-255334D07FF5}"/>
  <bookViews>
    <workbookView xWindow="-108" yWindow="-108" windowWidth="23256" windowHeight="12456" activeTab="5" xr2:uid="{BF39635F-EE87-496D-947E-8C988D681479}"/>
  </bookViews>
  <sheets>
    <sheet name="Parameters" sheetId="1" r:id="rId1"/>
    <sheet name="Data" sheetId="2" r:id="rId2"/>
    <sheet name="Sample" sheetId="3" r:id="rId3"/>
    <sheet name="Statistical insight" sheetId="4" r:id="rId4"/>
    <sheet name="(Un)correlated variables" sheetId="5" r:id="rId5"/>
    <sheet name="Linear regression" sheetId="6" r:id="rId6"/>
  </sheets>
  <definedNames>
    <definedName name="_xlnm._FilterDatabase" localSheetId="1" hidden="1">Data!$K$1:$K$252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6" l="1"/>
  <c r="E2" i="4"/>
  <c r="C6" i="4"/>
  <c r="D63" i="5" l="1"/>
  <c r="C7" i="4"/>
  <c r="C17" i="2"/>
  <c r="H2" i="5"/>
  <c r="D11" i="5" l="1"/>
  <c r="D3" i="5"/>
  <c r="D4" i="5"/>
  <c r="D5" i="5"/>
  <c r="D6" i="5"/>
  <c r="D7" i="5"/>
  <c r="D8" i="5"/>
  <c r="D9" i="5"/>
  <c r="D10"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4" i="5"/>
  <c r="D2" i="5"/>
  <c r="C4" i="4"/>
  <c r="C3" i="4"/>
  <c r="C2"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H4" i="5" l="1"/>
  <c r="C5" i="2"/>
  <c r="C3" i="2" l="1"/>
  <c r="C4" i="2"/>
  <c r="C6" i="2"/>
  <c r="C7" i="2"/>
  <c r="C8" i="2"/>
  <c r="C9" i="2"/>
  <c r="C10" i="2"/>
  <c r="C11" i="2"/>
  <c r="C12" i="2"/>
  <c r="C13" i="2"/>
  <c r="C14" i="2"/>
  <c r="C15" i="2"/>
  <c r="C16"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 i="2"/>
</calcChain>
</file>

<file path=xl/sharedStrings.xml><?xml version="1.0" encoding="utf-8"?>
<sst xmlns="http://schemas.openxmlformats.org/spreadsheetml/2006/main" count="28" uniqueCount="25">
  <si>
    <t>Probability</t>
  </si>
  <si>
    <t>Mean</t>
  </si>
  <si>
    <t>StdDev</t>
  </si>
  <si>
    <t>Data</t>
  </si>
  <si>
    <t>Groups</t>
  </si>
  <si>
    <t>Sample data</t>
  </si>
  <si>
    <t>STDDEV</t>
  </si>
  <si>
    <t>EXPECTED VALUE</t>
  </si>
  <si>
    <t>COUNT</t>
  </si>
  <si>
    <t>CONFIDENCE RATE</t>
  </si>
  <si>
    <t>Estimation of p parameter</t>
  </si>
  <si>
    <t>Confidence interval</t>
  </si>
  <si>
    <t>Number of cats</t>
  </si>
  <si>
    <t>Age of partner</t>
  </si>
  <si>
    <t>Correlation age and cats</t>
  </si>
  <si>
    <t> Desired correlation(r)</t>
  </si>
  <si>
    <t>Actual correlation(r')</t>
  </si>
  <si>
    <t>Y (age)</t>
  </si>
  <si>
    <t>X (rank)</t>
  </si>
  <si>
    <t>Data generated with: Data analysis</t>
  </si>
  <si>
    <r>
      <t>The</t>
    </r>
    <r>
      <rPr>
        <b/>
        <sz val="11"/>
        <rFont val="Calibri"/>
        <family val="2"/>
        <scheme val="minor"/>
      </rPr>
      <t xml:space="preserve"> correlation</t>
    </r>
    <r>
      <rPr>
        <sz val="11"/>
        <rFont val="Calibri"/>
        <family val="2"/>
        <scheme val="minor"/>
      </rPr>
      <t xml:space="preserve"> between the two variables </t>
    </r>
    <r>
      <rPr>
        <b/>
        <sz val="11"/>
        <rFont val="Calibri"/>
        <family val="2"/>
        <scheme val="minor"/>
      </rPr>
      <t>is negative</t>
    </r>
    <r>
      <rPr>
        <sz val="11"/>
        <rFont val="Calibri"/>
        <family val="2"/>
        <scheme val="minor"/>
      </rPr>
      <t xml:space="preserve"> (that is, as one increases the other decreases) </t>
    </r>
    <r>
      <rPr>
        <b/>
        <sz val="11"/>
        <rFont val="Calibri"/>
        <family val="2"/>
        <scheme val="minor"/>
      </rPr>
      <t>and weak</t>
    </r>
    <r>
      <rPr>
        <sz val="11"/>
        <rFont val="Calibri"/>
        <family val="2"/>
        <scheme val="minor"/>
      </rPr>
      <t>, because it is close to 0.</t>
    </r>
  </si>
  <si>
    <r>
      <t xml:space="preserve">The </t>
    </r>
    <r>
      <rPr>
        <b/>
        <sz val="11"/>
        <color theme="1"/>
        <rFont val="Calibri"/>
        <family val="2"/>
        <scheme val="minor"/>
      </rPr>
      <t>correlation</t>
    </r>
    <r>
      <rPr>
        <sz val="11"/>
        <color theme="1"/>
        <rFont val="Calibri"/>
        <family val="2"/>
        <scheme val="minor"/>
      </rPr>
      <t xml:space="preserve"> between the two variables </t>
    </r>
    <r>
      <rPr>
        <b/>
        <sz val="11"/>
        <color theme="1"/>
        <rFont val="Calibri"/>
        <family val="2"/>
        <scheme val="minor"/>
      </rPr>
      <t>is positive</t>
    </r>
    <r>
      <rPr>
        <sz val="11"/>
        <color theme="1"/>
        <rFont val="Calibri"/>
        <family val="2"/>
        <scheme val="minor"/>
      </rPr>
      <t xml:space="preserve"> (that is, increase in unison) </t>
    </r>
    <r>
      <rPr>
        <b/>
        <sz val="11"/>
        <color theme="1"/>
        <rFont val="Calibri"/>
        <family val="2"/>
        <scheme val="minor"/>
      </rPr>
      <t>and strong</t>
    </r>
    <r>
      <rPr>
        <sz val="11"/>
        <color theme="1"/>
        <rFont val="Calibri"/>
        <family val="2"/>
        <scheme val="minor"/>
      </rPr>
      <t>, because it is close to 1.</t>
    </r>
  </si>
  <si>
    <r>
      <rPr>
        <b/>
        <sz val="12"/>
        <color theme="1"/>
        <rFont val="Calibri"/>
        <family val="2"/>
        <scheme val="minor"/>
      </rPr>
      <t>Y</t>
    </r>
    <r>
      <rPr>
        <vertAlign val="subscript"/>
        <sz val="12"/>
        <color theme="1"/>
        <rFont val="Calibri"/>
        <family val="2"/>
        <scheme val="minor"/>
      </rPr>
      <t xml:space="preserve">160 </t>
    </r>
    <r>
      <rPr>
        <sz val="12"/>
        <color theme="1"/>
        <rFont val="Calibri"/>
        <family val="2"/>
        <scheme val="minor"/>
      </rPr>
      <t xml:space="preserve">= </t>
    </r>
  </si>
  <si>
    <r>
      <t xml:space="preserve">In fact, more the </t>
    </r>
    <r>
      <rPr>
        <b/>
        <sz val="11"/>
        <color theme="1"/>
        <rFont val="Calibri"/>
        <family val="2"/>
        <scheme val="minor"/>
      </rPr>
      <t xml:space="preserve">confidence rate </t>
    </r>
    <r>
      <rPr>
        <b/>
        <i/>
        <u/>
        <sz val="11"/>
        <color theme="1"/>
        <rFont val="Calibri"/>
        <family val="2"/>
        <scheme val="minor"/>
      </rPr>
      <t>increases</t>
    </r>
    <r>
      <rPr>
        <sz val="11"/>
        <color theme="1"/>
        <rFont val="Calibri"/>
        <family val="2"/>
        <scheme val="minor"/>
      </rPr>
      <t xml:space="preserve">, more </t>
    </r>
    <r>
      <rPr>
        <b/>
        <sz val="11"/>
        <color theme="1"/>
        <rFont val="Calibri"/>
        <family val="2"/>
        <scheme val="minor"/>
      </rPr>
      <t>the width of the interval</t>
    </r>
    <r>
      <rPr>
        <sz val="11"/>
        <color theme="1"/>
        <rFont val="Calibri"/>
        <family val="2"/>
        <scheme val="minor"/>
      </rPr>
      <t xml:space="preserve"> </t>
    </r>
    <r>
      <rPr>
        <b/>
        <i/>
        <u/>
        <sz val="11"/>
        <color theme="1"/>
        <rFont val="Calibri"/>
        <family val="2"/>
        <scheme val="minor"/>
      </rPr>
      <t>increases</t>
    </r>
    <r>
      <rPr>
        <b/>
        <sz val="11"/>
        <color theme="1"/>
        <rFont val="Calibri"/>
        <family val="2"/>
        <scheme val="minor"/>
      </rPr>
      <t xml:space="preserve"> </t>
    </r>
    <r>
      <rPr>
        <sz val="11"/>
        <color theme="1"/>
        <rFont val="Calibri"/>
        <family val="2"/>
        <scheme val="minor"/>
      </rPr>
      <t xml:space="preserve">and more </t>
    </r>
    <r>
      <rPr>
        <b/>
        <sz val="11"/>
        <color theme="1"/>
        <rFont val="Calibri"/>
        <family val="2"/>
        <scheme val="minor"/>
      </rPr>
      <t xml:space="preserve">the precision of the estimate </t>
    </r>
    <r>
      <rPr>
        <b/>
        <i/>
        <u/>
        <sz val="11"/>
        <color theme="1"/>
        <rFont val="Calibri"/>
        <family val="2"/>
        <scheme val="minor"/>
      </rPr>
      <t>decreases</t>
    </r>
    <r>
      <rPr>
        <sz val="11"/>
        <color theme="1"/>
        <rFont val="Calibri"/>
        <family val="2"/>
        <scheme val="minor"/>
      </rPr>
      <t>.</t>
    </r>
  </si>
  <si>
    <r>
      <t>From the graph we can see a very</t>
    </r>
    <r>
      <rPr>
        <b/>
        <sz val="11"/>
        <color theme="1"/>
        <rFont val="Calibri"/>
        <family val="2"/>
        <scheme val="minor"/>
      </rPr>
      <t xml:space="preserve"> strong positive correlation </t>
    </r>
    <r>
      <rPr>
        <sz val="11"/>
        <color theme="1"/>
        <rFont val="Calibri"/>
        <family val="2"/>
        <scheme val="minor"/>
      </rPr>
      <t>(because all the points are close to the trend line). To confirm this, we just need to observe</t>
    </r>
    <r>
      <rPr>
        <b/>
        <sz val="11"/>
        <color theme="1"/>
        <rFont val="Calibri"/>
        <family val="2"/>
        <scheme val="minor"/>
      </rPr>
      <t xml:space="preserve"> R</t>
    </r>
    <r>
      <rPr>
        <b/>
        <vertAlign val="superscript"/>
        <sz val="11"/>
        <color theme="1"/>
        <rFont val="Calibri"/>
        <family val="2"/>
        <scheme val="minor"/>
      </rPr>
      <t>2</t>
    </r>
    <r>
      <rPr>
        <sz val="11"/>
        <color theme="1"/>
        <rFont val="Calibri"/>
        <family val="2"/>
        <scheme val="minor"/>
      </rPr>
      <t xml:space="preserve"> (which gives us a measure of how close the forecast are to the real data), in fact it</t>
    </r>
    <r>
      <rPr>
        <b/>
        <sz val="11"/>
        <color theme="1"/>
        <rFont val="Calibri"/>
        <family val="2"/>
        <scheme val="minor"/>
      </rPr>
      <t xml:space="preserve"> is very close to 1</t>
    </r>
    <r>
      <rPr>
        <sz val="11"/>
        <color theme="1"/>
        <rFont val="Calibri"/>
        <family val="2"/>
        <scheme val="minor"/>
      </rPr>
      <t>.</t>
    </r>
    <r>
      <rPr>
        <b/>
        <sz val="11"/>
        <color theme="1"/>
        <rFont val="Calibri"/>
        <family val="2"/>
        <scheme val="minor"/>
      </rPr>
      <t xml:space="preserve"> The correlation</t>
    </r>
    <r>
      <rPr>
        <sz val="11"/>
        <color theme="1"/>
        <rFont val="Calibri"/>
        <family val="2"/>
        <scheme val="minor"/>
      </rPr>
      <t xml:space="preserve"> between rank and age </t>
    </r>
    <r>
      <rPr>
        <b/>
        <sz val="11"/>
        <color theme="1"/>
        <rFont val="Calibri"/>
        <family val="2"/>
        <scheme val="minor"/>
      </rPr>
      <t>is statistically significant</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</si>
</sst>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4" x14ac:knownFonts="1">
    <font>
      <sz val="11"/>
      <color theme="1"/>
      <name val="Calibri"/>
      <family val="2"/>
      <scheme val="minor"/>
    </font>
    <font>
      <b/>
      <sz val="11"/>
      <color theme="1"/>
      <name val="Calibri"/>
      <family val="2"/>
      <scheme val="minor"/>
    </font>
    <font>
      <sz val="11"/>
      <color theme="0"/>
      <name val="Calibri"/>
      <family val="2"/>
      <scheme val="minor"/>
    </font>
    <font>
      <b/>
      <sz val="12"/>
      <name val="Comic Sans MS"/>
      <family val="4"/>
    </font>
    <font>
      <b/>
      <sz val="12"/>
      <color theme="1"/>
      <name val="Comic Sans MS"/>
      <family val="4"/>
    </font>
    <font>
      <sz val="11"/>
      <color theme="0" tint="-0.34998626667073579"/>
      <name val="Calibri"/>
      <family val="2"/>
      <scheme val="minor"/>
    </font>
    <font>
      <sz val="11"/>
      <color theme="0" tint="-0.14999847407452621"/>
      <name val="Calibri"/>
      <family val="2"/>
      <scheme val="minor"/>
    </font>
    <font>
      <sz val="11"/>
      <name val="Calibri"/>
      <family val="2"/>
      <scheme val="minor"/>
    </font>
    <font>
      <sz val="12"/>
      <color theme="1"/>
      <name val="Calibri"/>
      <family val="2"/>
      <scheme val="minor"/>
    </font>
    <font>
      <b/>
      <sz val="12"/>
      <color theme="1"/>
      <name val="Calibri"/>
      <family val="2"/>
      <scheme val="minor"/>
    </font>
    <font>
      <vertAlign val="subscript"/>
      <sz val="12"/>
      <color theme="1"/>
      <name val="Calibri"/>
      <family val="2"/>
      <scheme val="minor"/>
    </font>
    <font>
      <b/>
      <sz val="11"/>
      <name val="Calibri"/>
      <family val="2"/>
      <scheme val="minor"/>
    </font>
    <font>
      <b/>
      <i/>
      <u/>
      <sz val="11"/>
      <color theme="1"/>
      <name val="Calibri"/>
      <family val="2"/>
      <scheme val="minor"/>
    </font>
    <font>
      <b/>
      <vertAlign val="superscript"/>
      <sz val="11"/>
      <color theme="1"/>
      <name val="Calibri"/>
      <family val="2"/>
      <scheme val="minor"/>
    </font>
  </fonts>
  <fills count="7">
    <fill>
      <patternFill patternType="none"/>
    </fill>
    <fill>
      <patternFill patternType="gray125"/>
    </fill>
    <fill>
      <patternFill patternType="solid">
        <fgColor rgb="FF8282FE"/>
        <bgColor indexed="64"/>
      </patternFill>
    </fill>
    <fill>
      <patternFill patternType="solid">
        <fgColor theme="0"/>
        <bgColor indexed="64"/>
      </patternFill>
    </fill>
    <fill>
      <patternFill patternType="solid">
        <fgColor theme="8" tint="0.79998168889431442"/>
        <bgColor indexed="64"/>
      </patternFill>
    </fill>
    <fill>
      <patternFill patternType="solid">
        <fgColor rgb="FFF0FAF4"/>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theme="1"/>
      </right>
      <top style="medium">
        <color indexed="64"/>
      </top>
      <bottom style="thin">
        <color indexed="64"/>
      </bottom>
      <diagonal/>
    </border>
    <border>
      <left style="thin">
        <color indexed="64"/>
      </left>
      <right style="thin">
        <color theme="1"/>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diagonal/>
    </border>
  </borders>
  <cellStyleXfs count="1">
    <xf numFmtId="0" fontId="0" fillId="0" borderId="0"/>
  </cellStyleXfs>
  <cellXfs count="63">
    <xf numFmtId="0" fontId="0" fillId="0" borderId="0" xfId="0"/>
    <xf numFmtId="0" fontId="3" fillId="2" borderId="2" xfId="0" applyFont="1" applyFill="1" applyBorder="1" applyAlignment="1">
      <alignment horizontal="center" vertical="center"/>
    </xf>
    <xf numFmtId="0" fontId="3" fillId="2" borderId="2" xfId="0" applyFont="1" applyFill="1" applyBorder="1" applyAlignment="1">
      <alignment horizontal="center"/>
    </xf>
    <xf numFmtId="9" fontId="0" fillId="0" borderId="3" xfId="0" applyNumberFormat="1" applyBorder="1" applyAlignment="1">
      <alignment horizontal="center" vertical="center"/>
    </xf>
    <xf numFmtId="0" fontId="0" fillId="0" borderId="3" xfId="0" applyBorder="1" applyAlignment="1">
      <alignment horizontal="center" vertical="center"/>
    </xf>
    <xf numFmtId="1" fontId="0" fillId="0" borderId="0" xfId="0" applyNumberFormat="1"/>
    <xf numFmtId="2" fontId="0" fillId="0" borderId="0" xfId="0" applyNumberFormat="1"/>
    <xf numFmtId="2" fontId="0" fillId="0" borderId="3" xfId="0" applyNumberFormat="1" applyBorder="1" applyAlignment="1">
      <alignment horizontal="center" vertical="center"/>
    </xf>
    <xf numFmtId="164" fontId="0" fillId="0" borderId="3" xfId="0" applyNumberFormat="1" applyBorder="1" applyAlignment="1">
      <alignment horizontal="center" vertical="center"/>
    </xf>
    <xf numFmtId="1" fontId="0" fillId="0" borderId="1" xfId="0" applyNumberFormat="1" applyBorder="1" applyAlignment="1">
      <alignment horizontal="center" vertical="center"/>
    </xf>
    <xf numFmtId="1" fontId="0" fillId="0" borderId="5" xfId="0" applyNumberFormat="1" applyBorder="1" applyAlignment="1">
      <alignment horizontal="center" vertical="center"/>
    </xf>
    <xf numFmtId="0" fontId="4" fillId="2" borderId="2" xfId="0" applyFont="1" applyFill="1" applyBorder="1" applyAlignment="1">
      <alignment horizontal="center"/>
    </xf>
    <xf numFmtId="0" fontId="4" fillId="2" borderId="2" xfId="0" applyFont="1" applyFill="1" applyBorder="1" applyAlignment="1">
      <alignment horizontal="center" vertical="center"/>
    </xf>
    <xf numFmtId="0" fontId="4" fillId="2" borderId="6" xfId="0" applyFont="1" applyFill="1" applyBorder="1" applyAlignment="1">
      <alignment horizontal="center" vertical="center"/>
    </xf>
    <xf numFmtId="0" fontId="2" fillId="0" borderId="0" xfId="0" applyFont="1"/>
    <xf numFmtId="164" fontId="5" fillId="0" borderId="0" xfId="0" applyNumberFormat="1" applyFont="1" applyBorder="1" applyAlignment="1">
      <alignment horizontal="center" vertical="center"/>
    </xf>
    <xf numFmtId="0" fontId="4" fillId="2" borderId="4" xfId="0" applyFont="1" applyFill="1" applyBorder="1" applyAlignment="1">
      <alignment horizontal="center" vertical="center"/>
    </xf>
    <xf numFmtId="1" fontId="0" fillId="0" borderId="3" xfId="0" applyNumberFormat="1" applyBorder="1" applyAlignment="1">
      <alignment horizontal="center" vertical="center"/>
    </xf>
    <xf numFmtId="0" fontId="1" fillId="0" borderId="0" xfId="0" applyFont="1" applyAlignment="1">
      <alignment horizontal="center"/>
    </xf>
    <xf numFmtId="0" fontId="0" fillId="0" borderId="0" xfId="0" applyAlignment="1">
      <alignment vertical="center" wrapText="1"/>
    </xf>
    <xf numFmtId="0" fontId="6" fillId="0" borderId="0" xfId="0" applyFont="1"/>
    <xf numFmtId="2" fontId="6" fillId="0" borderId="0" xfId="0" applyNumberFormat="1" applyFont="1"/>
    <xf numFmtId="1" fontId="6" fillId="0" borderId="0" xfId="0" applyNumberFormat="1" applyFont="1"/>
    <xf numFmtId="0" fontId="6" fillId="0" borderId="7" xfId="0" applyFont="1" applyBorder="1"/>
    <xf numFmtId="1" fontId="0" fillId="0" borderId="9" xfId="0" applyNumberFormat="1" applyBorder="1" applyAlignment="1">
      <alignment horizontal="center" vertical="center"/>
    </xf>
    <xf numFmtId="1" fontId="0" fillId="0" borderId="10" xfId="0" applyNumberFormat="1" applyBorder="1" applyAlignment="1">
      <alignment horizontal="center" vertical="center"/>
    </xf>
    <xf numFmtId="0" fontId="4" fillId="2" borderId="2" xfId="0" applyFont="1" applyFill="1" applyBorder="1"/>
    <xf numFmtId="0" fontId="4" fillId="2" borderId="6" xfId="0" applyFont="1" applyFill="1" applyBorder="1"/>
    <xf numFmtId="0" fontId="0" fillId="3" borderId="0" xfId="0" applyFill="1"/>
    <xf numFmtId="0" fontId="6" fillId="0" borderId="8" xfId="0" applyFont="1" applyBorder="1"/>
    <xf numFmtId="2" fontId="6" fillId="0" borderId="7" xfId="0" applyNumberFormat="1" applyFont="1" applyBorder="1"/>
    <xf numFmtId="0" fontId="0" fillId="0" borderId="19" xfId="0" applyBorder="1"/>
    <xf numFmtId="0" fontId="1" fillId="0" borderId="3" xfId="0" applyFont="1" applyBorder="1" applyAlignment="1">
      <alignment horizontal="center" vertical="center"/>
    </xf>
    <xf numFmtId="165" fontId="0" fillId="5" borderId="0" xfId="0" applyNumberFormat="1" applyFill="1" applyAlignment="1">
      <alignment horizontal="left"/>
    </xf>
    <xf numFmtId="0" fontId="6" fillId="0" borderId="0" xfId="0" applyFont="1" applyAlignment="1">
      <alignment horizontal="center" vertical="center" wrapText="1"/>
    </xf>
    <xf numFmtId="0" fontId="8" fillId="5" borderId="0" xfId="0" applyFont="1" applyFill="1" applyAlignment="1">
      <alignment horizontal="left" indent="4"/>
    </xf>
    <xf numFmtId="0" fontId="0" fillId="3" borderId="0" xfId="0" applyFill="1" applyBorder="1" applyAlignment="1">
      <alignment vertical="top" wrapText="1"/>
    </xf>
    <xf numFmtId="0" fontId="0" fillId="6" borderId="13" xfId="0" applyFill="1" applyBorder="1" applyAlignment="1">
      <alignment horizontal="left" vertical="center" wrapText="1" indent="2"/>
    </xf>
    <xf numFmtId="0" fontId="0" fillId="6" borderId="15" xfId="0" applyFill="1" applyBorder="1" applyAlignment="1">
      <alignment horizontal="left" vertical="center" wrapText="1" indent="2"/>
    </xf>
    <xf numFmtId="0" fontId="0" fillId="0" borderId="1" xfId="0" applyBorder="1" applyAlignment="1">
      <alignment horizontal="center"/>
    </xf>
    <xf numFmtId="0" fontId="0" fillId="6" borderId="14" xfId="0" applyFill="1" applyBorder="1" applyAlignment="1">
      <alignment horizontal="left" vertical="top" wrapText="1" indent="2"/>
    </xf>
    <xf numFmtId="0" fontId="0" fillId="6" borderId="0" xfId="0" applyFill="1" applyBorder="1" applyAlignment="1">
      <alignment horizontal="left" vertical="top" wrapText="1" indent="2"/>
    </xf>
    <xf numFmtId="0" fontId="0" fillId="6" borderId="15" xfId="0" applyFill="1" applyBorder="1" applyAlignment="1">
      <alignment horizontal="left" vertical="top" wrapText="1" indent="2"/>
    </xf>
    <xf numFmtId="0" fontId="0" fillId="6" borderId="16" xfId="0" applyFill="1" applyBorder="1" applyAlignment="1">
      <alignment horizontal="left" vertical="top" wrapText="1" indent="2"/>
    </xf>
    <xf numFmtId="0" fontId="0" fillId="6" borderId="17" xfId="0" applyFill="1" applyBorder="1" applyAlignment="1">
      <alignment horizontal="left" vertical="top" wrapText="1" indent="2"/>
    </xf>
    <xf numFmtId="0" fontId="0" fillId="6" borderId="18" xfId="0" applyFill="1" applyBorder="1" applyAlignment="1">
      <alignment horizontal="left" vertical="top" wrapText="1" indent="2"/>
    </xf>
    <xf numFmtId="0" fontId="0" fillId="6" borderId="11" xfId="0" applyFill="1" applyBorder="1" applyAlignment="1">
      <alignment horizontal="left" wrapText="1" indent="2"/>
    </xf>
    <xf numFmtId="0" fontId="0" fillId="6" borderId="12" xfId="0" applyFill="1" applyBorder="1" applyAlignment="1">
      <alignment horizontal="left" wrapText="1" indent="2"/>
    </xf>
    <xf numFmtId="0" fontId="0" fillId="6" borderId="14" xfId="0" applyFill="1" applyBorder="1" applyAlignment="1">
      <alignment horizontal="left" wrapText="1" indent="2"/>
    </xf>
    <xf numFmtId="0" fontId="0" fillId="6" borderId="0" xfId="0" applyFill="1" applyBorder="1" applyAlignment="1">
      <alignment horizontal="left" wrapText="1" indent="2"/>
    </xf>
    <xf numFmtId="0" fontId="0" fillId="4" borderId="20" xfId="0" applyFill="1" applyBorder="1" applyAlignment="1">
      <alignment horizontal="left"/>
    </xf>
    <xf numFmtId="0" fontId="0" fillId="4" borderId="0" xfId="0" applyFill="1" applyAlignment="1">
      <alignment horizontal="left"/>
    </xf>
    <xf numFmtId="0" fontId="7" fillId="4" borderId="20" xfId="0" applyFont="1" applyFill="1" applyBorder="1" applyAlignment="1">
      <alignment horizontal="left" vertical="center"/>
    </xf>
    <xf numFmtId="0" fontId="7" fillId="4" borderId="0" xfId="0" applyFont="1" applyFill="1" applyBorder="1" applyAlignment="1">
      <alignment horizontal="left" vertical="center"/>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16"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8" xfId="0" applyFill="1" applyBorder="1" applyAlignment="1">
      <alignment horizontal="center" vertical="center" wrapText="1"/>
    </xf>
  </cellXfs>
  <cellStyles count="1">
    <cellStyle name="Normale" xfId="0" builtinId="0"/>
  </cellStyles>
  <dxfs count="27">
    <dxf>
      <fill>
        <patternFill>
          <bgColor theme="0"/>
        </patternFill>
      </fill>
    </dxf>
    <dxf>
      <fill>
        <patternFill>
          <bgColor theme="0"/>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8" tint="0.79998168889431442"/>
        </patternFill>
      </fill>
    </dxf>
    <dxf>
      <fill>
        <patternFill>
          <bgColor rgb="FF99FF99"/>
        </patternFill>
      </fill>
    </dxf>
    <dxf>
      <fill>
        <patternFill>
          <bgColor rgb="FFCCFF99"/>
        </patternFill>
      </fill>
    </dxf>
    <dxf>
      <fill>
        <patternFill>
          <bgColor rgb="FFFEFEA4"/>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0"/>
        </patternFill>
      </fill>
    </dxf>
    <dxf>
      <fill>
        <patternFill>
          <bgColor theme="8" tint="0.79998168889431442"/>
        </patternFill>
      </fill>
    </dxf>
    <dxf>
      <fill>
        <patternFill>
          <bgColor rgb="FF99FF99"/>
        </patternFill>
      </fill>
    </dxf>
    <dxf>
      <fill>
        <patternFill>
          <bgColor rgb="FFCCFF99"/>
        </patternFill>
      </fill>
    </dxf>
    <dxf>
      <fill>
        <patternFill>
          <bgColor rgb="FFFEFEA4"/>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0"/>
        </patternFill>
      </fill>
    </dxf>
  </dxfs>
  <tableStyles count="0" defaultTableStyle="TableStyleMedium2" defaultPivotStyle="PivotStyleLight16"/>
  <colors>
    <mruColors>
      <color rgb="FFF0FAF4"/>
      <color rgb="FFABE3CE"/>
      <color rgb="FF8282FE"/>
      <color rgb="FF6363FD"/>
      <color rgb="FFFEFEA4"/>
      <color rgb="FFFFFFA3"/>
      <color rgb="FFCCFF99"/>
      <color rgb="FF99FF99"/>
      <color rgb="FF55E1DE"/>
      <color rgb="FFFE6A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1"/>
        <c:ser>
          <c:idx val="0"/>
          <c:order val="0"/>
          <c:tx>
            <c:v>Correlation rank - age</c:v>
          </c:tx>
          <c:spPr>
            <a:ln w="25400">
              <a:noFill/>
            </a:ln>
            <a:effectLst>
              <a:outerShdw blurRad="50800" dist="12700" dir="5400000" sx="1000" sy="1000" algn="ctr" rotWithShape="0">
                <a:srgbClr val="000000">
                  <a:alpha val="43137"/>
                </a:srgbClr>
              </a:outerShdw>
            </a:effectLst>
          </c:spPr>
          <c:marker>
            <c:symbol val="triangle"/>
            <c:size val="7"/>
            <c:spPr>
              <a:ln w="9525" cmpd="sng">
                <a:solidFill>
                  <a:schemeClr val="accent6">
                    <a:lumMod val="50000"/>
                  </a:schemeClr>
                </a:solidFill>
              </a:ln>
              <a:effectLst>
                <a:outerShdw blurRad="50800" dist="12700" dir="5400000" sx="1000" sy="1000" algn="ctr" rotWithShape="0">
                  <a:srgbClr val="000000">
                    <a:alpha val="43137"/>
                  </a:srgbClr>
                </a:outerShdw>
              </a:effectLst>
            </c:spPr>
          </c:marker>
          <c:dPt>
            <c:idx val="0"/>
            <c:marker>
              <c:symbol val="triangle"/>
              <c:size val="7"/>
              <c:spPr>
                <a:solidFill>
                  <a:schemeClr val="accent2"/>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1-AED4-4333-A195-0AC0A6A50F6D}"/>
              </c:ext>
            </c:extLst>
          </c:dPt>
          <c:dPt>
            <c:idx val="1"/>
            <c:marker>
              <c:symbol val="triangle"/>
              <c:size val="7"/>
              <c:spPr>
                <a:solidFill>
                  <a:schemeClr val="accent4"/>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3-AED4-4333-A195-0AC0A6A50F6D}"/>
              </c:ext>
            </c:extLst>
          </c:dPt>
          <c:dPt>
            <c:idx val="2"/>
            <c:marker>
              <c:symbol val="triangle"/>
              <c:size val="7"/>
              <c:spPr>
                <a:solidFill>
                  <a:schemeClr val="accent6"/>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5-AED4-4333-A195-0AC0A6A50F6D}"/>
              </c:ext>
            </c:extLst>
          </c:dPt>
          <c:dPt>
            <c:idx val="3"/>
            <c:marker>
              <c:symbol val="triangle"/>
              <c:size val="7"/>
              <c:spPr>
                <a:solidFill>
                  <a:schemeClr val="accent2">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7-AED4-4333-A195-0AC0A6A50F6D}"/>
              </c:ext>
            </c:extLst>
          </c:dPt>
          <c:dPt>
            <c:idx val="4"/>
            <c:marker>
              <c:symbol val="triangle"/>
              <c:size val="7"/>
              <c:spPr>
                <a:solidFill>
                  <a:schemeClr val="accent4">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9-AED4-4333-A195-0AC0A6A50F6D}"/>
              </c:ext>
            </c:extLst>
          </c:dPt>
          <c:dPt>
            <c:idx val="5"/>
            <c:marker>
              <c:symbol val="triangle"/>
              <c:size val="7"/>
              <c:spPr>
                <a:solidFill>
                  <a:schemeClr val="accent6">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B-AED4-4333-A195-0AC0A6A50F6D}"/>
              </c:ext>
            </c:extLst>
          </c:dPt>
          <c:dPt>
            <c:idx val="6"/>
            <c:marker>
              <c:symbol val="triangle"/>
              <c:size val="7"/>
              <c:spPr>
                <a:solidFill>
                  <a:schemeClr val="accent2">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D-AED4-4333-A195-0AC0A6A50F6D}"/>
              </c:ext>
            </c:extLst>
          </c:dPt>
          <c:dPt>
            <c:idx val="7"/>
            <c:marker>
              <c:symbol val="triangle"/>
              <c:size val="7"/>
              <c:spPr>
                <a:solidFill>
                  <a:schemeClr val="accent4">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0F-AED4-4333-A195-0AC0A6A50F6D}"/>
              </c:ext>
            </c:extLst>
          </c:dPt>
          <c:dPt>
            <c:idx val="8"/>
            <c:marker>
              <c:symbol val="triangle"/>
              <c:size val="7"/>
              <c:spPr>
                <a:solidFill>
                  <a:schemeClr val="accent6">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1-AED4-4333-A195-0AC0A6A50F6D}"/>
              </c:ext>
            </c:extLst>
          </c:dPt>
          <c:dPt>
            <c:idx val="9"/>
            <c:marker>
              <c:symbol val="triangle"/>
              <c:size val="7"/>
              <c:spPr>
                <a:solidFill>
                  <a:schemeClr val="accent2">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3-AED4-4333-A195-0AC0A6A50F6D}"/>
              </c:ext>
            </c:extLst>
          </c:dPt>
          <c:dPt>
            <c:idx val="10"/>
            <c:marker>
              <c:symbol val="triangle"/>
              <c:size val="7"/>
              <c:spPr>
                <a:solidFill>
                  <a:schemeClr val="accent4">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5-AED4-4333-A195-0AC0A6A50F6D}"/>
              </c:ext>
            </c:extLst>
          </c:dPt>
          <c:dPt>
            <c:idx val="11"/>
            <c:marker>
              <c:symbol val="triangle"/>
              <c:size val="7"/>
              <c:spPr>
                <a:solidFill>
                  <a:schemeClr val="accent6">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7-AED4-4333-A195-0AC0A6A50F6D}"/>
              </c:ext>
            </c:extLst>
          </c:dPt>
          <c:dPt>
            <c:idx val="12"/>
            <c:marker>
              <c:symbol val="triangle"/>
              <c:size val="7"/>
              <c:spPr>
                <a:solidFill>
                  <a:schemeClr val="accent2">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9-AED4-4333-A195-0AC0A6A50F6D}"/>
              </c:ext>
            </c:extLst>
          </c:dPt>
          <c:dPt>
            <c:idx val="13"/>
            <c:marker>
              <c:symbol val="triangle"/>
              <c:size val="7"/>
              <c:spPr>
                <a:solidFill>
                  <a:schemeClr val="accent4">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B-AED4-4333-A195-0AC0A6A50F6D}"/>
              </c:ext>
            </c:extLst>
          </c:dPt>
          <c:dPt>
            <c:idx val="14"/>
            <c:marker>
              <c:symbol val="triangle"/>
              <c:size val="7"/>
              <c:spPr>
                <a:solidFill>
                  <a:schemeClr val="accent6">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D-AED4-4333-A195-0AC0A6A50F6D}"/>
              </c:ext>
            </c:extLst>
          </c:dPt>
          <c:dPt>
            <c:idx val="15"/>
            <c:marker>
              <c:symbol val="triangle"/>
              <c:size val="7"/>
              <c:spPr>
                <a:solidFill>
                  <a:schemeClr val="accent2">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1F-AED4-4333-A195-0AC0A6A50F6D}"/>
              </c:ext>
            </c:extLst>
          </c:dPt>
          <c:dPt>
            <c:idx val="16"/>
            <c:marker>
              <c:symbol val="triangle"/>
              <c:size val="7"/>
              <c:spPr>
                <a:solidFill>
                  <a:schemeClr val="accent4">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1-AED4-4333-A195-0AC0A6A50F6D}"/>
              </c:ext>
            </c:extLst>
          </c:dPt>
          <c:dPt>
            <c:idx val="17"/>
            <c:marker>
              <c:symbol val="triangle"/>
              <c:size val="7"/>
              <c:spPr>
                <a:solidFill>
                  <a:schemeClr val="accent6">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3-AED4-4333-A195-0AC0A6A50F6D}"/>
              </c:ext>
            </c:extLst>
          </c:dPt>
          <c:dPt>
            <c:idx val="18"/>
            <c:marker>
              <c:symbol val="triangle"/>
              <c:size val="7"/>
              <c:spPr>
                <a:solidFill>
                  <a:schemeClr val="accent2">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5-AED4-4333-A195-0AC0A6A50F6D}"/>
              </c:ext>
            </c:extLst>
          </c:dPt>
          <c:dPt>
            <c:idx val="19"/>
            <c:marker>
              <c:symbol val="triangle"/>
              <c:size val="7"/>
              <c:spPr>
                <a:solidFill>
                  <a:schemeClr val="accent4">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7-AED4-4333-A195-0AC0A6A50F6D}"/>
              </c:ext>
            </c:extLst>
          </c:dPt>
          <c:dPt>
            <c:idx val="20"/>
            <c:marker>
              <c:symbol val="triangle"/>
              <c:size val="7"/>
              <c:spPr>
                <a:solidFill>
                  <a:schemeClr val="accent6">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9-AED4-4333-A195-0AC0A6A50F6D}"/>
              </c:ext>
            </c:extLst>
          </c:dPt>
          <c:dPt>
            <c:idx val="21"/>
            <c:marker>
              <c:symbol val="triangle"/>
              <c:size val="7"/>
              <c:spPr>
                <a:solidFill>
                  <a:schemeClr val="accent2">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B-AED4-4333-A195-0AC0A6A50F6D}"/>
              </c:ext>
            </c:extLst>
          </c:dPt>
          <c:dPt>
            <c:idx val="22"/>
            <c:marker>
              <c:symbol val="triangle"/>
              <c:size val="7"/>
              <c:spPr>
                <a:solidFill>
                  <a:schemeClr val="accent4">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D-AED4-4333-A195-0AC0A6A50F6D}"/>
              </c:ext>
            </c:extLst>
          </c:dPt>
          <c:dPt>
            <c:idx val="23"/>
            <c:marker>
              <c:symbol val="triangle"/>
              <c:size val="7"/>
              <c:spPr>
                <a:solidFill>
                  <a:schemeClr val="accent6">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2F-AED4-4333-A195-0AC0A6A50F6D}"/>
              </c:ext>
            </c:extLst>
          </c:dPt>
          <c:dPt>
            <c:idx val="24"/>
            <c:marker>
              <c:symbol val="triangle"/>
              <c:size val="7"/>
              <c:spPr>
                <a:solidFill>
                  <a:schemeClr val="accent2">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1-AED4-4333-A195-0AC0A6A50F6D}"/>
              </c:ext>
            </c:extLst>
          </c:dPt>
          <c:dPt>
            <c:idx val="25"/>
            <c:marker>
              <c:symbol val="triangle"/>
              <c:size val="7"/>
              <c:spPr>
                <a:solidFill>
                  <a:schemeClr val="accent4">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3-AED4-4333-A195-0AC0A6A50F6D}"/>
              </c:ext>
            </c:extLst>
          </c:dPt>
          <c:dPt>
            <c:idx val="26"/>
            <c:marker>
              <c:symbol val="triangle"/>
              <c:size val="7"/>
              <c:spPr>
                <a:solidFill>
                  <a:schemeClr val="accent6">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5-AED4-4333-A195-0AC0A6A50F6D}"/>
              </c:ext>
            </c:extLst>
          </c:dPt>
          <c:dPt>
            <c:idx val="27"/>
            <c:marker>
              <c:symbol val="triangle"/>
              <c:size val="7"/>
              <c:spPr>
                <a:solidFill>
                  <a:schemeClr val="accent2"/>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7-AED4-4333-A195-0AC0A6A50F6D}"/>
              </c:ext>
            </c:extLst>
          </c:dPt>
          <c:dPt>
            <c:idx val="28"/>
            <c:marker>
              <c:symbol val="triangle"/>
              <c:size val="7"/>
              <c:spPr>
                <a:solidFill>
                  <a:schemeClr val="accent4"/>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9-AED4-4333-A195-0AC0A6A50F6D}"/>
              </c:ext>
            </c:extLst>
          </c:dPt>
          <c:dPt>
            <c:idx val="29"/>
            <c:marker>
              <c:symbol val="triangle"/>
              <c:size val="7"/>
              <c:spPr>
                <a:solidFill>
                  <a:schemeClr val="accent6"/>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B-AED4-4333-A195-0AC0A6A50F6D}"/>
              </c:ext>
            </c:extLst>
          </c:dPt>
          <c:dPt>
            <c:idx val="30"/>
            <c:marker>
              <c:symbol val="triangle"/>
              <c:size val="7"/>
              <c:spPr>
                <a:solidFill>
                  <a:schemeClr val="accent2">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D-AED4-4333-A195-0AC0A6A50F6D}"/>
              </c:ext>
            </c:extLst>
          </c:dPt>
          <c:dPt>
            <c:idx val="31"/>
            <c:marker>
              <c:symbol val="triangle"/>
              <c:size val="7"/>
              <c:spPr>
                <a:solidFill>
                  <a:schemeClr val="accent4">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3F-AED4-4333-A195-0AC0A6A50F6D}"/>
              </c:ext>
            </c:extLst>
          </c:dPt>
          <c:dPt>
            <c:idx val="32"/>
            <c:marker>
              <c:symbol val="triangle"/>
              <c:size val="7"/>
              <c:spPr>
                <a:solidFill>
                  <a:schemeClr val="accent6">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1-AED4-4333-A195-0AC0A6A50F6D}"/>
              </c:ext>
            </c:extLst>
          </c:dPt>
          <c:dPt>
            <c:idx val="33"/>
            <c:marker>
              <c:symbol val="triangle"/>
              <c:size val="7"/>
              <c:spPr>
                <a:solidFill>
                  <a:schemeClr val="accent2">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3-AED4-4333-A195-0AC0A6A50F6D}"/>
              </c:ext>
            </c:extLst>
          </c:dPt>
          <c:dPt>
            <c:idx val="34"/>
            <c:marker>
              <c:symbol val="triangle"/>
              <c:size val="7"/>
              <c:spPr>
                <a:solidFill>
                  <a:schemeClr val="accent4">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5-AED4-4333-A195-0AC0A6A50F6D}"/>
              </c:ext>
            </c:extLst>
          </c:dPt>
          <c:dPt>
            <c:idx val="35"/>
            <c:marker>
              <c:symbol val="triangle"/>
              <c:size val="7"/>
              <c:spPr>
                <a:solidFill>
                  <a:schemeClr val="accent6">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7-AED4-4333-A195-0AC0A6A50F6D}"/>
              </c:ext>
            </c:extLst>
          </c:dPt>
          <c:dPt>
            <c:idx val="36"/>
            <c:marker>
              <c:symbol val="triangle"/>
              <c:size val="7"/>
              <c:spPr>
                <a:solidFill>
                  <a:schemeClr val="accent2">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9-AED4-4333-A195-0AC0A6A50F6D}"/>
              </c:ext>
            </c:extLst>
          </c:dPt>
          <c:dPt>
            <c:idx val="37"/>
            <c:marker>
              <c:symbol val="triangle"/>
              <c:size val="7"/>
              <c:spPr>
                <a:solidFill>
                  <a:schemeClr val="accent4">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B-AED4-4333-A195-0AC0A6A50F6D}"/>
              </c:ext>
            </c:extLst>
          </c:dPt>
          <c:dPt>
            <c:idx val="38"/>
            <c:marker>
              <c:symbol val="triangle"/>
              <c:size val="7"/>
              <c:spPr>
                <a:solidFill>
                  <a:schemeClr val="accent6">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D-AED4-4333-A195-0AC0A6A50F6D}"/>
              </c:ext>
            </c:extLst>
          </c:dPt>
          <c:dPt>
            <c:idx val="39"/>
            <c:marker>
              <c:symbol val="triangle"/>
              <c:size val="7"/>
              <c:spPr>
                <a:solidFill>
                  <a:schemeClr val="accent2">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4F-AED4-4333-A195-0AC0A6A50F6D}"/>
              </c:ext>
            </c:extLst>
          </c:dPt>
          <c:dPt>
            <c:idx val="40"/>
            <c:marker>
              <c:symbol val="triangle"/>
              <c:size val="7"/>
              <c:spPr>
                <a:solidFill>
                  <a:schemeClr val="accent4">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1-AED4-4333-A195-0AC0A6A50F6D}"/>
              </c:ext>
            </c:extLst>
          </c:dPt>
          <c:dPt>
            <c:idx val="41"/>
            <c:marker>
              <c:symbol val="triangle"/>
              <c:size val="7"/>
              <c:spPr>
                <a:solidFill>
                  <a:schemeClr val="accent6">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3-AED4-4333-A195-0AC0A6A50F6D}"/>
              </c:ext>
            </c:extLst>
          </c:dPt>
          <c:dPt>
            <c:idx val="42"/>
            <c:marker>
              <c:symbol val="triangle"/>
              <c:size val="7"/>
              <c:spPr>
                <a:solidFill>
                  <a:schemeClr val="accent2">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5-AED4-4333-A195-0AC0A6A50F6D}"/>
              </c:ext>
            </c:extLst>
          </c:dPt>
          <c:dPt>
            <c:idx val="43"/>
            <c:marker>
              <c:symbol val="triangle"/>
              <c:size val="7"/>
              <c:spPr>
                <a:solidFill>
                  <a:schemeClr val="accent4">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7-AED4-4333-A195-0AC0A6A50F6D}"/>
              </c:ext>
            </c:extLst>
          </c:dPt>
          <c:dPt>
            <c:idx val="44"/>
            <c:marker>
              <c:symbol val="triangle"/>
              <c:size val="7"/>
              <c:spPr>
                <a:solidFill>
                  <a:schemeClr val="accent6">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9-AED4-4333-A195-0AC0A6A50F6D}"/>
              </c:ext>
            </c:extLst>
          </c:dPt>
          <c:dPt>
            <c:idx val="45"/>
            <c:marker>
              <c:symbol val="triangle"/>
              <c:size val="7"/>
              <c:spPr>
                <a:solidFill>
                  <a:schemeClr val="accent2">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B-AED4-4333-A195-0AC0A6A50F6D}"/>
              </c:ext>
            </c:extLst>
          </c:dPt>
          <c:dPt>
            <c:idx val="46"/>
            <c:marker>
              <c:symbol val="triangle"/>
              <c:size val="7"/>
              <c:spPr>
                <a:solidFill>
                  <a:schemeClr val="accent4">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D-AED4-4333-A195-0AC0A6A50F6D}"/>
              </c:ext>
            </c:extLst>
          </c:dPt>
          <c:dPt>
            <c:idx val="47"/>
            <c:marker>
              <c:symbol val="triangle"/>
              <c:size val="7"/>
              <c:spPr>
                <a:solidFill>
                  <a:schemeClr val="accent6">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5F-AED4-4333-A195-0AC0A6A50F6D}"/>
              </c:ext>
            </c:extLst>
          </c:dPt>
          <c:dPt>
            <c:idx val="48"/>
            <c:marker>
              <c:symbol val="triangle"/>
              <c:size val="7"/>
              <c:spPr>
                <a:solidFill>
                  <a:schemeClr val="accent2">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1-AED4-4333-A195-0AC0A6A50F6D}"/>
              </c:ext>
            </c:extLst>
          </c:dPt>
          <c:dPt>
            <c:idx val="49"/>
            <c:marker>
              <c:symbol val="triangle"/>
              <c:size val="7"/>
              <c:spPr>
                <a:solidFill>
                  <a:schemeClr val="accent4">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3-AED4-4333-A195-0AC0A6A50F6D}"/>
              </c:ext>
            </c:extLst>
          </c:dPt>
          <c:dPt>
            <c:idx val="50"/>
            <c:marker>
              <c:symbol val="triangle"/>
              <c:size val="7"/>
              <c:spPr>
                <a:solidFill>
                  <a:schemeClr val="accent6">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5-AED4-4333-A195-0AC0A6A50F6D}"/>
              </c:ext>
            </c:extLst>
          </c:dPt>
          <c:dPt>
            <c:idx val="51"/>
            <c:marker>
              <c:symbol val="triangle"/>
              <c:size val="7"/>
              <c:spPr>
                <a:solidFill>
                  <a:schemeClr val="accent2">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7-AED4-4333-A195-0AC0A6A50F6D}"/>
              </c:ext>
            </c:extLst>
          </c:dPt>
          <c:dPt>
            <c:idx val="52"/>
            <c:marker>
              <c:symbol val="triangle"/>
              <c:size val="7"/>
              <c:spPr>
                <a:solidFill>
                  <a:schemeClr val="accent4">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9-AED4-4333-A195-0AC0A6A50F6D}"/>
              </c:ext>
            </c:extLst>
          </c:dPt>
          <c:dPt>
            <c:idx val="53"/>
            <c:marker>
              <c:symbol val="triangle"/>
              <c:size val="7"/>
              <c:spPr>
                <a:solidFill>
                  <a:schemeClr val="accent6">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B-AED4-4333-A195-0AC0A6A50F6D}"/>
              </c:ext>
            </c:extLst>
          </c:dPt>
          <c:dPt>
            <c:idx val="54"/>
            <c:marker>
              <c:symbol val="triangle"/>
              <c:size val="7"/>
              <c:spPr>
                <a:solidFill>
                  <a:schemeClr val="accent2"/>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D-AED4-4333-A195-0AC0A6A50F6D}"/>
              </c:ext>
            </c:extLst>
          </c:dPt>
          <c:dPt>
            <c:idx val="55"/>
            <c:marker>
              <c:symbol val="triangle"/>
              <c:size val="7"/>
              <c:spPr>
                <a:solidFill>
                  <a:schemeClr val="accent4"/>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6F-AED4-4333-A195-0AC0A6A50F6D}"/>
              </c:ext>
            </c:extLst>
          </c:dPt>
          <c:dPt>
            <c:idx val="56"/>
            <c:marker>
              <c:symbol val="triangle"/>
              <c:size val="7"/>
              <c:spPr>
                <a:solidFill>
                  <a:schemeClr val="accent6"/>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1-AED4-4333-A195-0AC0A6A50F6D}"/>
              </c:ext>
            </c:extLst>
          </c:dPt>
          <c:dPt>
            <c:idx val="57"/>
            <c:marker>
              <c:symbol val="triangle"/>
              <c:size val="7"/>
              <c:spPr>
                <a:solidFill>
                  <a:schemeClr val="accent2">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3-AED4-4333-A195-0AC0A6A50F6D}"/>
              </c:ext>
            </c:extLst>
          </c:dPt>
          <c:dPt>
            <c:idx val="58"/>
            <c:marker>
              <c:symbol val="triangle"/>
              <c:size val="7"/>
              <c:spPr>
                <a:solidFill>
                  <a:schemeClr val="accent4">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5-AED4-4333-A195-0AC0A6A50F6D}"/>
              </c:ext>
            </c:extLst>
          </c:dPt>
          <c:dPt>
            <c:idx val="59"/>
            <c:marker>
              <c:symbol val="triangle"/>
              <c:size val="7"/>
              <c:spPr>
                <a:solidFill>
                  <a:schemeClr val="accent6">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7-AED4-4333-A195-0AC0A6A50F6D}"/>
              </c:ext>
            </c:extLst>
          </c:dPt>
          <c:dPt>
            <c:idx val="60"/>
            <c:marker>
              <c:symbol val="triangle"/>
              <c:size val="7"/>
              <c:spPr>
                <a:solidFill>
                  <a:schemeClr val="accent2">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9-AED4-4333-A195-0AC0A6A50F6D}"/>
              </c:ext>
            </c:extLst>
          </c:dPt>
          <c:dPt>
            <c:idx val="61"/>
            <c:marker>
              <c:symbol val="triangle"/>
              <c:size val="7"/>
              <c:spPr>
                <a:solidFill>
                  <a:schemeClr val="accent4">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B-AED4-4333-A195-0AC0A6A50F6D}"/>
              </c:ext>
            </c:extLst>
          </c:dPt>
          <c:dPt>
            <c:idx val="62"/>
            <c:marker>
              <c:symbol val="triangle"/>
              <c:size val="7"/>
              <c:spPr>
                <a:solidFill>
                  <a:schemeClr val="accent6">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D-AED4-4333-A195-0AC0A6A50F6D}"/>
              </c:ext>
            </c:extLst>
          </c:dPt>
          <c:dPt>
            <c:idx val="63"/>
            <c:marker>
              <c:symbol val="triangle"/>
              <c:size val="7"/>
              <c:spPr>
                <a:solidFill>
                  <a:schemeClr val="accent2">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7F-AED4-4333-A195-0AC0A6A50F6D}"/>
              </c:ext>
            </c:extLst>
          </c:dPt>
          <c:dPt>
            <c:idx val="64"/>
            <c:marker>
              <c:symbol val="triangle"/>
              <c:size val="7"/>
              <c:spPr>
                <a:solidFill>
                  <a:schemeClr val="accent4">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1-AED4-4333-A195-0AC0A6A50F6D}"/>
              </c:ext>
            </c:extLst>
          </c:dPt>
          <c:dPt>
            <c:idx val="65"/>
            <c:marker>
              <c:symbol val="triangle"/>
              <c:size val="7"/>
              <c:spPr>
                <a:solidFill>
                  <a:schemeClr val="accent6">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3-AED4-4333-A195-0AC0A6A50F6D}"/>
              </c:ext>
            </c:extLst>
          </c:dPt>
          <c:dPt>
            <c:idx val="66"/>
            <c:marker>
              <c:symbol val="triangle"/>
              <c:size val="7"/>
              <c:spPr>
                <a:solidFill>
                  <a:schemeClr val="accent2">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5-AED4-4333-A195-0AC0A6A50F6D}"/>
              </c:ext>
            </c:extLst>
          </c:dPt>
          <c:dPt>
            <c:idx val="67"/>
            <c:marker>
              <c:symbol val="triangle"/>
              <c:size val="7"/>
              <c:spPr>
                <a:solidFill>
                  <a:schemeClr val="accent4">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7-AED4-4333-A195-0AC0A6A50F6D}"/>
              </c:ext>
            </c:extLst>
          </c:dPt>
          <c:dPt>
            <c:idx val="68"/>
            <c:marker>
              <c:symbol val="triangle"/>
              <c:size val="7"/>
              <c:spPr>
                <a:solidFill>
                  <a:schemeClr val="accent6">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9-AED4-4333-A195-0AC0A6A50F6D}"/>
              </c:ext>
            </c:extLst>
          </c:dPt>
          <c:dPt>
            <c:idx val="69"/>
            <c:marker>
              <c:symbol val="triangle"/>
              <c:size val="7"/>
              <c:spPr>
                <a:solidFill>
                  <a:schemeClr val="accent2">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B-AED4-4333-A195-0AC0A6A50F6D}"/>
              </c:ext>
            </c:extLst>
          </c:dPt>
          <c:dPt>
            <c:idx val="70"/>
            <c:marker>
              <c:symbol val="triangle"/>
              <c:size val="7"/>
              <c:spPr>
                <a:solidFill>
                  <a:schemeClr val="accent4">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D-AED4-4333-A195-0AC0A6A50F6D}"/>
              </c:ext>
            </c:extLst>
          </c:dPt>
          <c:dPt>
            <c:idx val="71"/>
            <c:marker>
              <c:symbol val="triangle"/>
              <c:size val="7"/>
              <c:spPr>
                <a:solidFill>
                  <a:schemeClr val="accent6">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8F-AED4-4333-A195-0AC0A6A50F6D}"/>
              </c:ext>
            </c:extLst>
          </c:dPt>
          <c:dPt>
            <c:idx val="72"/>
            <c:marker>
              <c:symbol val="triangle"/>
              <c:size val="7"/>
              <c:spPr>
                <a:solidFill>
                  <a:schemeClr val="accent2">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1-AED4-4333-A195-0AC0A6A50F6D}"/>
              </c:ext>
            </c:extLst>
          </c:dPt>
          <c:dPt>
            <c:idx val="73"/>
            <c:marker>
              <c:symbol val="triangle"/>
              <c:size val="7"/>
              <c:spPr>
                <a:solidFill>
                  <a:schemeClr val="accent4">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3-AED4-4333-A195-0AC0A6A50F6D}"/>
              </c:ext>
            </c:extLst>
          </c:dPt>
          <c:dPt>
            <c:idx val="74"/>
            <c:marker>
              <c:symbol val="triangle"/>
              <c:size val="7"/>
              <c:spPr>
                <a:solidFill>
                  <a:schemeClr val="accent6">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5-AED4-4333-A195-0AC0A6A50F6D}"/>
              </c:ext>
            </c:extLst>
          </c:dPt>
          <c:dPt>
            <c:idx val="75"/>
            <c:marker>
              <c:symbol val="triangle"/>
              <c:size val="7"/>
              <c:spPr>
                <a:solidFill>
                  <a:schemeClr val="accent2">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7-AED4-4333-A195-0AC0A6A50F6D}"/>
              </c:ext>
            </c:extLst>
          </c:dPt>
          <c:dPt>
            <c:idx val="76"/>
            <c:marker>
              <c:symbol val="triangle"/>
              <c:size val="7"/>
              <c:spPr>
                <a:solidFill>
                  <a:schemeClr val="accent4">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9-AED4-4333-A195-0AC0A6A50F6D}"/>
              </c:ext>
            </c:extLst>
          </c:dPt>
          <c:dPt>
            <c:idx val="77"/>
            <c:marker>
              <c:symbol val="triangle"/>
              <c:size val="7"/>
              <c:spPr>
                <a:solidFill>
                  <a:schemeClr val="accent6">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B-AED4-4333-A195-0AC0A6A50F6D}"/>
              </c:ext>
            </c:extLst>
          </c:dPt>
          <c:dPt>
            <c:idx val="78"/>
            <c:marker>
              <c:symbol val="triangle"/>
              <c:size val="7"/>
              <c:spPr>
                <a:solidFill>
                  <a:schemeClr val="accent2">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D-AED4-4333-A195-0AC0A6A50F6D}"/>
              </c:ext>
            </c:extLst>
          </c:dPt>
          <c:dPt>
            <c:idx val="79"/>
            <c:marker>
              <c:symbol val="triangle"/>
              <c:size val="7"/>
              <c:spPr>
                <a:solidFill>
                  <a:schemeClr val="accent4">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9F-AED4-4333-A195-0AC0A6A50F6D}"/>
              </c:ext>
            </c:extLst>
          </c:dPt>
          <c:dPt>
            <c:idx val="80"/>
            <c:marker>
              <c:symbol val="triangle"/>
              <c:size val="7"/>
              <c:spPr>
                <a:solidFill>
                  <a:schemeClr val="accent6">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1-AED4-4333-A195-0AC0A6A50F6D}"/>
              </c:ext>
            </c:extLst>
          </c:dPt>
          <c:dPt>
            <c:idx val="81"/>
            <c:marker>
              <c:symbol val="triangle"/>
              <c:size val="7"/>
              <c:spPr>
                <a:solidFill>
                  <a:schemeClr val="accent2"/>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3-AED4-4333-A195-0AC0A6A50F6D}"/>
              </c:ext>
            </c:extLst>
          </c:dPt>
          <c:dPt>
            <c:idx val="82"/>
            <c:marker>
              <c:symbol val="triangle"/>
              <c:size val="7"/>
              <c:spPr>
                <a:solidFill>
                  <a:schemeClr val="accent4"/>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5-AED4-4333-A195-0AC0A6A50F6D}"/>
              </c:ext>
            </c:extLst>
          </c:dPt>
          <c:dPt>
            <c:idx val="83"/>
            <c:marker>
              <c:symbol val="triangle"/>
              <c:size val="7"/>
              <c:spPr>
                <a:solidFill>
                  <a:schemeClr val="accent6"/>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7-AED4-4333-A195-0AC0A6A50F6D}"/>
              </c:ext>
            </c:extLst>
          </c:dPt>
          <c:dPt>
            <c:idx val="84"/>
            <c:marker>
              <c:symbol val="triangle"/>
              <c:size val="7"/>
              <c:spPr>
                <a:solidFill>
                  <a:schemeClr val="accent2">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9-AED4-4333-A195-0AC0A6A50F6D}"/>
              </c:ext>
            </c:extLst>
          </c:dPt>
          <c:dPt>
            <c:idx val="85"/>
            <c:marker>
              <c:symbol val="triangle"/>
              <c:size val="7"/>
              <c:spPr>
                <a:solidFill>
                  <a:schemeClr val="accent4">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B-AED4-4333-A195-0AC0A6A50F6D}"/>
              </c:ext>
            </c:extLst>
          </c:dPt>
          <c:dPt>
            <c:idx val="86"/>
            <c:marker>
              <c:symbol val="triangle"/>
              <c:size val="7"/>
              <c:spPr>
                <a:solidFill>
                  <a:schemeClr val="accent6">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D-AED4-4333-A195-0AC0A6A50F6D}"/>
              </c:ext>
            </c:extLst>
          </c:dPt>
          <c:dPt>
            <c:idx val="87"/>
            <c:marker>
              <c:symbol val="triangle"/>
              <c:size val="7"/>
              <c:spPr>
                <a:solidFill>
                  <a:schemeClr val="accent2">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AF-AED4-4333-A195-0AC0A6A50F6D}"/>
              </c:ext>
            </c:extLst>
          </c:dPt>
          <c:dPt>
            <c:idx val="88"/>
            <c:marker>
              <c:symbol val="triangle"/>
              <c:size val="7"/>
              <c:spPr>
                <a:solidFill>
                  <a:schemeClr val="accent4">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1-AED4-4333-A195-0AC0A6A50F6D}"/>
              </c:ext>
            </c:extLst>
          </c:dPt>
          <c:dPt>
            <c:idx val="89"/>
            <c:marker>
              <c:symbol val="triangle"/>
              <c:size val="7"/>
              <c:spPr>
                <a:solidFill>
                  <a:schemeClr val="accent6">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3-AED4-4333-A195-0AC0A6A50F6D}"/>
              </c:ext>
            </c:extLst>
          </c:dPt>
          <c:dPt>
            <c:idx val="90"/>
            <c:marker>
              <c:symbol val="triangle"/>
              <c:size val="7"/>
              <c:spPr>
                <a:solidFill>
                  <a:schemeClr val="accent2">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5-AED4-4333-A195-0AC0A6A50F6D}"/>
              </c:ext>
            </c:extLst>
          </c:dPt>
          <c:dPt>
            <c:idx val="91"/>
            <c:marker>
              <c:symbol val="triangle"/>
              <c:size val="7"/>
              <c:spPr>
                <a:solidFill>
                  <a:schemeClr val="accent4">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7-AED4-4333-A195-0AC0A6A50F6D}"/>
              </c:ext>
            </c:extLst>
          </c:dPt>
          <c:dPt>
            <c:idx val="92"/>
            <c:marker>
              <c:symbol val="triangle"/>
              <c:size val="7"/>
              <c:spPr>
                <a:solidFill>
                  <a:schemeClr val="accent6">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9-AED4-4333-A195-0AC0A6A50F6D}"/>
              </c:ext>
            </c:extLst>
          </c:dPt>
          <c:dPt>
            <c:idx val="93"/>
            <c:marker>
              <c:symbol val="triangle"/>
              <c:size val="7"/>
              <c:spPr>
                <a:solidFill>
                  <a:schemeClr val="accent2">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B-AED4-4333-A195-0AC0A6A50F6D}"/>
              </c:ext>
            </c:extLst>
          </c:dPt>
          <c:dPt>
            <c:idx val="94"/>
            <c:marker>
              <c:symbol val="triangle"/>
              <c:size val="7"/>
              <c:spPr>
                <a:solidFill>
                  <a:schemeClr val="accent4">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D-AED4-4333-A195-0AC0A6A50F6D}"/>
              </c:ext>
            </c:extLst>
          </c:dPt>
          <c:dPt>
            <c:idx val="95"/>
            <c:marker>
              <c:symbol val="triangle"/>
              <c:size val="7"/>
              <c:spPr>
                <a:solidFill>
                  <a:schemeClr val="accent6">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BF-AED4-4333-A195-0AC0A6A50F6D}"/>
              </c:ext>
            </c:extLst>
          </c:dPt>
          <c:dPt>
            <c:idx val="96"/>
            <c:marker>
              <c:symbol val="triangle"/>
              <c:size val="7"/>
              <c:spPr>
                <a:solidFill>
                  <a:schemeClr val="accent2">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1-AED4-4333-A195-0AC0A6A50F6D}"/>
              </c:ext>
            </c:extLst>
          </c:dPt>
          <c:dPt>
            <c:idx val="97"/>
            <c:marker>
              <c:symbol val="triangle"/>
              <c:size val="7"/>
              <c:spPr>
                <a:solidFill>
                  <a:schemeClr val="accent4">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3-AED4-4333-A195-0AC0A6A50F6D}"/>
              </c:ext>
            </c:extLst>
          </c:dPt>
          <c:dPt>
            <c:idx val="98"/>
            <c:marker>
              <c:symbol val="triangle"/>
              <c:size val="7"/>
              <c:spPr>
                <a:solidFill>
                  <a:schemeClr val="accent6">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5-AED4-4333-A195-0AC0A6A50F6D}"/>
              </c:ext>
            </c:extLst>
          </c:dPt>
          <c:dPt>
            <c:idx val="99"/>
            <c:marker>
              <c:symbol val="triangle"/>
              <c:size val="7"/>
              <c:spPr>
                <a:solidFill>
                  <a:schemeClr val="accent2">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7-AED4-4333-A195-0AC0A6A50F6D}"/>
              </c:ext>
            </c:extLst>
          </c:dPt>
          <c:dPt>
            <c:idx val="100"/>
            <c:marker>
              <c:symbol val="triangle"/>
              <c:size val="7"/>
              <c:spPr>
                <a:solidFill>
                  <a:schemeClr val="accent4">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9-AED4-4333-A195-0AC0A6A50F6D}"/>
              </c:ext>
            </c:extLst>
          </c:dPt>
          <c:dPt>
            <c:idx val="101"/>
            <c:marker>
              <c:symbol val="triangle"/>
              <c:size val="7"/>
              <c:spPr>
                <a:solidFill>
                  <a:schemeClr val="accent6">
                    <a:lumMod val="70000"/>
                    <a:lumOff val="3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B-AED4-4333-A195-0AC0A6A50F6D}"/>
              </c:ext>
            </c:extLst>
          </c:dPt>
          <c:dPt>
            <c:idx val="102"/>
            <c:marker>
              <c:symbol val="triangle"/>
              <c:size val="7"/>
              <c:spPr>
                <a:solidFill>
                  <a:schemeClr val="accent2">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D-AED4-4333-A195-0AC0A6A50F6D}"/>
              </c:ext>
            </c:extLst>
          </c:dPt>
          <c:dPt>
            <c:idx val="103"/>
            <c:marker>
              <c:symbol val="triangle"/>
              <c:size val="7"/>
              <c:spPr>
                <a:solidFill>
                  <a:schemeClr val="accent4">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CF-AED4-4333-A195-0AC0A6A50F6D}"/>
              </c:ext>
            </c:extLst>
          </c:dPt>
          <c:dPt>
            <c:idx val="104"/>
            <c:marker>
              <c:symbol val="triangle"/>
              <c:size val="7"/>
              <c:spPr>
                <a:solidFill>
                  <a:schemeClr val="accent6">
                    <a:lumMod val="7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1-AED4-4333-A195-0AC0A6A50F6D}"/>
              </c:ext>
            </c:extLst>
          </c:dPt>
          <c:dPt>
            <c:idx val="105"/>
            <c:marker>
              <c:symbol val="triangle"/>
              <c:size val="7"/>
              <c:spPr>
                <a:solidFill>
                  <a:schemeClr val="accent2">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3-AED4-4333-A195-0AC0A6A50F6D}"/>
              </c:ext>
            </c:extLst>
          </c:dPt>
          <c:dPt>
            <c:idx val="106"/>
            <c:marker>
              <c:symbol val="triangle"/>
              <c:size val="7"/>
              <c:spPr>
                <a:solidFill>
                  <a:schemeClr val="accent4">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5-AED4-4333-A195-0AC0A6A50F6D}"/>
              </c:ext>
            </c:extLst>
          </c:dPt>
          <c:dPt>
            <c:idx val="107"/>
            <c:marker>
              <c:symbol val="triangle"/>
              <c:size val="7"/>
              <c:spPr>
                <a:solidFill>
                  <a:schemeClr val="accent6">
                    <a:lumMod val="50000"/>
                    <a:lumOff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7-AED4-4333-A195-0AC0A6A50F6D}"/>
              </c:ext>
            </c:extLst>
          </c:dPt>
          <c:dPt>
            <c:idx val="108"/>
            <c:marker>
              <c:symbol val="triangle"/>
              <c:size val="7"/>
              <c:spPr>
                <a:solidFill>
                  <a:schemeClr val="accent2"/>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9-AED4-4333-A195-0AC0A6A50F6D}"/>
              </c:ext>
            </c:extLst>
          </c:dPt>
          <c:dPt>
            <c:idx val="109"/>
            <c:marker>
              <c:symbol val="triangle"/>
              <c:size val="7"/>
              <c:spPr>
                <a:solidFill>
                  <a:schemeClr val="accent4"/>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B-AED4-4333-A195-0AC0A6A50F6D}"/>
              </c:ext>
            </c:extLst>
          </c:dPt>
          <c:dPt>
            <c:idx val="110"/>
            <c:marker>
              <c:symbol val="triangle"/>
              <c:size val="7"/>
              <c:spPr>
                <a:solidFill>
                  <a:schemeClr val="accent6"/>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D-AED4-4333-A195-0AC0A6A50F6D}"/>
              </c:ext>
            </c:extLst>
          </c:dPt>
          <c:dPt>
            <c:idx val="111"/>
            <c:marker>
              <c:symbol val="triangle"/>
              <c:size val="7"/>
              <c:spPr>
                <a:solidFill>
                  <a:schemeClr val="accent2">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DF-AED4-4333-A195-0AC0A6A50F6D}"/>
              </c:ext>
            </c:extLst>
          </c:dPt>
          <c:dPt>
            <c:idx val="112"/>
            <c:marker>
              <c:symbol val="triangle"/>
              <c:size val="7"/>
              <c:spPr>
                <a:solidFill>
                  <a:schemeClr val="accent4">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1-AED4-4333-A195-0AC0A6A50F6D}"/>
              </c:ext>
            </c:extLst>
          </c:dPt>
          <c:dPt>
            <c:idx val="113"/>
            <c:marker>
              <c:symbol val="triangle"/>
              <c:size val="7"/>
              <c:spPr>
                <a:solidFill>
                  <a:schemeClr val="accent6">
                    <a:lumMod val="6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3-AED4-4333-A195-0AC0A6A50F6D}"/>
              </c:ext>
            </c:extLst>
          </c:dPt>
          <c:dPt>
            <c:idx val="114"/>
            <c:marker>
              <c:symbol val="triangle"/>
              <c:size val="7"/>
              <c:spPr>
                <a:solidFill>
                  <a:schemeClr val="accent2">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5-AED4-4333-A195-0AC0A6A50F6D}"/>
              </c:ext>
            </c:extLst>
          </c:dPt>
          <c:dPt>
            <c:idx val="115"/>
            <c:marker>
              <c:symbol val="triangle"/>
              <c:size val="7"/>
              <c:spPr>
                <a:solidFill>
                  <a:schemeClr val="accent4">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7-AED4-4333-A195-0AC0A6A50F6D}"/>
              </c:ext>
            </c:extLst>
          </c:dPt>
          <c:dPt>
            <c:idx val="116"/>
            <c:marker>
              <c:symbol val="triangle"/>
              <c:size val="7"/>
              <c:spPr>
                <a:solidFill>
                  <a:schemeClr val="accent6">
                    <a:lumMod val="80000"/>
                    <a:lumOff val="2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9-AED4-4333-A195-0AC0A6A50F6D}"/>
              </c:ext>
            </c:extLst>
          </c:dPt>
          <c:dPt>
            <c:idx val="117"/>
            <c:marker>
              <c:symbol val="triangle"/>
              <c:size val="7"/>
              <c:spPr>
                <a:solidFill>
                  <a:schemeClr val="accent2">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B-AED4-4333-A195-0AC0A6A50F6D}"/>
              </c:ext>
            </c:extLst>
          </c:dPt>
          <c:dPt>
            <c:idx val="118"/>
            <c:marker>
              <c:symbol val="triangle"/>
              <c:size val="7"/>
              <c:spPr>
                <a:solidFill>
                  <a:schemeClr val="accent4">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D-AED4-4333-A195-0AC0A6A50F6D}"/>
              </c:ext>
            </c:extLst>
          </c:dPt>
          <c:dPt>
            <c:idx val="119"/>
            <c:marker>
              <c:symbol val="triangle"/>
              <c:size val="7"/>
              <c:spPr>
                <a:solidFill>
                  <a:schemeClr val="accent6">
                    <a:lumMod val="8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EF-AED4-4333-A195-0AC0A6A50F6D}"/>
              </c:ext>
            </c:extLst>
          </c:dPt>
          <c:dPt>
            <c:idx val="120"/>
            <c:marker>
              <c:symbol val="triangle"/>
              <c:size val="7"/>
              <c:spPr>
                <a:solidFill>
                  <a:schemeClr val="accent2">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F1-AED4-4333-A195-0AC0A6A50F6D}"/>
              </c:ext>
            </c:extLst>
          </c:dPt>
          <c:dPt>
            <c:idx val="121"/>
            <c:marker>
              <c:symbol val="triangle"/>
              <c:size val="7"/>
              <c:spPr>
                <a:solidFill>
                  <a:schemeClr val="accent4">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F3-AED4-4333-A195-0AC0A6A50F6D}"/>
              </c:ext>
            </c:extLst>
          </c:dPt>
          <c:dPt>
            <c:idx val="122"/>
            <c:marker>
              <c:symbol val="triangle"/>
              <c:size val="7"/>
              <c:spPr>
                <a:solidFill>
                  <a:schemeClr val="accent6">
                    <a:lumMod val="60000"/>
                    <a:lumOff val="4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F5-AED4-4333-A195-0AC0A6A50F6D}"/>
              </c:ext>
            </c:extLst>
          </c:dPt>
          <c:dPt>
            <c:idx val="123"/>
            <c:marker>
              <c:symbol val="triangle"/>
              <c:size val="7"/>
              <c:spPr>
                <a:solidFill>
                  <a:schemeClr val="accent2">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F7-AED4-4333-A195-0AC0A6A50F6D}"/>
              </c:ext>
            </c:extLst>
          </c:dPt>
          <c:dPt>
            <c:idx val="124"/>
            <c:marker>
              <c:symbol val="triangle"/>
              <c:size val="7"/>
              <c:spPr>
                <a:solidFill>
                  <a:schemeClr val="accent4">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F9-AED4-4333-A195-0AC0A6A50F6D}"/>
              </c:ext>
            </c:extLst>
          </c:dPt>
          <c:dPt>
            <c:idx val="125"/>
            <c:marker>
              <c:symbol val="triangle"/>
              <c:size val="7"/>
              <c:spPr>
                <a:solidFill>
                  <a:schemeClr val="accent6">
                    <a:lumMod val="50000"/>
                  </a:schemeClr>
                </a:solidFill>
                <a:ln w="9525" cmpd="sng">
                  <a:solidFill>
                    <a:schemeClr val="accent6">
                      <a:lumMod val="50000"/>
                    </a:schemeClr>
                  </a:solidFill>
                </a:ln>
                <a:effectLst>
                  <a:outerShdw blurRad="50800" dist="12700" dir="5400000" sx="1000" sy="1000" algn="ctr" rotWithShape="0">
                    <a:srgbClr val="000000">
                      <a:alpha val="43137"/>
                    </a:srgbClr>
                  </a:outerShdw>
                </a:effectLst>
              </c:spPr>
            </c:marker>
            <c:bubble3D val="0"/>
            <c:spPr>
              <a:ln w="25400" cap="rnd">
                <a:noFill/>
                <a:round/>
              </a:ln>
              <a:effectLst>
                <a:outerShdw blurRad="50800" dist="12700" dir="5400000" sx="1000" sy="1000" algn="ctr" rotWithShape="0">
                  <a:srgbClr val="000000">
                    <a:alpha val="43137"/>
                  </a:srgbClr>
                </a:outerShdw>
              </a:effectLst>
            </c:spPr>
            <c:extLst>
              <c:ext xmlns:c16="http://schemas.microsoft.com/office/drawing/2014/chart" uri="{C3380CC4-5D6E-409C-BE32-E72D297353CC}">
                <c16:uniqueId val="{000000FB-AED4-4333-A195-0AC0A6A50F6D}"/>
              </c:ext>
            </c:extLst>
          </c:dPt>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forward val="2"/>
            <c:dispRSqr val="0"/>
            <c:dispEq val="0"/>
          </c:trendline>
          <c:trendline>
            <c:spPr>
              <a:ln w="19685" cap="rnd">
                <a:solidFill>
                  <a:srgbClr val="FF0000"/>
                </a:solidFill>
                <a:prstDash val="sysDot"/>
                <a:tailEnd type="stealth" w="med" len="lg"/>
              </a:ln>
              <a:effectLst/>
            </c:spPr>
            <c:trendlineType val="linear"/>
            <c:forward val="10"/>
            <c:dispRSqr val="1"/>
            <c:dispEq val="1"/>
            <c:trendlineLbl>
              <c:layout>
                <c:manualLayout>
                  <c:x val="4.1694359410894846E-2"/>
                  <c:y val="0.2860662468385991"/>
                </c:manualLayout>
              </c:layout>
              <c:numFmt formatCode="General" sourceLinked="0"/>
              <c:spPr>
                <a:noFill/>
                <a:ln>
                  <a:noFill/>
                </a:ln>
                <a:effectLst/>
              </c:spPr>
              <c:txPr>
                <a:bodyPr rot="0" spcFirstLastPara="1" vertOverflow="ellipsis" vert="horz" wrap="square" anchor="ctr" anchorCtr="1"/>
                <a:lstStyle/>
                <a:p>
                  <a:pPr>
                    <a:defRPr sz="950" b="0" i="0" u="none" strike="noStrike" kern="1200" baseline="0">
                      <a:solidFill>
                        <a:srgbClr val="C00000"/>
                      </a:solidFill>
                      <a:latin typeface="Franklin Gothic Medium" panose="020B0603020102020204" pitchFamily="34" charset="0"/>
                      <a:ea typeface="+mn-ea"/>
                      <a:cs typeface="+mn-cs"/>
                    </a:defRPr>
                  </a:pPr>
                  <a:endParaRPr lang="it-IT"/>
                </a:p>
              </c:txPr>
            </c:trendlineLbl>
          </c:trendline>
          <c:xVal>
            <c:numRef>
              <c:f>'Linear regression'!$C$2:$C$127</c:f>
              <c:numCache>
                <c:formatCode>0</c:formatCode>
                <c:ptCount val="1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numCache>
            </c:numRef>
          </c:xVal>
          <c:yVal>
            <c:numRef>
              <c:f>'Linear regression'!$B$2:$B$127</c:f>
              <c:numCache>
                <c:formatCode>General</c:formatCode>
                <c:ptCount val="126"/>
                <c:pt idx="0" formatCode="0">
                  <c:v>9</c:v>
                </c:pt>
                <c:pt idx="1">
                  <c:v>10</c:v>
                </c:pt>
                <c:pt idx="2" formatCode="0">
                  <c:v>10.43674969975976</c:v>
                </c:pt>
                <c:pt idx="3" formatCode="0">
                  <c:v>10.735749299439439</c:v>
                </c:pt>
                <c:pt idx="4" formatCode="0">
                  <c:v>12</c:v>
                </c:pt>
                <c:pt idx="5" formatCode="0">
                  <c:v>12</c:v>
                </c:pt>
                <c:pt idx="6" formatCode="0">
                  <c:v>12.648999599679678</c:v>
                </c:pt>
                <c:pt idx="7" formatCode="0">
                  <c:v>13</c:v>
                </c:pt>
                <c:pt idx="8" formatCode="0">
                  <c:v>13.585749299439438</c:v>
                </c:pt>
                <c:pt idx="9" formatCode="0">
                  <c:v>14.535749299439439</c:v>
                </c:pt>
                <c:pt idx="10" formatCode="0">
                  <c:v>15</c:v>
                </c:pt>
                <c:pt idx="11" formatCode="0">
                  <c:v>15.811249499599599</c:v>
                </c:pt>
                <c:pt idx="12" formatCode="0">
                  <c:v>16</c:v>
                </c:pt>
                <c:pt idx="13" formatCode="0">
                  <c:v>16.448999599679681</c:v>
                </c:pt>
                <c:pt idx="14" formatCode="0">
                  <c:v>17</c:v>
                </c:pt>
                <c:pt idx="15" formatCode="0">
                  <c:v>17.724499799839837</c:v>
                </c:pt>
                <c:pt idx="16" formatCode="0">
                  <c:v>18</c:v>
                </c:pt>
                <c:pt idx="17" formatCode="0">
                  <c:v>18</c:v>
                </c:pt>
                <c:pt idx="18" formatCode="0">
                  <c:v>18.036749699759756</c:v>
                </c:pt>
                <c:pt idx="19" formatCode="0">
                  <c:v>18.335749299439438</c:v>
                </c:pt>
                <c:pt idx="20" formatCode="0">
                  <c:v>19</c:v>
                </c:pt>
                <c:pt idx="21" formatCode="0">
                  <c:v>19</c:v>
                </c:pt>
                <c:pt idx="22" formatCode="0">
                  <c:v>19.923499399519521</c:v>
                </c:pt>
                <c:pt idx="23" formatCode="0">
                  <c:v>20</c:v>
                </c:pt>
                <c:pt idx="24" formatCode="0">
                  <c:v>20.235749299439441</c:v>
                </c:pt>
                <c:pt idx="25" formatCode="0">
                  <c:v>20.87349939951952</c:v>
                </c:pt>
                <c:pt idx="26" formatCode="0">
                  <c:v>21.524499799839838</c:v>
                </c:pt>
                <c:pt idx="27" formatCode="0">
                  <c:v>21.836749699759757</c:v>
                </c:pt>
                <c:pt idx="28" formatCode="0">
                  <c:v>22</c:v>
                </c:pt>
                <c:pt idx="29" formatCode="0">
                  <c:v>22</c:v>
                </c:pt>
                <c:pt idx="30" formatCode="0">
                  <c:v>22</c:v>
                </c:pt>
                <c:pt idx="31" formatCode="0">
                  <c:v>22.773499399519519</c:v>
                </c:pt>
                <c:pt idx="32" formatCode="0">
                  <c:v>22.786749699759756</c:v>
                </c:pt>
                <c:pt idx="33" formatCode="0">
                  <c:v>23</c:v>
                </c:pt>
                <c:pt idx="34" formatCode="0">
                  <c:v>25.948999599679681</c:v>
                </c:pt>
                <c:pt idx="35" formatCode="0">
                  <c:v>25.962249899919918</c:v>
                </c:pt>
                <c:pt idx="36" formatCode="0">
                  <c:v>26</c:v>
                </c:pt>
                <c:pt idx="37" formatCode="0">
                  <c:v>27</c:v>
                </c:pt>
                <c:pt idx="38" formatCode="0">
                  <c:v>27.848999599679679</c:v>
                </c:pt>
                <c:pt idx="39" formatCode="0">
                  <c:v>27.848999599679679</c:v>
                </c:pt>
                <c:pt idx="40" formatCode="0">
                  <c:v>28</c:v>
                </c:pt>
                <c:pt idx="41" formatCode="0">
                  <c:v>28</c:v>
                </c:pt>
                <c:pt idx="42" formatCode="0">
                  <c:v>28.486749699759756</c:v>
                </c:pt>
                <c:pt idx="43" formatCode="0">
                  <c:v>29</c:v>
                </c:pt>
                <c:pt idx="44" formatCode="0">
                  <c:v>29.124499799839839</c:v>
                </c:pt>
                <c:pt idx="45" formatCode="0">
                  <c:v>29.748999599679681</c:v>
                </c:pt>
                <c:pt idx="46" formatCode="0">
                  <c:v>30</c:v>
                </c:pt>
                <c:pt idx="47" formatCode="0">
                  <c:v>30</c:v>
                </c:pt>
                <c:pt idx="48" formatCode="0">
                  <c:v>30.698999599679681</c:v>
                </c:pt>
                <c:pt idx="49" formatCode="0">
                  <c:v>31</c:v>
                </c:pt>
                <c:pt idx="50" formatCode="0">
                  <c:v>31.662249899919917</c:v>
                </c:pt>
                <c:pt idx="51" formatCode="0">
                  <c:v>32.28674969975976</c:v>
                </c:pt>
                <c:pt idx="52" formatCode="0">
                  <c:v>32.612249899919917</c:v>
                </c:pt>
                <c:pt idx="53" formatCode="0">
                  <c:v>33</c:v>
                </c:pt>
                <c:pt idx="54" formatCode="0">
                  <c:v>33</c:v>
                </c:pt>
                <c:pt idx="55" formatCode="0">
                  <c:v>33.236749699759756</c:v>
                </c:pt>
                <c:pt idx="56" formatCode="0">
                  <c:v>33.236749699759756</c:v>
                </c:pt>
                <c:pt idx="57" formatCode="0">
                  <c:v>33.548999599679675</c:v>
                </c:pt>
                <c:pt idx="58" formatCode="0">
                  <c:v>34</c:v>
                </c:pt>
                <c:pt idx="59" formatCode="0">
                  <c:v>34</c:v>
                </c:pt>
                <c:pt idx="60" formatCode="0">
                  <c:v>34</c:v>
                </c:pt>
                <c:pt idx="61" formatCode="0">
                  <c:v>34</c:v>
                </c:pt>
                <c:pt idx="62" formatCode="0">
                  <c:v>34</c:v>
                </c:pt>
                <c:pt idx="63" formatCode="0">
                  <c:v>34.485749299439433</c:v>
                </c:pt>
                <c:pt idx="64" formatCode="0">
                  <c:v>34.498999599679678</c:v>
                </c:pt>
                <c:pt idx="65" formatCode="0">
                  <c:v>34.498999599679678</c:v>
                </c:pt>
                <c:pt idx="66" formatCode="0">
                  <c:v>34.811249499599597</c:v>
                </c:pt>
                <c:pt idx="67" formatCode="0">
                  <c:v>35</c:v>
                </c:pt>
                <c:pt idx="68" formatCode="0">
                  <c:v>35</c:v>
                </c:pt>
                <c:pt idx="69" formatCode="0">
                  <c:v>35</c:v>
                </c:pt>
                <c:pt idx="70" formatCode="0">
                  <c:v>36.72449979983984</c:v>
                </c:pt>
                <c:pt idx="71" formatCode="0">
                  <c:v>37</c:v>
                </c:pt>
                <c:pt idx="72" formatCode="0">
                  <c:v>37.023499399519515</c:v>
                </c:pt>
                <c:pt idx="73" formatCode="0">
                  <c:v>37.348999599679679</c:v>
                </c:pt>
                <c:pt idx="74" formatCode="0">
                  <c:v>37.661249499599599</c:v>
                </c:pt>
                <c:pt idx="75" formatCode="0">
                  <c:v>37.973499399519518</c:v>
                </c:pt>
                <c:pt idx="76" formatCode="0">
                  <c:v>38</c:v>
                </c:pt>
                <c:pt idx="77" formatCode="0">
                  <c:v>38</c:v>
                </c:pt>
                <c:pt idx="78" formatCode="0">
                  <c:v>38</c:v>
                </c:pt>
                <c:pt idx="79" formatCode="0">
                  <c:v>38</c:v>
                </c:pt>
                <c:pt idx="80" formatCode="0">
                  <c:v>38</c:v>
                </c:pt>
                <c:pt idx="81" formatCode="0">
                  <c:v>38.285749299439445</c:v>
                </c:pt>
                <c:pt idx="82" formatCode="0">
                  <c:v>38.923499399519514</c:v>
                </c:pt>
                <c:pt idx="83" formatCode="0">
                  <c:v>39</c:v>
                </c:pt>
                <c:pt idx="84" formatCode="0">
                  <c:v>39.886749699759754</c:v>
                </c:pt>
                <c:pt idx="85" formatCode="0">
                  <c:v>40.198999599679674</c:v>
                </c:pt>
                <c:pt idx="86" formatCode="0">
                  <c:v>40.836749699759757</c:v>
                </c:pt>
                <c:pt idx="87" formatCode="0">
                  <c:v>41</c:v>
                </c:pt>
                <c:pt idx="88" formatCode="0">
                  <c:v>41</c:v>
                </c:pt>
                <c:pt idx="89" formatCode="0">
                  <c:v>41.47449979983984</c:v>
                </c:pt>
                <c:pt idx="90" formatCode="0">
                  <c:v>41.773499399519515</c:v>
                </c:pt>
                <c:pt idx="91" formatCode="0">
                  <c:v>42</c:v>
                </c:pt>
                <c:pt idx="92" formatCode="0">
                  <c:v>42</c:v>
                </c:pt>
                <c:pt idx="93" formatCode="0">
                  <c:v>42.411249499599599</c:v>
                </c:pt>
                <c:pt idx="94" formatCode="0">
                  <c:v>42.424499799839836</c:v>
                </c:pt>
                <c:pt idx="95" formatCode="0">
                  <c:v>43</c:v>
                </c:pt>
                <c:pt idx="96" formatCode="0">
                  <c:v>43</c:v>
                </c:pt>
                <c:pt idx="97" formatCode="0">
                  <c:v>43.361249499599595</c:v>
                </c:pt>
                <c:pt idx="98" formatCode="0">
                  <c:v>44</c:v>
                </c:pt>
                <c:pt idx="99" formatCode="0">
                  <c:v>44</c:v>
                </c:pt>
                <c:pt idx="100" formatCode="0">
                  <c:v>44.311249499599597</c:v>
                </c:pt>
                <c:pt idx="101" formatCode="0">
                  <c:v>44.324499799839835</c:v>
                </c:pt>
                <c:pt idx="102" formatCode="0">
                  <c:v>44.935749299439436</c:v>
                </c:pt>
                <c:pt idx="103" formatCode="0">
                  <c:v>45</c:v>
                </c:pt>
                <c:pt idx="104" formatCode="0">
                  <c:v>45</c:v>
                </c:pt>
                <c:pt idx="105" formatCode="0">
                  <c:v>46</c:v>
                </c:pt>
                <c:pt idx="106" formatCode="0">
                  <c:v>46.862249899919917</c:v>
                </c:pt>
                <c:pt idx="107" formatCode="0">
                  <c:v>47.785749299439431</c:v>
                </c:pt>
                <c:pt idx="108" formatCode="0">
                  <c:v>48</c:v>
                </c:pt>
                <c:pt idx="109" formatCode="0">
                  <c:v>48.111249499599595</c:v>
                </c:pt>
                <c:pt idx="110" formatCode="0">
                  <c:v>49</c:v>
                </c:pt>
                <c:pt idx="111" formatCode="0">
                  <c:v>49</c:v>
                </c:pt>
                <c:pt idx="112" formatCode="0">
                  <c:v>50.336749699759757</c:v>
                </c:pt>
                <c:pt idx="113" formatCode="0">
                  <c:v>50.336749699759757</c:v>
                </c:pt>
                <c:pt idx="114" formatCode="0">
                  <c:v>50.635749299439439</c:v>
                </c:pt>
                <c:pt idx="115" formatCode="0">
                  <c:v>50.961249499599596</c:v>
                </c:pt>
                <c:pt idx="116" formatCode="0">
                  <c:v>51</c:v>
                </c:pt>
                <c:pt idx="117" formatCode="0">
                  <c:v>52</c:v>
                </c:pt>
                <c:pt idx="118" formatCode="0">
                  <c:v>52</c:v>
                </c:pt>
                <c:pt idx="119" formatCode="0">
                  <c:v>52</c:v>
                </c:pt>
                <c:pt idx="120" formatCode="0">
                  <c:v>55.086749699759757</c:v>
                </c:pt>
                <c:pt idx="121" formatCode="0">
                  <c:v>55.412249899919914</c:v>
                </c:pt>
                <c:pt idx="122" formatCode="0">
                  <c:v>57</c:v>
                </c:pt>
                <c:pt idx="123" formatCode="0">
                  <c:v>58</c:v>
                </c:pt>
                <c:pt idx="124" formatCode="0">
                  <c:v>68.685749299439436</c:v>
                </c:pt>
                <c:pt idx="125" formatCode="0">
                  <c:v>70</c:v>
                </c:pt>
              </c:numCache>
            </c:numRef>
          </c:yVal>
          <c:smooth val="0"/>
          <c:extLst>
            <c:ext xmlns:c16="http://schemas.microsoft.com/office/drawing/2014/chart" uri="{C3380CC4-5D6E-409C-BE32-E72D297353CC}">
              <c16:uniqueId val="{000000FC-73A4-4F5C-A595-61E50BE72826}"/>
            </c:ext>
          </c:extLst>
        </c:ser>
        <c:dLbls>
          <c:showLegendKey val="0"/>
          <c:showVal val="0"/>
          <c:showCatName val="0"/>
          <c:showSerName val="0"/>
          <c:showPercent val="0"/>
          <c:showBubbleSize val="0"/>
        </c:dLbls>
        <c:axId val="2097498511"/>
        <c:axId val="2097489359"/>
      </c:scatterChart>
      <c:valAx>
        <c:axId val="2097498511"/>
        <c:scaling>
          <c:orientation val="minMax"/>
          <c:max val="1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 X (rank)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97489359"/>
        <c:crosses val="autoZero"/>
        <c:crossBetween val="midCat"/>
      </c:valAx>
      <c:valAx>
        <c:axId val="2097489359"/>
        <c:scaling>
          <c:orientation val="minMax"/>
          <c:max val="7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 Y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97498511"/>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228600</xdr:colOff>
      <xdr:row>1</xdr:row>
      <xdr:rowOff>49530</xdr:rowOff>
    </xdr:from>
    <xdr:to>
      <xdr:col>16</xdr:col>
      <xdr:colOff>358140</xdr:colOff>
      <xdr:row>19</xdr:row>
      <xdr:rowOff>91440</xdr:rowOff>
    </xdr:to>
    <xdr:graphicFrame macro="">
      <xdr:nvGraphicFramePr>
        <xdr:cNvPr id="2" name="Grafico 1">
          <a:extLst>
            <a:ext uri="{FF2B5EF4-FFF2-40B4-BE49-F238E27FC236}">
              <a16:creationId xmlns:a16="http://schemas.microsoft.com/office/drawing/2014/main" id="{7FB502D7-9843-4F11-9A86-98E1D4D3F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6A64-1FE8-420D-A1B7-00841F23D6CA}">
  <sheetPr>
    <tabColor rgb="FF6363FD"/>
  </sheetPr>
  <dimension ref="B1:D4"/>
  <sheetViews>
    <sheetView workbookViewId="0">
      <selection activeCell="A2" sqref="A2"/>
    </sheetView>
  </sheetViews>
  <sheetFormatPr defaultRowHeight="14.4" x14ac:dyDescent="0.3"/>
  <cols>
    <col min="1" max="1" width="0.88671875" customWidth="1"/>
    <col min="2" max="2" width="14.6640625" bestFit="1" customWidth="1"/>
  </cols>
  <sheetData>
    <row r="1" spans="2:4" ht="4.8" customHeight="1" thickBot="1" x14ac:dyDescent="0.35"/>
    <row r="2" spans="2:4" ht="20.399999999999999" thickBot="1" x14ac:dyDescent="0.35">
      <c r="B2" s="1" t="s">
        <v>0</v>
      </c>
      <c r="C2" s="3">
        <v>0.95</v>
      </c>
    </row>
    <row r="3" spans="2:4" ht="20.399999999999999" thickBot="1" x14ac:dyDescent="0.35">
      <c r="B3" s="1" t="s">
        <v>1</v>
      </c>
      <c r="C3" s="4">
        <v>33</v>
      </c>
      <c r="D3" s="15"/>
    </row>
    <row r="4" spans="2:4" ht="20.399999999999999" thickBot="1" x14ac:dyDescent="0.55000000000000004">
      <c r="B4" s="2" t="s">
        <v>2</v>
      </c>
      <c r="C4" s="4">
        <v>13.2</v>
      </c>
      <c r="D4" s="15"/>
    </row>
  </sheetData>
  <conditionalFormatting sqref="A1:XFD1048576">
    <cfRule type="containsBlanks" dxfId="26" priority="1">
      <formula>LEN(TRIM(A1))=0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1F502-041F-42C5-B572-691BFBBDAC02}">
  <sheetPr>
    <tabColor rgb="FF55E1DE"/>
  </sheetPr>
  <dimension ref="B1:M252"/>
  <sheetViews>
    <sheetView workbookViewId="0">
      <pane ySplit="1" topLeftCell="A2" activePane="bottomLeft" state="frozen"/>
      <selection pane="bottomLeft"/>
    </sheetView>
  </sheetViews>
  <sheetFormatPr defaultRowHeight="14.4" x14ac:dyDescent="0.3"/>
  <cols>
    <col min="1" max="1" width="0.88671875" customWidth="1"/>
    <col min="2" max="2" width="8.88671875" customWidth="1"/>
    <col min="5" max="5" width="11.6640625" customWidth="1"/>
  </cols>
  <sheetData>
    <row r="1" spans="2:13" ht="19.8" customHeight="1" thickBot="1" x14ac:dyDescent="0.55000000000000004">
      <c r="B1" s="11" t="s">
        <v>3</v>
      </c>
      <c r="C1" s="11" t="s">
        <v>4</v>
      </c>
      <c r="E1" s="34" t="s">
        <v>19</v>
      </c>
    </row>
    <row r="2" spans="2:13" ht="14.4" customHeight="1" x14ac:dyDescent="0.3">
      <c r="B2" s="10">
        <f>ROUND(E2,0)</f>
        <v>10</v>
      </c>
      <c r="C2" s="10">
        <f ca="1">RANDBETWEEN(1,4)</f>
        <v>1</v>
      </c>
      <c r="E2" s="23">
        <v>9.5725588076747954</v>
      </c>
      <c r="F2" s="19"/>
      <c r="G2" s="19"/>
      <c r="H2" s="19"/>
      <c r="I2" s="19"/>
      <c r="J2" s="19"/>
      <c r="K2" s="19"/>
      <c r="L2" s="19"/>
      <c r="M2" s="19"/>
    </row>
    <row r="3" spans="2:13" x14ac:dyDescent="0.3">
      <c r="B3" s="10">
        <f t="shared" ref="B3:B66" si="0">ROUND(E3,0)</f>
        <v>44</v>
      </c>
      <c r="C3" s="10">
        <f t="shared" ref="C3:C66" ca="1" si="1">RANDBETWEEN(1,4)</f>
        <v>4</v>
      </c>
      <c r="E3" s="23">
        <v>44.117175745312124</v>
      </c>
      <c r="F3" s="19"/>
      <c r="G3" s="19"/>
      <c r="H3" s="19"/>
      <c r="I3" s="19"/>
      <c r="J3" s="19"/>
      <c r="K3" s="19"/>
      <c r="L3" s="19"/>
      <c r="M3" s="19"/>
    </row>
    <row r="4" spans="2:13" x14ac:dyDescent="0.3">
      <c r="B4" s="10">
        <f t="shared" si="0"/>
        <v>23</v>
      </c>
      <c r="C4" s="10">
        <f t="shared" ca="1" si="1"/>
        <v>3</v>
      </c>
      <c r="E4" s="23">
        <v>22.7447169132647</v>
      </c>
      <c r="F4" s="19"/>
      <c r="G4" s="19"/>
      <c r="H4" s="19"/>
      <c r="I4" s="19"/>
      <c r="J4" s="19"/>
      <c r="K4" s="19"/>
      <c r="L4" s="19"/>
      <c r="M4" s="19"/>
    </row>
    <row r="5" spans="2:13" x14ac:dyDescent="0.3">
      <c r="B5" s="10">
        <f t="shared" si="0"/>
        <v>40</v>
      </c>
      <c r="C5" s="10">
        <f ca="1">RANDBETWEEN(1,4)</f>
        <v>2</v>
      </c>
      <c r="E5" s="23">
        <v>40.047638973745052</v>
      </c>
      <c r="F5" s="19"/>
      <c r="G5" s="19"/>
      <c r="H5" s="19"/>
      <c r="I5" s="19"/>
      <c r="J5" s="19"/>
      <c r="K5" s="19"/>
      <c r="L5" s="19"/>
      <c r="M5" s="19"/>
    </row>
    <row r="6" spans="2:13" x14ac:dyDescent="0.3">
      <c r="B6" s="10">
        <f t="shared" si="0"/>
        <v>57</v>
      </c>
      <c r="C6" s="10">
        <f t="shared" ca="1" si="1"/>
        <v>2</v>
      </c>
      <c r="E6" s="23">
        <v>56.77703640377149</v>
      </c>
      <c r="F6" s="14"/>
    </row>
    <row r="7" spans="2:13" x14ac:dyDescent="0.3">
      <c r="B7" s="10">
        <f t="shared" si="0"/>
        <v>41</v>
      </c>
      <c r="C7" s="10">
        <f t="shared" ca="1" si="1"/>
        <v>2</v>
      </c>
      <c r="E7" s="23">
        <v>41.156361218425445</v>
      </c>
      <c r="F7" s="14"/>
    </row>
    <row r="8" spans="2:13" x14ac:dyDescent="0.3">
      <c r="B8" s="10">
        <f t="shared" si="0"/>
        <v>22</v>
      </c>
      <c r="C8" s="10">
        <f t="shared" ca="1" si="1"/>
        <v>3</v>
      </c>
      <c r="E8" s="23">
        <v>21.615645634126849</v>
      </c>
      <c r="F8" s="14"/>
      <c r="H8" s="5"/>
    </row>
    <row r="9" spans="2:13" x14ac:dyDescent="0.3">
      <c r="B9" s="10">
        <f t="shared" si="0"/>
        <v>43</v>
      </c>
      <c r="C9" s="10">
        <f t="shared" ca="1" si="1"/>
        <v>4</v>
      </c>
      <c r="E9" s="23">
        <v>42.529170711175539</v>
      </c>
      <c r="F9" s="14"/>
    </row>
    <row r="10" spans="2:13" x14ac:dyDescent="0.3">
      <c r="B10" s="10">
        <f t="shared" si="0"/>
        <v>51</v>
      </c>
      <c r="C10" s="10">
        <f t="shared" ca="1" si="1"/>
        <v>4</v>
      </c>
      <c r="E10" s="23">
        <v>51.373377315583639</v>
      </c>
      <c r="F10" s="14"/>
    </row>
    <row r="11" spans="2:13" x14ac:dyDescent="0.3">
      <c r="B11" s="10">
        <f t="shared" si="0"/>
        <v>19</v>
      </c>
      <c r="C11" s="10">
        <f t="shared" ca="1" si="1"/>
        <v>3</v>
      </c>
      <c r="E11" s="23">
        <v>18.986358296941034</v>
      </c>
      <c r="F11" s="14"/>
    </row>
    <row r="12" spans="2:13" x14ac:dyDescent="0.3">
      <c r="B12" s="10">
        <f t="shared" si="0"/>
        <v>13</v>
      </c>
      <c r="C12" s="10">
        <f t="shared" ca="1" si="1"/>
        <v>2</v>
      </c>
      <c r="E12" s="23">
        <v>13.11851312185172</v>
      </c>
      <c r="F12" s="14"/>
    </row>
    <row r="13" spans="2:13" x14ac:dyDescent="0.3">
      <c r="B13" s="10">
        <f t="shared" si="0"/>
        <v>7</v>
      </c>
      <c r="C13" s="10">
        <f t="shared" ca="1" si="1"/>
        <v>1</v>
      </c>
      <c r="E13" s="23">
        <v>7.3843472970183939</v>
      </c>
      <c r="F13" s="14"/>
    </row>
    <row r="14" spans="2:13" x14ac:dyDescent="0.3">
      <c r="B14" s="10">
        <f t="shared" si="0"/>
        <v>49</v>
      </c>
      <c r="C14" s="10">
        <f t="shared" ca="1" si="1"/>
        <v>1</v>
      </c>
      <c r="E14" s="23">
        <v>49.069524463091511</v>
      </c>
      <c r="F14" s="14"/>
    </row>
    <row r="15" spans="2:13" x14ac:dyDescent="0.3">
      <c r="B15" s="10">
        <f t="shared" si="0"/>
        <v>45</v>
      </c>
      <c r="C15" s="10">
        <f t="shared" ca="1" si="1"/>
        <v>4</v>
      </c>
      <c r="E15" s="23">
        <v>44.889238521689549</v>
      </c>
      <c r="F15" s="14"/>
    </row>
    <row r="16" spans="2:13" x14ac:dyDescent="0.3">
      <c r="B16" s="10">
        <f t="shared" si="0"/>
        <v>43</v>
      </c>
      <c r="C16" s="10">
        <f t="shared" ca="1" si="1"/>
        <v>4</v>
      </c>
      <c r="E16" s="23">
        <v>42.540965947962832</v>
      </c>
      <c r="F16" s="14"/>
    </row>
    <row r="17" spans="2:6" x14ac:dyDescent="0.3">
      <c r="B17" s="10">
        <f t="shared" si="0"/>
        <v>30</v>
      </c>
      <c r="C17" s="10">
        <f ca="1">RANDBETWEEN(1,4)</f>
        <v>4</v>
      </c>
      <c r="E17" s="23">
        <v>29.515062775870319</v>
      </c>
      <c r="F17" s="14"/>
    </row>
    <row r="18" spans="2:6" x14ac:dyDescent="0.3">
      <c r="B18" s="10">
        <f t="shared" si="0"/>
        <v>34</v>
      </c>
      <c r="C18" s="10">
        <f t="shared" ca="1" si="1"/>
        <v>4</v>
      </c>
      <c r="E18" s="23">
        <v>34.469737526349491</v>
      </c>
      <c r="F18" s="14"/>
    </row>
    <row r="19" spans="2:6" x14ac:dyDescent="0.3">
      <c r="B19" s="10">
        <f t="shared" si="0"/>
        <v>12</v>
      </c>
      <c r="C19" s="10">
        <f t="shared" ca="1" si="1"/>
        <v>1</v>
      </c>
      <c r="E19" s="23">
        <v>11.81215313100256</v>
      </c>
      <c r="F19" s="14"/>
    </row>
    <row r="20" spans="2:6" x14ac:dyDescent="0.3">
      <c r="B20" s="10">
        <f t="shared" si="0"/>
        <v>52</v>
      </c>
      <c r="C20" s="10">
        <f t="shared" ca="1" si="1"/>
        <v>4</v>
      </c>
      <c r="E20" s="23">
        <v>52.103481463389471</v>
      </c>
      <c r="F20" s="14"/>
    </row>
    <row r="21" spans="2:6" x14ac:dyDescent="0.3">
      <c r="B21" s="10">
        <f t="shared" si="0"/>
        <v>44</v>
      </c>
      <c r="C21" s="10">
        <f t="shared" ca="1" si="1"/>
        <v>4</v>
      </c>
      <c r="E21" s="23">
        <v>44.322947102598846</v>
      </c>
      <c r="F21" s="14"/>
    </row>
    <row r="22" spans="2:6" x14ac:dyDescent="0.3">
      <c r="B22" s="10">
        <f t="shared" si="0"/>
        <v>15</v>
      </c>
      <c r="C22" s="10">
        <f t="shared" ca="1" si="1"/>
        <v>2</v>
      </c>
      <c r="E22" s="23">
        <v>15.400666340254247</v>
      </c>
      <c r="F22" s="14"/>
    </row>
    <row r="23" spans="2:6" x14ac:dyDescent="0.3">
      <c r="B23" s="10">
        <f t="shared" si="0"/>
        <v>42</v>
      </c>
      <c r="C23" s="10">
        <f t="shared" ca="1" si="1"/>
        <v>1</v>
      </c>
      <c r="E23" s="23">
        <v>42.053099347511306</v>
      </c>
      <c r="F23" s="14"/>
    </row>
    <row r="24" spans="2:6" x14ac:dyDescent="0.3">
      <c r="B24" s="10">
        <f t="shared" si="0"/>
        <v>46</v>
      </c>
      <c r="C24" s="10">
        <f t="shared" ca="1" si="1"/>
        <v>2</v>
      </c>
      <c r="E24" s="23">
        <v>45.760555364366155</v>
      </c>
      <c r="F24" s="14"/>
    </row>
    <row r="25" spans="2:6" x14ac:dyDescent="0.3">
      <c r="B25" s="10">
        <f t="shared" si="0"/>
        <v>65</v>
      </c>
      <c r="C25" s="10">
        <f t="shared" ca="1" si="1"/>
        <v>4</v>
      </c>
      <c r="E25" s="23">
        <v>64.601390219293535</v>
      </c>
      <c r="F25" s="14"/>
    </row>
    <row r="26" spans="2:6" x14ac:dyDescent="0.3">
      <c r="B26" s="10">
        <f t="shared" si="0"/>
        <v>9</v>
      </c>
      <c r="C26" s="10">
        <f t="shared" ca="1" si="1"/>
        <v>1</v>
      </c>
      <c r="E26" s="23">
        <v>8.7475525257177651</v>
      </c>
      <c r="F26" s="14"/>
    </row>
    <row r="27" spans="2:6" x14ac:dyDescent="0.3">
      <c r="B27" s="10">
        <f t="shared" si="0"/>
        <v>41</v>
      </c>
      <c r="C27" s="10">
        <f t="shared" ca="1" si="1"/>
        <v>1</v>
      </c>
      <c r="E27" s="23">
        <v>41.186929790099384</v>
      </c>
      <c r="F27" s="14"/>
    </row>
    <row r="28" spans="2:6" x14ac:dyDescent="0.3">
      <c r="B28" s="10">
        <f t="shared" si="0"/>
        <v>34</v>
      </c>
      <c r="C28" s="10">
        <f t="shared" ca="1" si="1"/>
        <v>4</v>
      </c>
      <c r="E28" s="23">
        <v>34.320466253673658</v>
      </c>
      <c r="F28" s="14"/>
    </row>
    <row r="29" spans="2:6" x14ac:dyDescent="0.3">
      <c r="B29" s="10">
        <f t="shared" si="0"/>
        <v>43</v>
      </c>
      <c r="C29" s="10">
        <f t="shared" ca="1" si="1"/>
        <v>2</v>
      </c>
      <c r="E29" s="23">
        <v>42.838428013608791</v>
      </c>
      <c r="F29" s="14"/>
    </row>
    <row r="30" spans="2:6" x14ac:dyDescent="0.3">
      <c r="B30" s="10">
        <f t="shared" si="0"/>
        <v>33</v>
      </c>
      <c r="C30" s="10">
        <f t="shared" ca="1" si="1"/>
        <v>2</v>
      </c>
      <c r="E30" s="23">
        <v>33.026756879378809</v>
      </c>
      <c r="F30" s="14"/>
    </row>
    <row r="31" spans="2:6" x14ac:dyDescent="0.3">
      <c r="B31" s="10">
        <f t="shared" si="0"/>
        <v>29</v>
      </c>
      <c r="C31" s="10">
        <f t="shared" ca="1" si="1"/>
        <v>2</v>
      </c>
      <c r="E31" s="23">
        <v>28.760347701434512</v>
      </c>
      <c r="F31" s="14"/>
    </row>
    <row r="32" spans="2:6" x14ac:dyDescent="0.3">
      <c r="B32" s="10">
        <f t="shared" si="0"/>
        <v>13</v>
      </c>
      <c r="C32" s="10">
        <f t="shared" ca="1" si="1"/>
        <v>2</v>
      </c>
      <c r="E32" s="23">
        <v>13.393615260254592</v>
      </c>
      <c r="F32" s="14"/>
    </row>
    <row r="33" spans="2:6" x14ac:dyDescent="0.3">
      <c r="B33" s="10">
        <f t="shared" si="0"/>
        <v>13</v>
      </c>
      <c r="C33" s="10">
        <f t="shared" ca="1" si="1"/>
        <v>4</v>
      </c>
      <c r="E33" s="23">
        <v>12.53085221524816</v>
      </c>
      <c r="F33" s="14"/>
    </row>
    <row r="34" spans="2:6" x14ac:dyDescent="0.3">
      <c r="B34" s="10">
        <f t="shared" si="0"/>
        <v>26</v>
      </c>
      <c r="C34" s="10">
        <f t="shared" ca="1" si="1"/>
        <v>3</v>
      </c>
      <c r="E34" s="23">
        <v>26.096334947040305</v>
      </c>
      <c r="F34" s="14"/>
    </row>
    <row r="35" spans="2:6" x14ac:dyDescent="0.3">
      <c r="B35" s="10">
        <f t="shared" si="0"/>
        <v>17</v>
      </c>
      <c r="C35" s="10">
        <f t="shared" ca="1" si="1"/>
        <v>4</v>
      </c>
      <c r="E35" s="23">
        <v>16.540002176596317</v>
      </c>
      <c r="F35" s="14"/>
    </row>
    <row r="36" spans="2:6" x14ac:dyDescent="0.3">
      <c r="B36" s="10">
        <f t="shared" si="0"/>
        <v>16</v>
      </c>
      <c r="C36" s="10">
        <f t="shared" ca="1" si="1"/>
        <v>1</v>
      </c>
      <c r="E36" s="23">
        <v>15.915274813422002</v>
      </c>
      <c r="F36" s="14"/>
    </row>
    <row r="37" spans="2:6" x14ac:dyDescent="0.3">
      <c r="B37" s="10">
        <f t="shared" si="0"/>
        <v>31</v>
      </c>
      <c r="C37" s="10">
        <f t="shared" ca="1" si="1"/>
        <v>3</v>
      </c>
      <c r="E37" s="23">
        <v>30.982204149593599</v>
      </c>
      <c r="F37" s="14"/>
    </row>
    <row r="38" spans="2:6" x14ac:dyDescent="0.3">
      <c r="B38" s="10">
        <f t="shared" si="0"/>
        <v>28</v>
      </c>
      <c r="C38" s="10">
        <f t="shared" ca="1" si="1"/>
        <v>4</v>
      </c>
      <c r="E38" s="23">
        <v>27.515019807295175</v>
      </c>
      <c r="F38" s="14"/>
    </row>
    <row r="39" spans="2:6" x14ac:dyDescent="0.3">
      <c r="B39" s="10">
        <f t="shared" si="0"/>
        <v>42</v>
      </c>
      <c r="C39" s="10">
        <f t="shared" ca="1" si="1"/>
        <v>3</v>
      </c>
      <c r="E39" s="23">
        <v>41.910551059670979</v>
      </c>
      <c r="F39" s="14"/>
    </row>
    <row r="40" spans="2:6" x14ac:dyDescent="0.3">
      <c r="B40" s="10">
        <f t="shared" si="0"/>
        <v>10</v>
      </c>
      <c r="C40" s="10">
        <f t="shared" ca="1" si="1"/>
        <v>4</v>
      </c>
      <c r="E40" s="23">
        <v>9.7127210361650214</v>
      </c>
      <c r="F40" s="14"/>
    </row>
    <row r="41" spans="2:6" x14ac:dyDescent="0.3">
      <c r="B41" s="10">
        <f t="shared" si="0"/>
        <v>35</v>
      </c>
      <c r="C41" s="10">
        <f t="shared" ca="1" si="1"/>
        <v>1</v>
      </c>
      <c r="E41" s="23">
        <v>34.526657797512598</v>
      </c>
      <c r="F41" s="14"/>
    </row>
    <row r="42" spans="2:6" x14ac:dyDescent="0.3">
      <c r="B42" s="10">
        <f t="shared" si="0"/>
        <v>36</v>
      </c>
      <c r="C42" s="10">
        <f t="shared" ca="1" si="1"/>
        <v>4</v>
      </c>
      <c r="E42" s="23">
        <v>35.734228928602533</v>
      </c>
      <c r="F42" s="14"/>
    </row>
    <row r="43" spans="2:6" x14ac:dyDescent="0.3">
      <c r="B43" s="10">
        <f t="shared" si="0"/>
        <v>25</v>
      </c>
      <c r="C43" s="10">
        <f t="shared" ca="1" si="1"/>
        <v>2</v>
      </c>
      <c r="E43" s="23">
        <v>24.893701007938944</v>
      </c>
      <c r="F43" s="14"/>
    </row>
    <row r="44" spans="2:6" x14ac:dyDescent="0.3">
      <c r="B44" s="10">
        <f t="shared" si="0"/>
        <v>51</v>
      </c>
      <c r="C44" s="10">
        <f t="shared" ca="1" si="1"/>
        <v>2</v>
      </c>
      <c r="E44" s="23">
        <v>51.155120415030979</v>
      </c>
      <c r="F44" s="14"/>
    </row>
    <row r="45" spans="2:6" x14ac:dyDescent="0.3">
      <c r="B45" s="10">
        <f t="shared" si="0"/>
        <v>13</v>
      </c>
      <c r="C45" s="10">
        <f t="shared" ca="1" si="1"/>
        <v>1</v>
      </c>
      <c r="E45" s="23">
        <v>13.187303663115017</v>
      </c>
      <c r="F45" s="14"/>
    </row>
    <row r="46" spans="2:6" x14ac:dyDescent="0.3">
      <c r="B46" s="10">
        <f t="shared" si="0"/>
        <v>22</v>
      </c>
      <c r="C46" s="10">
        <f t="shared" ca="1" si="1"/>
        <v>1</v>
      </c>
      <c r="E46" s="23">
        <v>22.04894800944021</v>
      </c>
      <c r="F46" s="14"/>
    </row>
    <row r="47" spans="2:6" x14ac:dyDescent="0.3">
      <c r="B47" s="10">
        <f t="shared" si="0"/>
        <v>55</v>
      </c>
      <c r="C47" s="10">
        <f t="shared" ca="1" si="1"/>
        <v>3</v>
      </c>
      <c r="E47" s="23">
        <v>54.899162675254047</v>
      </c>
      <c r="F47" s="14"/>
    </row>
    <row r="48" spans="2:6" x14ac:dyDescent="0.3">
      <c r="B48" s="10">
        <f t="shared" si="0"/>
        <v>54</v>
      </c>
      <c r="C48" s="10">
        <f t="shared" ca="1" si="1"/>
        <v>4</v>
      </c>
      <c r="E48" s="23">
        <v>54.136764189577661</v>
      </c>
      <c r="F48" s="14"/>
    </row>
    <row r="49" spans="2:6" x14ac:dyDescent="0.3">
      <c r="B49" s="10">
        <f t="shared" si="0"/>
        <v>37</v>
      </c>
      <c r="C49" s="10">
        <f t="shared" ca="1" si="1"/>
        <v>2</v>
      </c>
      <c r="E49" s="23">
        <v>36.763851054827683</v>
      </c>
      <c r="F49" s="14"/>
    </row>
    <row r="50" spans="2:6" x14ac:dyDescent="0.3">
      <c r="B50" s="10">
        <f t="shared" si="0"/>
        <v>14</v>
      </c>
      <c r="C50" s="10">
        <f t="shared" ca="1" si="1"/>
        <v>1</v>
      </c>
      <c r="E50" s="23">
        <v>14.21604039624799</v>
      </c>
      <c r="F50" s="14"/>
    </row>
    <row r="51" spans="2:6" x14ac:dyDescent="0.3">
      <c r="B51" s="10">
        <f t="shared" si="0"/>
        <v>35</v>
      </c>
      <c r="C51" s="10">
        <f t="shared" ca="1" si="1"/>
        <v>3</v>
      </c>
      <c r="E51" s="23">
        <v>34.646666078158887</v>
      </c>
      <c r="F51" s="14"/>
    </row>
    <row r="52" spans="2:6" x14ac:dyDescent="0.3">
      <c r="B52" s="10">
        <f t="shared" si="0"/>
        <v>23</v>
      </c>
      <c r="C52" s="10">
        <f t="shared" ca="1" si="1"/>
        <v>1</v>
      </c>
      <c r="E52" s="23">
        <v>23.435413565137424</v>
      </c>
      <c r="F52" s="14"/>
    </row>
    <row r="53" spans="2:6" x14ac:dyDescent="0.3">
      <c r="B53" s="10">
        <f t="shared" si="0"/>
        <v>25</v>
      </c>
      <c r="C53" s="10">
        <f t="shared" ca="1" si="1"/>
        <v>3</v>
      </c>
      <c r="E53" s="23">
        <v>24.584173585579265</v>
      </c>
      <c r="F53" s="14"/>
    </row>
    <row r="54" spans="2:6" x14ac:dyDescent="0.3">
      <c r="B54" s="10">
        <f t="shared" si="0"/>
        <v>25</v>
      </c>
      <c r="C54" s="10">
        <f t="shared" ca="1" si="1"/>
        <v>4</v>
      </c>
      <c r="E54" s="23">
        <v>25.125343851512298</v>
      </c>
      <c r="F54" s="14"/>
    </row>
    <row r="55" spans="2:6" x14ac:dyDescent="0.3">
      <c r="B55" s="10">
        <f t="shared" si="0"/>
        <v>30</v>
      </c>
      <c r="C55" s="10">
        <f t="shared" ca="1" si="1"/>
        <v>4</v>
      </c>
      <c r="E55" s="23">
        <v>30.431669726211112</v>
      </c>
      <c r="F55" s="14"/>
    </row>
    <row r="56" spans="2:6" x14ac:dyDescent="0.3">
      <c r="B56" s="10">
        <f t="shared" si="0"/>
        <v>33</v>
      </c>
      <c r="C56" s="10">
        <f t="shared" ca="1" si="1"/>
        <v>2</v>
      </c>
      <c r="E56" s="23">
        <v>32.610667146043852</v>
      </c>
      <c r="F56" s="14"/>
    </row>
    <row r="57" spans="2:6" x14ac:dyDescent="0.3">
      <c r="B57" s="10">
        <f t="shared" si="0"/>
        <v>12</v>
      </c>
      <c r="C57" s="10">
        <f t="shared" ca="1" si="1"/>
        <v>1</v>
      </c>
      <c r="E57" s="23">
        <v>11.720072249416262</v>
      </c>
      <c r="F57" s="14"/>
    </row>
    <row r="58" spans="2:6" x14ac:dyDescent="0.3">
      <c r="B58" s="10">
        <f t="shared" si="0"/>
        <v>41</v>
      </c>
      <c r="C58" s="10">
        <f t="shared" ca="1" si="1"/>
        <v>1</v>
      </c>
      <c r="E58" s="23">
        <v>40.676478162466083</v>
      </c>
      <c r="F58" s="14"/>
    </row>
    <row r="59" spans="2:6" x14ac:dyDescent="0.3">
      <c r="B59" s="10">
        <f t="shared" si="0"/>
        <v>22</v>
      </c>
      <c r="C59" s="10">
        <f t="shared" ca="1" si="1"/>
        <v>1</v>
      </c>
      <c r="E59" s="23">
        <v>21.78606129437685</v>
      </c>
      <c r="F59" s="14"/>
    </row>
    <row r="60" spans="2:6" x14ac:dyDescent="0.3">
      <c r="B60" s="10">
        <f t="shared" si="0"/>
        <v>19</v>
      </c>
      <c r="C60" s="10">
        <f t="shared" ca="1" si="1"/>
        <v>3</v>
      </c>
      <c r="E60" s="23">
        <v>19.185256602766458</v>
      </c>
      <c r="F60" s="14"/>
    </row>
    <row r="61" spans="2:6" x14ac:dyDescent="0.3">
      <c r="B61" s="10">
        <f t="shared" si="0"/>
        <v>22</v>
      </c>
      <c r="C61" s="10">
        <f t="shared" ca="1" si="1"/>
        <v>2</v>
      </c>
      <c r="E61" s="23">
        <v>22.001857102266513</v>
      </c>
      <c r="F61" s="14"/>
    </row>
    <row r="62" spans="2:6" x14ac:dyDescent="0.3">
      <c r="B62" s="10">
        <f t="shared" si="0"/>
        <v>38</v>
      </c>
      <c r="C62" s="10">
        <f t="shared" ca="1" si="1"/>
        <v>3</v>
      </c>
      <c r="E62" s="23">
        <v>38.128076736582443</v>
      </c>
      <c r="F62" s="14"/>
    </row>
    <row r="63" spans="2:6" x14ac:dyDescent="0.3">
      <c r="B63" s="10">
        <f t="shared" si="0"/>
        <v>63</v>
      </c>
      <c r="C63" s="10">
        <f t="shared" ca="1" si="1"/>
        <v>3</v>
      </c>
      <c r="E63" s="23">
        <v>63.239025363698602</v>
      </c>
      <c r="F63" s="14"/>
    </row>
    <row r="64" spans="2:6" x14ac:dyDescent="0.3">
      <c r="B64" s="10">
        <f t="shared" si="0"/>
        <v>47</v>
      </c>
      <c r="C64" s="10">
        <f t="shared" ca="1" si="1"/>
        <v>3</v>
      </c>
      <c r="E64" s="23">
        <v>46.911146197642665</v>
      </c>
      <c r="F64" s="14"/>
    </row>
    <row r="65" spans="2:6" x14ac:dyDescent="0.3">
      <c r="B65" s="10">
        <f t="shared" si="0"/>
        <v>27</v>
      </c>
      <c r="C65" s="10">
        <f t="shared" ca="1" si="1"/>
        <v>3</v>
      </c>
      <c r="E65" s="23">
        <v>27.189690369239543</v>
      </c>
      <c r="F65" s="14"/>
    </row>
    <row r="66" spans="2:6" x14ac:dyDescent="0.3">
      <c r="B66" s="10">
        <f t="shared" si="0"/>
        <v>13</v>
      </c>
      <c r="C66" s="10">
        <f t="shared" ca="1" si="1"/>
        <v>1</v>
      </c>
      <c r="E66" s="23">
        <v>13.493439579731785</v>
      </c>
      <c r="F66" s="14"/>
    </row>
    <row r="67" spans="2:6" x14ac:dyDescent="0.3">
      <c r="B67" s="10">
        <f t="shared" ref="B67:B130" si="2">ROUND(E67,0)</f>
        <v>40</v>
      </c>
      <c r="C67" s="10">
        <f t="shared" ref="C67:C130" ca="1" si="3">RANDBETWEEN(1,4)</f>
        <v>2</v>
      </c>
      <c r="E67" s="23">
        <v>40.170213393692393</v>
      </c>
      <c r="F67" s="14"/>
    </row>
    <row r="68" spans="2:6" x14ac:dyDescent="0.3">
      <c r="B68" s="10">
        <f t="shared" si="2"/>
        <v>38</v>
      </c>
      <c r="C68" s="10">
        <f t="shared" ca="1" si="3"/>
        <v>3</v>
      </c>
      <c r="E68" s="23">
        <v>38.120453351992182</v>
      </c>
      <c r="F68" s="14"/>
    </row>
    <row r="69" spans="2:6" x14ac:dyDescent="0.3">
      <c r="B69" s="10">
        <f t="shared" si="2"/>
        <v>32</v>
      </c>
      <c r="C69" s="10">
        <f t="shared" ca="1" si="3"/>
        <v>2</v>
      </c>
      <c r="E69" s="23">
        <v>32.447994923684746</v>
      </c>
      <c r="F69" s="14"/>
    </row>
    <row r="70" spans="2:6" x14ac:dyDescent="0.3">
      <c r="B70" s="10">
        <f t="shared" si="2"/>
        <v>44</v>
      </c>
      <c r="C70" s="10">
        <f t="shared" ca="1" si="3"/>
        <v>4</v>
      </c>
      <c r="E70" s="23">
        <v>44.068299045291496</v>
      </c>
      <c r="F70" s="14"/>
    </row>
    <row r="71" spans="2:6" x14ac:dyDescent="0.3">
      <c r="B71" s="10">
        <f t="shared" si="2"/>
        <v>32</v>
      </c>
      <c r="C71" s="10">
        <f t="shared" ca="1" si="3"/>
        <v>4</v>
      </c>
      <c r="E71" s="23">
        <v>32.431817741424311</v>
      </c>
      <c r="F71" s="14"/>
    </row>
    <row r="72" spans="2:6" x14ac:dyDescent="0.3">
      <c r="B72" s="10">
        <f t="shared" si="2"/>
        <v>46</v>
      </c>
      <c r="C72" s="10">
        <f t="shared" ca="1" si="3"/>
        <v>3</v>
      </c>
      <c r="E72" s="23">
        <v>45.536836038634647</v>
      </c>
      <c r="F72" s="14"/>
    </row>
    <row r="73" spans="2:6" x14ac:dyDescent="0.3">
      <c r="B73" s="10">
        <f t="shared" si="2"/>
        <v>23</v>
      </c>
      <c r="C73" s="10">
        <f t="shared" ca="1" si="3"/>
        <v>1</v>
      </c>
      <c r="E73" s="23">
        <v>23.134890140325297</v>
      </c>
      <c r="F73" s="14"/>
    </row>
    <row r="74" spans="2:6" x14ac:dyDescent="0.3">
      <c r="B74" s="10">
        <f t="shared" si="2"/>
        <v>27</v>
      </c>
      <c r="C74" s="10">
        <f t="shared" ca="1" si="3"/>
        <v>4</v>
      </c>
      <c r="E74" s="23">
        <v>27.433458596176933</v>
      </c>
      <c r="F74" s="14"/>
    </row>
    <row r="75" spans="2:6" x14ac:dyDescent="0.3">
      <c r="B75" s="10">
        <f t="shared" si="2"/>
        <v>42</v>
      </c>
      <c r="C75" s="10">
        <f t="shared" ca="1" si="3"/>
        <v>2</v>
      </c>
      <c r="E75" s="23">
        <v>41.915623311622767</v>
      </c>
      <c r="F75" s="14"/>
    </row>
    <row r="76" spans="2:6" x14ac:dyDescent="0.3">
      <c r="B76" s="10">
        <f t="shared" si="2"/>
        <v>45</v>
      </c>
      <c r="C76" s="10">
        <f t="shared" ca="1" si="3"/>
        <v>2</v>
      </c>
      <c r="E76" s="23">
        <v>44.988042388111353</v>
      </c>
      <c r="F76" s="14"/>
    </row>
    <row r="77" spans="2:6" x14ac:dyDescent="0.3">
      <c r="B77" s="10">
        <f t="shared" si="2"/>
        <v>36</v>
      </c>
      <c r="C77" s="10">
        <f t="shared" ca="1" si="3"/>
        <v>2</v>
      </c>
      <c r="E77" s="23">
        <v>36.009256033692509</v>
      </c>
      <c r="F77" s="14"/>
    </row>
    <row r="78" spans="2:6" x14ac:dyDescent="0.3">
      <c r="B78" s="10">
        <f t="shared" si="2"/>
        <v>19</v>
      </c>
      <c r="C78" s="10">
        <f t="shared" ca="1" si="3"/>
        <v>3</v>
      </c>
      <c r="E78" s="23">
        <v>18.850818120525219</v>
      </c>
      <c r="F78" s="14"/>
    </row>
    <row r="79" spans="2:6" x14ac:dyDescent="0.3">
      <c r="B79" s="10">
        <f t="shared" si="2"/>
        <v>79</v>
      </c>
      <c r="C79" s="10">
        <f t="shared" ca="1" si="3"/>
        <v>2</v>
      </c>
      <c r="E79" s="23">
        <v>78.616412535309792</v>
      </c>
      <c r="F79" s="14"/>
    </row>
    <row r="80" spans="2:6" x14ac:dyDescent="0.3">
      <c r="B80" s="10">
        <f t="shared" si="2"/>
        <v>9</v>
      </c>
      <c r="C80" s="10">
        <f t="shared" ca="1" si="3"/>
        <v>1</v>
      </c>
      <c r="E80" s="23">
        <v>9.4297554065706208</v>
      </c>
      <c r="F80" s="14"/>
    </row>
    <row r="81" spans="2:6" x14ac:dyDescent="0.3">
      <c r="B81" s="10">
        <f t="shared" si="2"/>
        <v>19</v>
      </c>
      <c r="C81" s="10">
        <f t="shared" ca="1" si="3"/>
        <v>2</v>
      </c>
      <c r="E81" s="23">
        <v>18.906282745418139</v>
      </c>
      <c r="F81" s="14"/>
    </row>
    <row r="82" spans="2:6" x14ac:dyDescent="0.3">
      <c r="B82" s="10">
        <f t="shared" si="2"/>
        <v>34</v>
      </c>
      <c r="C82" s="10">
        <f t="shared" ca="1" si="3"/>
        <v>3</v>
      </c>
      <c r="E82" s="23">
        <v>33.6985901563894</v>
      </c>
      <c r="F82" s="14"/>
    </row>
    <row r="83" spans="2:6" x14ac:dyDescent="0.3">
      <c r="B83" s="10">
        <f t="shared" si="2"/>
        <v>42</v>
      </c>
      <c r="C83" s="10">
        <f t="shared" ca="1" si="3"/>
        <v>2</v>
      </c>
      <c r="E83" s="23">
        <v>42.004627827380318</v>
      </c>
      <c r="F83" s="14"/>
    </row>
    <row r="84" spans="2:6" x14ac:dyDescent="0.3">
      <c r="B84" s="10">
        <f t="shared" si="2"/>
        <v>16</v>
      </c>
      <c r="C84" s="10">
        <f t="shared" ca="1" si="3"/>
        <v>1</v>
      </c>
      <c r="E84" s="23">
        <v>16.234586579783354</v>
      </c>
      <c r="F84" s="14"/>
    </row>
    <row r="85" spans="2:6" x14ac:dyDescent="0.3">
      <c r="B85" s="10">
        <f t="shared" si="2"/>
        <v>68</v>
      </c>
      <c r="C85" s="10">
        <f t="shared" ca="1" si="3"/>
        <v>4</v>
      </c>
      <c r="E85" s="23">
        <v>68.253411624580622</v>
      </c>
      <c r="F85" s="14"/>
    </row>
    <row r="86" spans="2:6" x14ac:dyDescent="0.3">
      <c r="B86" s="10">
        <f t="shared" si="2"/>
        <v>42</v>
      </c>
      <c r="C86" s="10">
        <f t="shared" ca="1" si="3"/>
        <v>2</v>
      </c>
      <c r="E86" s="23">
        <v>42.470314580539707</v>
      </c>
      <c r="F86" s="14"/>
    </row>
    <row r="87" spans="2:6" x14ac:dyDescent="0.3">
      <c r="B87" s="10">
        <f t="shared" si="2"/>
        <v>43</v>
      </c>
      <c r="C87" s="10">
        <f t="shared" ca="1" si="3"/>
        <v>3</v>
      </c>
      <c r="E87" s="23">
        <v>43.022019523603376</v>
      </c>
      <c r="F87" s="14"/>
    </row>
    <row r="88" spans="2:6" x14ac:dyDescent="0.3">
      <c r="B88" s="10">
        <f t="shared" si="2"/>
        <v>26</v>
      </c>
      <c r="C88" s="10">
        <f t="shared" ca="1" si="3"/>
        <v>2</v>
      </c>
      <c r="E88" s="23">
        <v>26.234876455971971</v>
      </c>
      <c r="F88" s="14"/>
    </row>
    <row r="89" spans="2:6" x14ac:dyDescent="0.3">
      <c r="B89" s="10">
        <f t="shared" si="2"/>
        <v>66</v>
      </c>
      <c r="C89" s="10">
        <f t="shared" ca="1" si="3"/>
        <v>4</v>
      </c>
      <c r="E89" s="23">
        <v>66.27061131130904</v>
      </c>
      <c r="F89" s="14"/>
    </row>
    <row r="90" spans="2:6" x14ac:dyDescent="0.3">
      <c r="B90" s="10">
        <f t="shared" si="2"/>
        <v>39</v>
      </c>
      <c r="C90" s="10">
        <f t="shared" ca="1" si="3"/>
        <v>3</v>
      </c>
      <c r="E90" s="23">
        <v>39.383309028024087</v>
      </c>
      <c r="F90" s="14"/>
    </row>
    <row r="91" spans="2:6" x14ac:dyDescent="0.3">
      <c r="B91" s="10">
        <f t="shared" si="2"/>
        <v>14</v>
      </c>
      <c r="C91" s="10">
        <f t="shared" ca="1" si="3"/>
        <v>2</v>
      </c>
      <c r="E91" s="23">
        <v>14.109853251837194</v>
      </c>
      <c r="F91" s="14"/>
    </row>
    <row r="92" spans="2:6" x14ac:dyDescent="0.3">
      <c r="B92" s="10">
        <f t="shared" si="2"/>
        <v>42</v>
      </c>
      <c r="C92" s="10">
        <f t="shared" ca="1" si="3"/>
        <v>4</v>
      </c>
      <c r="E92" s="23">
        <v>42.34404852159787</v>
      </c>
      <c r="F92" s="14"/>
    </row>
    <row r="93" spans="2:6" x14ac:dyDescent="0.3">
      <c r="B93" s="10">
        <f t="shared" si="2"/>
        <v>49</v>
      </c>
      <c r="C93" s="10">
        <f t="shared" ca="1" si="3"/>
        <v>2</v>
      </c>
      <c r="E93" s="23">
        <v>48.870085917413235</v>
      </c>
      <c r="F93" s="14"/>
    </row>
    <row r="94" spans="2:6" x14ac:dyDescent="0.3">
      <c r="B94" s="10">
        <f t="shared" si="2"/>
        <v>24</v>
      </c>
      <c r="C94" s="10">
        <f t="shared" ca="1" si="3"/>
        <v>4</v>
      </c>
      <c r="E94" s="23">
        <v>23.716833508486161</v>
      </c>
      <c r="F94" s="14"/>
    </row>
    <row r="95" spans="2:6" x14ac:dyDescent="0.3">
      <c r="B95" s="10">
        <f t="shared" si="2"/>
        <v>40</v>
      </c>
      <c r="C95" s="10">
        <f t="shared" ca="1" si="3"/>
        <v>3</v>
      </c>
      <c r="E95" s="23">
        <v>39.688079338346142</v>
      </c>
      <c r="F95" s="14"/>
    </row>
    <row r="96" spans="2:6" x14ac:dyDescent="0.3">
      <c r="B96" s="10">
        <f t="shared" si="2"/>
        <v>19</v>
      </c>
      <c r="C96" s="10">
        <f t="shared" ca="1" si="3"/>
        <v>4</v>
      </c>
      <c r="E96" s="23">
        <v>19.039481882471591</v>
      </c>
      <c r="F96" s="14"/>
    </row>
    <row r="97" spans="2:6" x14ac:dyDescent="0.3">
      <c r="B97" s="10">
        <f t="shared" si="2"/>
        <v>42</v>
      </c>
      <c r="C97" s="10">
        <f t="shared" ca="1" si="3"/>
        <v>2</v>
      </c>
      <c r="E97" s="23">
        <v>42.13503572519403</v>
      </c>
      <c r="F97" s="14"/>
    </row>
    <row r="98" spans="2:6" x14ac:dyDescent="0.3">
      <c r="B98" s="10">
        <f t="shared" si="2"/>
        <v>28</v>
      </c>
      <c r="C98" s="10">
        <f t="shared" ca="1" si="3"/>
        <v>3</v>
      </c>
      <c r="E98" s="23">
        <v>27.874099229491549</v>
      </c>
      <c r="F98" s="14"/>
    </row>
    <row r="99" spans="2:6" x14ac:dyDescent="0.3">
      <c r="B99" s="10">
        <f t="shared" si="2"/>
        <v>46</v>
      </c>
      <c r="C99" s="10">
        <f t="shared" ca="1" si="3"/>
        <v>3</v>
      </c>
      <c r="E99" s="23">
        <v>46.207753909227904</v>
      </c>
      <c r="F99" s="14"/>
    </row>
    <row r="100" spans="2:6" x14ac:dyDescent="0.3">
      <c r="B100" s="10">
        <f t="shared" si="2"/>
        <v>30</v>
      </c>
      <c r="C100" s="10">
        <f t="shared" ca="1" si="3"/>
        <v>3</v>
      </c>
      <c r="E100" s="23">
        <v>29.883896528743207</v>
      </c>
      <c r="F100" s="14"/>
    </row>
    <row r="101" spans="2:6" x14ac:dyDescent="0.3">
      <c r="B101" s="10">
        <f t="shared" si="2"/>
        <v>33</v>
      </c>
      <c r="C101" s="10">
        <f t="shared" ca="1" si="3"/>
        <v>3</v>
      </c>
      <c r="E101" s="23">
        <v>32.992421635397477</v>
      </c>
      <c r="F101" s="14"/>
    </row>
    <row r="102" spans="2:6" x14ac:dyDescent="0.3">
      <c r="B102" s="10">
        <f t="shared" si="2"/>
        <v>36</v>
      </c>
      <c r="C102" s="10">
        <f t="shared" ca="1" si="3"/>
        <v>1</v>
      </c>
      <c r="E102" s="23">
        <v>36.409708824619884</v>
      </c>
      <c r="F102" s="14"/>
    </row>
    <row r="103" spans="2:6" x14ac:dyDescent="0.3">
      <c r="B103" s="10">
        <f t="shared" si="2"/>
        <v>30</v>
      </c>
      <c r="C103" s="10">
        <f t="shared" ca="1" si="3"/>
        <v>2</v>
      </c>
      <c r="E103" s="23">
        <v>29.944073245686013</v>
      </c>
      <c r="F103" s="14"/>
    </row>
    <row r="104" spans="2:6" x14ac:dyDescent="0.3">
      <c r="B104" s="10">
        <f t="shared" si="2"/>
        <v>29</v>
      </c>
      <c r="C104" s="10">
        <f t="shared" ca="1" si="3"/>
        <v>2</v>
      </c>
      <c r="E104" s="23">
        <v>28.899399436893873</v>
      </c>
      <c r="F104" s="14"/>
    </row>
    <row r="105" spans="2:6" x14ac:dyDescent="0.3">
      <c r="B105" s="10">
        <f t="shared" si="2"/>
        <v>37</v>
      </c>
      <c r="C105" s="10">
        <f t="shared" ca="1" si="3"/>
        <v>1</v>
      </c>
      <c r="E105" s="23">
        <v>36.955666215915699</v>
      </c>
      <c r="F105" s="14"/>
    </row>
    <row r="106" spans="2:6" x14ac:dyDescent="0.3">
      <c r="B106" s="10">
        <f t="shared" si="2"/>
        <v>-1</v>
      </c>
      <c r="C106" s="10">
        <f t="shared" ca="1" si="3"/>
        <v>1</v>
      </c>
      <c r="E106" s="23">
        <v>-0.77819666638970375</v>
      </c>
      <c r="F106" s="14"/>
    </row>
    <row r="107" spans="2:6" x14ac:dyDescent="0.3">
      <c r="B107" s="10">
        <f t="shared" si="2"/>
        <v>28</v>
      </c>
      <c r="C107" s="10">
        <f t="shared" ca="1" si="3"/>
        <v>3</v>
      </c>
      <c r="E107" s="23">
        <v>28.473315266281134</v>
      </c>
      <c r="F107" s="14"/>
    </row>
    <row r="108" spans="2:6" x14ac:dyDescent="0.3">
      <c r="B108" s="10">
        <f t="shared" si="2"/>
        <v>39</v>
      </c>
      <c r="C108" s="10">
        <f t="shared" ca="1" si="3"/>
        <v>4</v>
      </c>
      <c r="E108" s="23">
        <v>39.371948984451592</v>
      </c>
      <c r="F108" s="14"/>
    </row>
    <row r="109" spans="2:6" x14ac:dyDescent="0.3">
      <c r="B109" s="10">
        <f t="shared" si="2"/>
        <v>17</v>
      </c>
      <c r="C109" s="10">
        <f t="shared" ca="1" si="3"/>
        <v>3</v>
      </c>
      <c r="E109" s="23">
        <v>16.979097123665269</v>
      </c>
      <c r="F109" s="14"/>
    </row>
    <row r="110" spans="2:6" x14ac:dyDescent="0.3">
      <c r="B110" s="10">
        <f t="shared" si="2"/>
        <v>30</v>
      </c>
      <c r="C110" s="10">
        <f t="shared" ca="1" si="3"/>
        <v>4</v>
      </c>
      <c r="E110" s="23">
        <v>29.868319612985943</v>
      </c>
      <c r="F110" s="14"/>
    </row>
    <row r="111" spans="2:6" x14ac:dyDescent="0.3">
      <c r="B111" s="10">
        <f t="shared" si="2"/>
        <v>16</v>
      </c>
      <c r="C111" s="10">
        <f t="shared" ca="1" si="3"/>
        <v>4</v>
      </c>
      <c r="E111" s="23">
        <v>16.362743478210177</v>
      </c>
      <c r="F111" s="14"/>
    </row>
    <row r="112" spans="2:6" x14ac:dyDescent="0.3">
      <c r="B112" s="10">
        <f t="shared" si="2"/>
        <v>47</v>
      </c>
      <c r="C112" s="10">
        <f t="shared" ca="1" si="3"/>
        <v>3</v>
      </c>
      <c r="E112" s="23">
        <v>47.373651538335253</v>
      </c>
      <c r="F112" s="14"/>
    </row>
    <row r="113" spans="2:6" x14ac:dyDescent="0.3">
      <c r="B113" s="10">
        <f t="shared" si="2"/>
        <v>43</v>
      </c>
      <c r="C113" s="10">
        <f t="shared" ca="1" si="3"/>
        <v>3</v>
      </c>
      <c r="E113" s="23">
        <v>42.889150533126667</v>
      </c>
      <c r="F113" s="14"/>
    </row>
    <row r="114" spans="2:6" x14ac:dyDescent="0.3">
      <c r="B114" s="10">
        <f t="shared" si="2"/>
        <v>43</v>
      </c>
      <c r="C114" s="10">
        <f t="shared" ca="1" si="3"/>
        <v>2</v>
      </c>
      <c r="E114" s="23">
        <v>42.724167284730356</v>
      </c>
      <c r="F114" s="14"/>
    </row>
    <row r="115" spans="2:6" x14ac:dyDescent="0.3">
      <c r="B115" s="10">
        <f t="shared" si="2"/>
        <v>23</v>
      </c>
      <c r="C115" s="10">
        <f t="shared" ca="1" si="3"/>
        <v>1</v>
      </c>
      <c r="E115" s="23">
        <v>23.300983881752472</v>
      </c>
      <c r="F115" s="14"/>
    </row>
    <row r="116" spans="2:6" x14ac:dyDescent="0.3">
      <c r="B116" s="10">
        <f t="shared" si="2"/>
        <v>14</v>
      </c>
      <c r="C116" s="10">
        <f t="shared" ca="1" si="3"/>
        <v>3</v>
      </c>
      <c r="E116" s="23">
        <v>13.835891619790345</v>
      </c>
      <c r="F116" s="14"/>
    </row>
    <row r="117" spans="2:6" x14ac:dyDescent="0.3">
      <c r="B117" s="10">
        <f t="shared" si="2"/>
        <v>37</v>
      </c>
      <c r="C117" s="10">
        <f t="shared" ca="1" si="3"/>
        <v>2</v>
      </c>
      <c r="E117" s="23">
        <v>37.203516255074646</v>
      </c>
      <c r="F117" s="14"/>
    </row>
    <row r="118" spans="2:6" x14ac:dyDescent="0.3">
      <c r="B118" s="10">
        <f t="shared" si="2"/>
        <v>55</v>
      </c>
      <c r="C118" s="10">
        <f t="shared" ca="1" si="3"/>
        <v>2</v>
      </c>
      <c r="E118" s="23">
        <v>55.122221707832068</v>
      </c>
      <c r="F118" s="14"/>
    </row>
    <row r="119" spans="2:6" x14ac:dyDescent="0.3">
      <c r="B119" s="10">
        <f t="shared" si="2"/>
        <v>48</v>
      </c>
      <c r="C119" s="10">
        <f t="shared" ca="1" si="3"/>
        <v>4</v>
      </c>
      <c r="E119" s="23">
        <v>47.888770238030702</v>
      </c>
      <c r="F119" s="14"/>
    </row>
    <row r="120" spans="2:6" x14ac:dyDescent="0.3">
      <c r="B120" s="10">
        <f t="shared" si="2"/>
        <v>28</v>
      </c>
      <c r="C120" s="10">
        <f t="shared" ca="1" si="3"/>
        <v>4</v>
      </c>
      <c r="E120" s="23">
        <v>28.27683303313097</v>
      </c>
      <c r="F120" s="14"/>
    </row>
    <row r="121" spans="2:6" x14ac:dyDescent="0.3">
      <c r="B121" s="10">
        <f t="shared" si="2"/>
        <v>45</v>
      </c>
      <c r="C121" s="10">
        <f t="shared" ca="1" si="3"/>
        <v>1</v>
      </c>
      <c r="E121" s="23">
        <v>45.363509085844271</v>
      </c>
      <c r="F121" s="14"/>
    </row>
    <row r="122" spans="2:6" x14ac:dyDescent="0.3">
      <c r="B122" s="10">
        <f t="shared" si="2"/>
        <v>19</v>
      </c>
      <c r="C122" s="10">
        <f t="shared" ca="1" si="3"/>
        <v>3</v>
      </c>
      <c r="E122" s="23">
        <v>19.060671290033497</v>
      </c>
      <c r="F122" s="14"/>
    </row>
    <row r="123" spans="2:6" x14ac:dyDescent="0.3">
      <c r="B123" s="10">
        <f t="shared" si="2"/>
        <v>59</v>
      </c>
      <c r="C123" s="10">
        <f t="shared" ca="1" si="3"/>
        <v>2</v>
      </c>
      <c r="E123" s="23">
        <v>58.956003810279071</v>
      </c>
      <c r="F123" s="14"/>
    </row>
    <row r="124" spans="2:6" x14ac:dyDescent="0.3">
      <c r="B124" s="10">
        <f t="shared" si="2"/>
        <v>44</v>
      </c>
      <c r="C124" s="10">
        <f t="shared" ca="1" si="3"/>
        <v>1</v>
      </c>
      <c r="E124" s="23">
        <v>44.360928965586936</v>
      </c>
      <c r="F124" s="14"/>
    </row>
    <row r="125" spans="2:6" x14ac:dyDescent="0.3">
      <c r="B125" s="10">
        <f t="shared" si="2"/>
        <v>44</v>
      </c>
      <c r="C125" s="10">
        <f t="shared" ca="1" si="3"/>
        <v>3</v>
      </c>
      <c r="E125" s="23">
        <v>43.643445421010256</v>
      </c>
      <c r="F125" s="14"/>
    </row>
    <row r="126" spans="2:6" x14ac:dyDescent="0.3">
      <c r="B126" s="10">
        <f t="shared" si="2"/>
        <v>37</v>
      </c>
      <c r="C126" s="10">
        <f t="shared" ca="1" si="3"/>
        <v>2</v>
      </c>
      <c r="E126" s="23">
        <v>36.798576472036075</v>
      </c>
      <c r="F126" s="14"/>
    </row>
    <row r="127" spans="2:6" x14ac:dyDescent="0.3">
      <c r="B127" s="10">
        <f t="shared" si="2"/>
        <v>40</v>
      </c>
      <c r="C127" s="10">
        <f t="shared" ca="1" si="3"/>
        <v>4</v>
      </c>
      <c r="E127" s="23">
        <v>40.281652870005928</v>
      </c>
      <c r="F127" s="14"/>
    </row>
    <row r="128" spans="2:6" x14ac:dyDescent="0.3">
      <c r="B128" s="10">
        <f t="shared" si="2"/>
        <v>34</v>
      </c>
      <c r="C128" s="10">
        <f t="shared" ca="1" si="3"/>
        <v>4</v>
      </c>
      <c r="E128" s="23">
        <v>33.970765995589318</v>
      </c>
      <c r="F128" s="14"/>
    </row>
    <row r="129" spans="2:6" x14ac:dyDescent="0.3">
      <c r="B129" s="10">
        <f t="shared" si="2"/>
        <v>45</v>
      </c>
      <c r="C129" s="10">
        <f t="shared" ca="1" si="3"/>
        <v>3</v>
      </c>
      <c r="E129" s="23">
        <v>45.383888133626897</v>
      </c>
      <c r="F129" s="14"/>
    </row>
    <row r="130" spans="2:6" x14ac:dyDescent="0.3">
      <c r="B130" s="10">
        <f t="shared" si="2"/>
        <v>52</v>
      </c>
      <c r="C130" s="10">
        <f t="shared" ca="1" si="3"/>
        <v>2</v>
      </c>
      <c r="E130" s="23">
        <v>51.764510969049297</v>
      </c>
      <c r="F130" s="14"/>
    </row>
    <row r="131" spans="2:6" x14ac:dyDescent="0.3">
      <c r="B131" s="10">
        <f t="shared" ref="B131:B194" si="4">ROUND(E131,0)</f>
        <v>30</v>
      </c>
      <c r="C131" s="10">
        <f t="shared" ref="C131:C194" ca="1" si="5">RANDBETWEEN(1,4)</f>
        <v>2</v>
      </c>
      <c r="E131" s="23">
        <v>29.924369497719454</v>
      </c>
      <c r="F131" s="14"/>
    </row>
    <row r="132" spans="2:6" x14ac:dyDescent="0.3">
      <c r="B132" s="10">
        <f t="shared" si="4"/>
        <v>52</v>
      </c>
      <c r="C132" s="10">
        <f t="shared" ca="1" si="5"/>
        <v>1</v>
      </c>
      <c r="E132" s="23">
        <v>51.983428162755445</v>
      </c>
      <c r="F132" s="14"/>
    </row>
    <row r="133" spans="2:6" x14ac:dyDescent="0.3">
      <c r="B133" s="10">
        <f t="shared" si="4"/>
        <v>12</v>
      </c>
      <c r="C133" s="10">
        <f t="shared" ca="1" si="5"/>
        <v>2</v>
      </c>
      <c r="E133" s="23">
        <v>12.385107508278452</v>
      </c>
      <c r="F133" s="14"/>
    </row>
    <row r="134" spans="2:6" x14ac:dyDescent="0.3">
      <c r="B134" s="10">
        <f t="shared" si="4"/>
        <v>26</v>
      </c>
      <c r="C134" s="10">
        <f t="shared" ca="1" si="5"/>
        <v>4</v>
      </c>
      <c r="E134" s="23">
        <v>25.527102222084068</v>
      </c>
      <c r="F134" s="14"/>
    </row>
    <row r="135" spans="2:6" x14ac:dyDescent="0.3">
      <c r="B135" s="10">
        <f t="shared" si="4"/>
        <v>20</v>
      </c>
      <c r="C135" s="10">
        <f t="shared" ca="1" si="5"/>
        <v>1</v>
      </c>
      <c r="E135" s="23">
        <v>19.979169079859275</v>
      </c>
      <c r="F135" s="14"/>
    </row>
    <row r="136" spans="2:6" x14ac:dyDescent="0.3">
      <c r="B136" s="10">
        <f t="shared" si="4"/>
        <v>8</v>
      </c>
      <c r="C136" s="10">
        <f t="shared" ca="1" si="5"/>
        <v>2</v>
      </c>
      <c r="E136" s="23">
        <v>8.412123603746295</v>
      </c>
      <c r="F136" s="14"/>
    </row>
    <row r="137" spans="2:6" x14ac:dyDescent="0.3">
      <c r="B137" s="10">
        <f t="shared" si="4"/>
        <v>53</v>
      </c>
      <c r="C137" s="10">
        <f t="shared" ca="1" si="5"/>
        <v>3</v>
      </c>
      <c r="E137" s="23">
        <v>52.704348233062774</v>
      </c>
      <c r="F137" s="14"/>
    </row>
    <row r="138" spans="2:6" x14ac:dyDescent="0.3">
      <c r="B138" s="10">
        <f t="shared" si="4"/>
        <v>22</v>
      </c>
      <c r="C138" s="10">
        <f t="shared" ca="1" si="5"/>
        <v>1</v>
      </c>
      <c r="E138" s="23">
        <v>21.539291734923609</v>
      </c>
      <c r="F138" s="14"/>
    </row>
    <row r="139" spans="2:6" x14ac:dyDescent="0.3">
      <c r="B139" s="10">
        <f t="shared" si="4"/>
        <v>35</v>
      </c>
      <c r="C139" s="10">
        <f t="shared" ca="1" si="5"/>
        <v>4</v>
      </c>
      <c r="E139" s="23">
        <v>34.727086782921106</v>
      </c>
      <c r="F139" s="14"/>
    </row>
    <row r="140" spans="2:6" x14ac:dyDescent="0.3">
      <c r="B140" s="10">
        <f t="shared" si="4"/>
        <v>32</v>
      </c>
      <c r="C140" s="10">
        <f t="shared" ca="1" si="5"/>
        <v>3</v>
      </c>
      <c r="E140" s="23">
        <v>31.667348336311989</v>
      </c>
      <c r="F140" s="14"/>
    </row>
    <row r="141" spans="2:6" x14ac:dyDescent="0.3">
      <c r="B141" s="10">
        <f t="shared" si="4"/>
        <v>12</v>
      </c>
      <c r="C141" s="10">
        <f t="shared" ca="1" si="5"/>
        <v>2</v>
      </c>
      <c r="E141" s="23">
        <v>11.982508764602244</v>
      </c>
      <c r="F141" s="14"/>
    </row>
    <row r="142" spans="2:6" x14ac:dyDescent="0.3">
      <c r="B142" s="10">
        <f t="shared" si="4"/>
        <v>60</v>
      </c>
      <c r="C142" s="10">
        <f t="shared" ca="1" si="5"/>
        <v>3</v>
      </c>
      <c r="E142" s="23">
        <v>60.120640879729763</v>
      </c>
      <c r="F142" s="14"/>
    </row>
    <row r="143" spans="2:6" x14ac:dyDescent="0.3">
      <c r="B143" s="10">
        <f t="shared" si="4"/>
        <v>35</v>
      </c>
      <c r="C143" s="10">
        <f t="shared" ca="1" si="5"/>
        <v>2</v>
      </c>
      <c r="E143" s="23">
        <v>35.082189439533977</v>
      </c>
      <c r="F143" s="14"/>
    </row>
    <row r="144" spans="2:6" x14ac:dyDescent="0.3">
      <c r="B144" s="10">
        <f t="shared" si="4"/>
        <v>43</v>
      </c>
      <c r="C144" s="10">
        <f t="shared" ca="1" si="5"/>
        <v>1</v>
      </c>
      <c r="E144" s="23">
        <v>42.863789273367729</v>
      </c>
      <c r="F144" s="14"/>
    </row>
    <row r="145" spans="2:6" x14ac:dyDescent="0.3">
      <c r="B145" s="10">
        <f t="shared" si="4"/>
        <v>40</v>
      </c>
      <c r="C145" s="10">
        <f t="shared" ca="1" si="5"/>
        <v>2</v>
      </c>
      <c r="E145" s="23">
        <v>39.722534635628108</v>
      </c>
      <c r="F145" s="14"/>
    </row>
    <row r="146" spans="2:6" x14ac:dyDescent="0.3">
      <c r="B146" s="10">
        <f t="shared" si="4"/>
        <v>33</v>
      </c>
      <c r="C146" s="10">
        <f t="shared" ca="1" si="5"/>
        <v>2</v>
      </c>
      <c r="E146" s="23">
        <v>32.902546733210329</v>
      </c>
      <c r="F146" s="14"/>
    </row>
    <row r="147" spans="2:6" x14ac:dyDescent="0.3">
      <c r="B147" s="10">
        <f t="shared" si="4"/>
        <v>22</v>
      </c>
      <c r="C147" s="10">
        <f t="shared" ca="1" si="5"/>
        <v>1</v>
      </c>
      <c r="E147" s="23">
        <v>22.398423167585861</v>
      </c>
      <c r="F147" s="14"/>
    </row>
    <row r="148" spans="2:6" x14ac:dyDescent="0.3">
      <c r="B148" s="10">
        <f t="shared" si="4"/>
        <v>41</v>
      </c>
      <c r="C148" s="10">
        <f t="shared" ca="1" si="5"/>
        <v>1</v>
      </c>
      <c r="E148" s="23">
        <v>40.832457413314842</v>
      </c>
      <c r="F148" s="14"/>
    </row>
    <row r="149" spans="2:6" x14ac:dyDescent="0.3">
      <c r="B149" s="10">
        <f t="shared" si="4"/>
        <v>39</v>
      </c>
      <c r="C149" s="10">
        <f t="shared" ca="1" si="5"/>
        <v>4</v>
      </c>
      <c r="E149" s="23">
        <v>38.86934584134724</v>
      </c>
      <c r="F149" s="14"/>
    </row>
    <row r="150" spans="2:6" x14ac:dyDescent="0.3">
      <c r="B150" s="10">
        <f t="shared" si="4"/>
        <v>34</v>
      </c>
      <c r="C150" s="10">
        <f t="shared" ca="1" si="5"/>
        <v>4</v>
      </c>
      <c r="E150" s="23">
        <v>33.772422936279327</v>
      </c>
      <c r="F150" s="14"/>
    </row>
    <row r="151" spans="2:6" x14ac:dyDescent="0.3">
      <c r="B151" s="10">
        <f t="shared" si="4"/>
        <v>51</v>
      </c>
      <c r="C151" s="10">
        <f t="shared" ca="1" si="5"/>
        <v>4</v>
      </c>
      <c r="E151" s="23">
        <v>51.418757463223301</v>
      </c>
      <c r="F151" s="14"/>
    </row>
    <row r="152" spans="2:6" x14ac:dyDescent="0.3">
      <c r="B152" s="10">
        <f t="shared" si="4"/>
        <v>25</v>
      </c>
      <c r="C152" s="10">
        <f t="shared" ca="1" si="5"/>
        <v>1</v>
      </c>
      <c r="E152" s="23">
        <v>24.795917594572529</v>
      </c>
      <c r="F152" s="14"/>
    </row>
    <row r="153" spans="2:6" x14ac:dyDescent="0.3">
      <c r="B153" s="10">
        <f t="shared" si="4"/>
        <v>57</v>
      </c>
      <c r="C153" s="10">
        <f t="shared" ca="1" si="5"/>
        <v>2</v>
      </c>
      <c r="E153" s="23">
        <v>57.069126084214076</v>
      </c>
      <c r="F153" s="14"/>
    </row>
    <row r="154" spans="2:6" x14ac:dyDescent="0.3">
      <c r="B154" s="10">
        <f t="shared" si="4"/>
        <v>16</v>
      </c>
      <c r="C154" s="10">
        <f t="shared" ca="1" si="5"/>
        <v>3</v>
      </c>
      <c r="E154" s="23">
        <v>15.655299390899017</v>
      </c>
      <c r="F154" s="14"/>
    </row>
    <row r="155" spans="2:6" x14ac:dyDescent="0.3">
      <c r="B155" s="10">
        <f t="shared" si="4"/>
        <v>20</v>
      </c>
      <c r="C155" s="10">
        <f t="shared" ca="1" si="5"/>
        <v>2</v>
      </c>
      <c r="E155" s="23">
        <v>19.82553086837288</v>
      </c>
      <c r="F155" s="14"/>
    </row>
    <row r="156" spans="2:6" x14ac:dyDescent="0.3">
      <c r="B156" s="10">
        <f t="shared" si="4"/>
        <v>42</v>
      </c>
      <c r="C156" s="10">
        <f t="shared" ca="1" si="5"/>
        <v>3</v>
      </c>
      <c r="E156" s="23">
        <v>41.506346603098791</v>
      </c>
      <c r="F156" s="14"/>
    </row>
    <row r="157" spans="2:6" x14ac:dyDescent="0.3">
      <c r="B157" s="10">
        <f t="shared" si="4"/>
        <v>44</v>
      </c>
      <c r="C157" s="10">
        <f t="shared" ca="1" si="5"/>
        <v>1</v>
      </c>
      <c r="E157" s="23">
        <v>43.710675269365311</v>
      </c>
      <c r="F157" s="14"/>
    </row>
    <row r="158" spans="2:6" x14ac:dyDescent="0.3">
      <c r="B158" s="10">
        <f t="shared" si="4"/>
        <v>29</v>
      </c>
      <c r="C158" s="10">
        <f t="shared" ca="1" si="5"/>
        <v>2</v>
      </c>
      <c r="E158" s="23">
        <v>29.389426996756811</v>
      </c>
      <c r="F158" s="14"/>
    </row>
    <row r="159" spans="2:6" x14ac:dyDescent="0.3">
      <c r="B159" s="10">
        <f t="shared" si="4"/>
        <v>30</v>
      </c>
      <c r="C159" s="10">
        <f t="shared" ca="1" si="5"/>
        <v>1</v>
      </c>
      <c r="E159" s="23">
        <v>30.096345850877697</v>
      </c>
      <c r="F159" s="14"/>
    </row>
    <row r="160" spans="2:6" x14ac:dyDescent="0.3">
      <c r="B160" s="10">
        <f t="shared" si="4"/>
        <v>18</v>
      </c>
      <c r="C160" s="10">
        <f t="shared" ca="1" si="5"/>
        <v>4</v>
      </c>
      <c r="E160" s="23">
        <v>17.809775924077258</v>
      </c>
      <c r="F160" s="14"/>
    </row>
    <row r="161" spans="2:6" x14ac:dyDescent="0.3">
      <c r="B161" s="10">
        <f t="shared" si="4"/>
        <v>31</v>
      </c>
      <c r="C161" s="10">
        <f t="shared" ca="1" si="5"/>
        <v>4</v>
      </c>
      <c r="E161" s="23">
        <v>30.864626948285149</v>
      </c>
      <c r="F161" s="14"/>
    </row>
    <row r="162" spans="2:6" x14ac:dyDescent="0.3">
      <c r="B162" s="10">
        <f t="shared" si="4"/>
        <v>28</v>
      </c>
      <c r="C162" s="10">
        <f t="shared" ca="1" si="5"/>
        <v>2</v>
      </c>
      <c r="E162" s="23">
        <v>28.124725501227658</v>
      </c>
      <c r="F162" s="14"/>
    </row>
    <row r="163" spans="2:6" x14ac:dyDescent="0.3">
      <c r="B163" s="10">
        <f t="shared" si="4"/>
        <v>56</v>
      </c>
      <c r="C163" s="10">
        <f t="shared" ca="1" si="5"/>
        <v>3</v>
      </c>
      <c r="E163" s="23">
        <v>55.909171093488112</v>
      </c>
      <c r="F163" s="14"/>
    </row>
    <row r="164" spans="2:6" x14ac:dyDescent="0.3">
      <c r="B164" s="10">
        <f t="shared" si="4"/>
        <v>44</v>
      </c>
      <c r="C164" s="10">
        <f t="shared" ca="1" si="5"/>
        <v>2</v>
      </c>
      <c r="E164" s="23">
        <v>43.938236300717108</v>
      </c>
      <c r="F164" s="14"/>
    </row>
    <row r="165" spans="2:6" x14ac:dyDescent="0.3">
      <c r="B165" s="10">
        <f t="shared" si="4"/>
        <v>38</v>
      </c>
      <c r="C165" s="10">
        <f t="shared" ca="1" si="5"/>
        <v>4</v>
      </c>
      <c r="E165" s="23">
        <v>37.673690000345232</v>
      </c>
      <c r="F165" s="14"/>
    </row>
    <row r="166" spans="2:6" x14ac:dyDescent="0.3">
      <c r="B166" s="10">
        <f t="shared" si="4"/>
        <v>39</v>
      </c>
      <c r="C166" s="10">
        <f t="shared" ca="1" si="5"/>
        <v>1</v>
      </c>
      <c r="E166" s="23">
        <v>38.803646672575269</v>
      </c>
      <c r="F166" s="14"/>
    </row>
    <row r="167" spans="2:6" x14ac:dyDescent="0.3">
      <c r="B167" s="10">
        <f t="shared" si="4"/>
        <v>34</v>
      </c>
      <c r="C167" s="10">
        <f t="shared" ca="1" si="5"/>
        <v>3</v>
      </c>
      <c r="E167" s="23">
        <v>34.150080606748816</v>
      </c>
      <c r="F167" s="14"/>
    </row>
    <row r="168" spans="2:6" x14ac:dyDescent="0.3">
      <c r="B168" s="10">
        <f t="shared" si="4"/>
        <v>39</v>
      </c>
      <c r="C168" s="10">
        <f t="shared" ca="1" si="5"/>
        <v>2</v>
      </c>
      <c r="E168" s="23">
        <v>38.617353963316418</v>
      </c>
      <c r="F168" s="14"/>
    </row>
    <row r="169" spans="2:6" x14ac:dyDescent="0.3">
      <c r="B169" s="10">
        <f t="shared" si="4"/>
        <v>44</v>
      </c>
      <c r="C169" s="10">
        <f t="shared" ca="1" si="5"/>
        <v>4</v>
      </c>
      <c r="E169" s="23">
        <v>43.742999620561022</v>
      </c>
      <c r="F169" s="14"/>
    </row>
    <row r="170" spans="2:6" x14ac:dyDescent="0.3">
      <c r="B170" s="10">
        <f t="shared" si="4"/>
        <v>25</v>
      </c>
      <c r="C170" s="10">
        <f t="shared" ca="1" si="5"/>
        <v>3</v>
      </c>
      <c r="E170" s="23">
        <v>25.49389247779618</v>
      </c>
      <c r="F170" s="14"/>
    </row>
    <row r="171" spans="2:6" x14ac:dyDescent="0.3">
      <c r="B171" s="10">
        <f t="shared" si="4"/>
        <v>30</v>
      </c>
      <c r="C171" s="10">
        <f t="shared" ca="1" si="5"/>
        <v>4</v>
      </c>
      <c r="E171" s="23">
        <v>29.68729424229241</v>
      </c>
      <c r="F171" s="14"/>
    </row>
    <row r="172" spans="2:6" x14ac:dyDescent="0.3">
      <c r="B172" s="10">
        <f t="shared" si="4"/>
        <v>17</v>
      </c>
      <c r="C172" s="10">
        <f t="shared" ca="1" si="5"/>
        <v>4</v>
      </c>
      <c r="E172" s="23">
        <v>17.175564350152854</v>
      </c>
      <c r="F172" s="14"/>
    </row>
    <row r="173" spans="2:6" x14ac:dyDescent="0.3">
      <c r="B173" s="10">
        <f t="shared" si="4"/>
        <v>42</v>
      </c>
      <c r="C173" s="10">
        <f t="shared" ca="1" si="5"/>
        <v>1</v>
      </c>
      <c r="E173" s="23">
        <v>41.829560101730749</v>
      </c>
      <c r="F173" s="14"/>
    </row>
    <row r="174" spans="2:6" x14ac:dyDescent="0.3">
      <c r="B174" s="10">
        <f t="shared" si="4"/>
        <v>18</v>
      </c>
      <c r="C174" s="10">
        <f t="shared" ca="1" si="5"/>
        <v>2</v>
      </c>
      <c r="E174" s="23">
        <v>18.013506375253201</v>
      </c>
      <c r="F174" s="14"/>
    </row>
    <row r="175" spans="2:6" x14ac:dyDescent="0.3">
      <c r="B175" s="10">
        <f t="shared" si="4"/>
        <v>46</v>
      </c>
      <c r="C175" s="10">
        <f t="shared" ca="1" si="5"/>
        <v>3</v>
      </c>
      <c r="E175" s="23">
        <v>45.688253264059313</v>
      </c>
      <c r="F175" s="14"/>
    </row>
    <row r="176" spans="2:6" x14ac:dyDescent="0.3">
      <c r="B176" s="10">
        <f t="shared" si="4"/>
        <v>38</v>
      </c>
      <c r="C176" s="10">
        <f t="shared" ca="1" si="5"/>
        <v>4</v>
      </c>
      <c r="E176" s="23">
        <v>38.194556251808535</v>
      </c>
      <c r="F176" s="14"/>
    </row>
    <row r="177" spans="2:6" x14ac:dyDescent="0.3">
      <c r="B177" s="10">
        <f t="shared" si="4"/>
        <v>33</v>
      </c>
      <c r="C177" s="10">
        <f t="shared" ca="1" si="5"/>
        <v>1</v>
      </c>
      <c r="E177" s="23">
        <v>33.184281816473231</v>
      </c>
      <c r="F177" s="14"/>
    </row>
    <row r="178" spans="2:6" x14ac:dyDescent="0.3">
      <c r="B178" s="10">
        <f t="shared" si="4"/>
        <v>20</v>
      </c>
      <c r="C178" s="10">
        <f t="shared" ca="1" si="5"/>
        <v>2</v>
      </c>
      <c r="E178" s="23">
        <v>19.906686899601482</v>
      </c>
      <c r="F178" s="14"/>
    </row>
    <row r="179" spans="2:6" x14ac:dyDescent="0.3">
      <c r="B179" s="10">
        <f t="shared" si="4"/>
        <v>35</v>
      </c>
      <c r="C179" s="10">
        <f t="shared" ca="1" si="5"/>
        <v>2</v>
      </c>
      <c r="E179" s="23">
        <v>35.417228188278386</v>
      </c>
      <c r="F179" s="14"/>
    </row>
    <row r="180" spans="2:6" x14ac:dyDescent="0.3">
      <c r="B180" s="10">
        <f t="shared" si="4"/>
        <v>38</v>
      </c>
      <c r="C180" s="10">
        <f t="shared" ca="1" si="5"/>
        <v>2</v>
      </c>
      <c r="E180" s="23">
        <v>38.425598828878719</v>
      </c>
      <c r="F180" s="14"/>
    </row>
    <row r="181" spans="2:6" x14ac:dyDescent="0.3">
      <c r="B181" s="10">
        <f t="shared" si="4"/>
        <v>35</v>
      </c>
      <c r="C181" s="10">
        <f t="shared" ca="1" si="5"/>
        <v>2</v>
      </c>
      <c r="E181" s="23">
        <v>35.211111677752342</v>
      </c>
      <c r="F181" s="14"/>
    </row>
    <row r="182" spans="2:6" x14ac:dyDescent="0.3">
      <c r="B182" s="10">
        <f t="shared" si="4"/>
        <v>31</v>
      </c>
      <c r="C182" s="10">
        <f t="shared" ca="1" si="5"/>
        <v>2</v>
      </c>
      <c r="E182" s="23">
        <v>30.816530594718643</v>
      </c>
      <c r="F182" s="14"/>
    </row>
    <row r="183" spans="2:6" x14ac:dyDescent="0.3">
      <c r="B183" s="10">
        <f t="shared" si="4"/>
        <v>26</v>
      </c>
      <c r="C183" s="10">
        <f t="shared" ca="1" si="5"/>
        <v>4</v>
      </c>
      <c r="E183" s="23">
        <v>25.70069929480087</v>
      </c>
      <c r="F183" s="14"/>
    </row>
    <row r="184" spans="2:6" x14ac:dyDescent="0.3">
      <c r="B184" s="10">
        <f t="shared" si="4"/>
        <v>20</v>
      </c>
      <c r="C184" s="10">
        <f t="shared" ca="1" si="5"/>
        <v>3</v>
      </c>
      <c r="E184" s="23">
        <v>20.229780344932806</v>
      </c>
      <c r="F184" s="14"/>
    </row>
    <row r="185" spans="2:6" x14ac:dyDescent="0.3">
      <c r="B185" s="10">
        <f t="shared" si="4"/>
        <v>24</v>
      </c>
      <c r="C185" s="10">
        <f t="shared" ca="1" si="5"/>
        <v>3</v>
      </c>
      <c r="E185" s="23">
        <v>23.661143783654552</v>
      </c>
      <c r="F185" s="14"/>
    </row>
    <row r="186" spans="2:6" x14ac:dyDescent="0.3">
      <c r="B186" s="10">
        <f t="shared" si="4"/>
        <v>26</v>
      </c>
      <c r="C186" s="10">
        <f t="shared" ca="1" si="5"/>
        <v>2</v>
      </c>
      <c r="E186" s="23">
        <v>26.420763985341182</v>
      </c>
      <c r="F186" s="14"/>
    </row>
    <row r="187" spans="2:6" x14ac:dyDescent="0.3">
      <c r="B187" s="10">
        <f t="shared" si="4"/>
        <v>35</v>
      </c>
      <c r="C187" s="10">
        <f t="shared" ca="1" si="5"/>
        <v>2</v>
      </c>
      <c r="E187" s="23">
        <v>34.581552169227507</v>
      </c>
      <c r="F187" s="14"/>
    </row>
    <row r="188" spans="2:6" x14ac:dyDescent="0.3">
      <c r="B188" s="10">
        <f t="shared" si="4"/>
        <v>12</v>
      </c>
      <c r="C188" s="10">
        <f t="shared" ca="1" si="5"/>
        <v>3</v>
      </c>
      <c r="E188" s="23">
        <v>11.91767998225987</v>
      </c>
      <c r="F188" s="14"/>
    </row>
    <row r="189" spans="2:6" x14ac:dyDescent="0.3">
      <c r="B189" s="10">
        <f t="shared" si="4"/>
        <v>39</v>
      </c>
      <c r="C189" s="10">
        <f t="shared" ca="1" si="5"/>
        <v>4</v>
      </c>
      <c r="E189" s="23">
        <v>38.850392426509643</v>
      </c>
      <c r="F189" s="14"/>
    </row>
    <row r="190" spans="2:6" x14ac:dyDescent="0.3">
      <c r="B190" s="10">
        <f t="shared" si="4"/>
        <v>32</v>
      </c>
      <c r="C190" s="10">
        <f t="shared" ca="1" si="5"/>
        <v>4</v>
      </c>
      <c r="E190" s="23">
        <v>32.454057615366764</v>
      </c>
      <c r="F190" s="14"/>
    </row>
    <row r="191" spans="2:6" x14ac:dyDescent="0.3">
      <c r="B191" s="10">
        <f t="shared" si="4"/>
        <v>27</v>
      </c>
      <c r="C191" s="10">
        <f t="shared" ca="1" si="5"/>
        <v>4</v>
      </c>
      <c r="E191" s="23">
        <v>27.480879649927374</v>
      </c>
      <c r="F191" s="14"/>
    </row>
    <row r="192" spans="2:6" x14ac:dyDescent="0.3">
      <c r="B192" s="10">
        <f t="shared" si="4"/>
        <v>36</v>
      </c>
      <c r="C192" s="10">
        <f t="shared" ca="1" si="5"/>
        <v>3</v>
      </c>
      <c r="E192" s="23">
        <v>35.719777512538712</v>
      </c>
      <c r="F192" s="14"/>
    </row>
    <row r="193" spans="2:6" x14ac:dyDescent="0.3">
      <c r="B193" s="10">
        <f t="shared" si="4"/>
        <v>49</v>
      </c>
      <c r="C193" s="10">
        <f t="shared" ca="1" si="5"/>
        <v>3</v>
      </c>
      <c r="E193" s="23">
        <v>48.922249076538719</v>
      </c>
      <c r="F193" s="14"/>
    </row>
    <row r="194" spans="2:6" x14ac:dyDescent="0.3">
      <c r="B194" s="10">
        <f t="shared" si="4"/>
        <v>69</v>
      </c>
      <c r="C194" s="10">
        <f t="shared" ca="1" si="5"/>
        <v>4</v>
      </c>
      <c r="E194" s="23">
        <v>68.510805901139975</v>
      </c>
      <c r="F194" s="14"/>
    </row>
    <row r="195" spans="2:6" x14ac:dyDescent="0.3">
      <c r="B195" s="10">
        <f t="shared" ref="B195:B251" si="6">ROUND(E195,0)</f>
        <v>40</v>
      </c>
      <c r="C195" s="10">
        <f t="shared" ref="C195:C251" ca="1" si="7">RANDBETWEEN(1,4)</f>
        <v>3</v>
      </c>
      <c r="E195" s="23">
        <v>40.040660875645699</v>
      </c>
      <c r="F195" s="14"/>
    </row>
    <row r="196" spans="2:6" x14ac:dyDescent="0.3">
      <c r="B196" s="10">
        <f t="shared" si="6"/>
        <v>38</v>
      </c>
      <c r="C196" s="10">
        <f t="shared" ca="1" si="7"/>
        <v>1</v>
      </c>
      <c r="E196" s="23">
        <v>37.860147782892454</v>
      </c>
      <c r="F196" s="14"/>
    </row>
    <row r="197" spans="2:6" x14ac:dyDescent="0.3">
      <c r="B197" s="10">
        <f t="shared" si="6"/>
        <v>37</v>
      </c>
      <c r="C197" s="10">
        <f t="shared" ca="1" si="7"/>
        <v>4</v>
      </c>
      <c r="E197" s="23">
        <v>37.043425178679172</v>
      </c>
      <c r="F197" s="14"/>
    </row>
    <row r="198" spans="2:6" x14ac:dyDescent="0.3">
      <c r="B198" s="10">
        <f t="shared" si="6"/>
        <v>47</v>
      </c>
      <c r="C198" s="10">
        <f t="shared" ca="1" si="7"/>
        <v>4</v>
      </c>
      <c r="E198" s="23">
        <v>46.995903827890288</v>
      </c>
      <c r="F198" s="14"/>
    </row>
    <row r="199" spans="2:6" x14ac:dyDescent="0.3">
      <c r="B199" s="10">
        <f t="shared" si="6"/>
        <v>32</v>
      </c>
      <c r="C199" s="10">
        <f t="shared" ca="1" si="7"/>
        <v>3</v>
      </c>
      <c r="E199" s="23">
        <v>32.144620232982561</v>
      </c>
      <c r="F199" s="14"/>
    </row>
    <row r="200" spans="2:6" x14ac:dyDescent="0.3">
      <c r="B200" s="10">
        <f t="shared" si="6"/>
        <v>39</v>
      </c>
      <c r="C200" s="10">
        <f t="shared" ca="1" si="7"/>
        <v>4</v>
      </c>
      <c r="E200" s="23">
        <v>39.399201083695516</v>
      </c>
      <c r="F200" s="14"/>
    </row>
    <row r="201" spans="2:6" x14ac:dyDescent="0.3">
      <c r="B201" s="10">
        <f t="shared" si="6"/>
        <v>23</v>
      </c>
      <c r="C201" s="10">
        <f t="shared" ca="1" si="7"/>
        <v>3</v>
      </c>
      <c r="E201" s="23">
        <v>23.027742569509428</v>
      </c>
      <c r="F201" s="14"/>
    </row>
    <row r="202" spans="2:6" x14ac:dyDescent="0.3">
      <c r="B202" s="10">
        <f t="shared" si="6"/>
        <v>31</v>
      </c>
      <c r="C202" s="10">
        <f t="shared" ca="1" si="7"/>
        <v>3</v>
      </c>
      <c r="E202" s="23">
        <v>31.305492681538453</v>
      </c>
      <c r="F202" s="14"/>
    </row>
    <row r="203" spans="2:6" x14ac:dyDescent="0.3">
      <c r="B203" s="10">
        <f t="shared" si="6"/>
        <v>38</v>
      </c>
      <c r="C203" s="10">
        <f t="shared" ca="1" si="7"/>
        <v>3</v>
      </c>
      <c r="E203" s="23">
        <v>38.471774329635082</v>
      </c>
      <c r="F203" s="14"/>
    </row>
    <row r="204" spans="2:6" x14ac:dyDescent="0.3">
      <c r="B204" s="10">
        <f t="shared" si="6"/>
        <v>38</v>
      </c>
      <c r="C204" s="10">
        <f t="shared" ca="1" si="7"/>
        <v>3</v>
      </c>
      <c r="E204" s="23">
        <v>38.338890332495794</v>
      </c>
      <c r="F204" s="14"/>
    </row>
    <row r="205" spans="2:6" x14ac:dyDescent="0.3">
      <c r="B205" s="10">
        <f t="shared" si="6"/>
        <v>30</v>
      </c>
      <c r="C205" s="10">
        <f t="shared" ca="1" si="7"/>
        <v>1</v>
      </c>
      <c r="E205" s="23">
        <v>30.492356669681612</v>
      </c>
      <c r="F205" s="14"/>
    </row>
    <row r="206" spans="2:6" x14ac:dyDescent="0.3">
      <c r="B206" s="10">
        <f t="shared" si="6"/>
        <v>30</v>
      </c>
      <c r="C206" s="10">
        <f t="shared" ca="1" si="7"/>
        <v>2</v>
      </c>
      <c r="E206" s="23">
        <v>29.544325767899863</v>
      </c>
      <c r="F206" s="14"/>
    </row>
    <row r="207" spans="2:6" x14ac:dyDescent="0.3">
      <c r="B207" s="10">
        <f t="shared" si="6"/>
        <v>34</v>
      </c>
      <c r="C207" s="10">
        <f t="shared" ca="1" si="7"/>
        <v>3</v>
      </c>
      <c r="E207" s="23">
        <v>33.748142156226095</v>
      </c>
      <c r="F207" s="14"/>
    </row>
    <row r="208" spans="2:6" x14ac:dyDescent="0.3">
      <c r="B208" s="10">
        <f t="shared" si="6"/>
        <v>51</v>
      </c>
      <c r="C208" s="10">
        <f t="shared" ca="1" si="7"/>
        <v>4</v>
      </c>
      <c r="E208" s="23">
        <v>51.432113392918836</v>
      </c>
      <c r="F208" s="14"/>
    </row>
    <row r="209" spans="2:6" x14ac:dyDescent="0.3">
      <c r="B209" s="10">
        <f t="shared" si="6"/>
        <v>22</v>
      </c>
      <c r="C209" s="10">
        <f t="shared" ca="1" si="7"/>
        <v>3</v>
      </c>
      <c r="E209" s="23">
        <v>22.345359608705621</v>
      </c>
      <c r="F209" s="14"/>
    </row>
    <row r="210" spans="2:6" x14ac:dyDescent="0.3">
      <c r="B210" s="10">
        <f t="shared" si="6"/>
        <v>70</v>
      </c>
      <c r="C210" s="10">
        <f t="shared" ca="1" si="7"/>
        <v>2</v>
      </c>
      <c r="E210" s="23">
        <v>70.153135053813457</v>
      </c>
      <c r="F210" s="14"/>
    </row>
    <row r="211" spans="2:6" x14ac:dyDescent="0.3">
      <c r="B211" s="10">
        <f t="shared" si="6"/>
        <v>47</v>
      </c>
      <c r="C211" s="10">
        <f t="shared" ca="1" si="7"/>
        <v>4</v>
      </c>
      <c r="E211" s="23">
        <v>46.891817616240587</v>
      </c>
      <c r="F211" s="14"/>
    </row>
    <row r="212" spans="2:6" x14ac:dyDescent="0.3">
      <c r="B212" s="10">
        <f t="shared" si="6"/>
        <v>34</v>
      </c>
      <c r="C212" s="10">
        <f t="shared" ca="1" si="7"/>
        <v>3</v>
      </c>
      <c r="E212" s="23">
        <v>33.629829628451262</v>
      </c>
      <c r="F212" s="14"/>
    </row>
    <row r="213" spans="2:6" x14ac:dyDescent="0.3">
      <c r="B213" s="10">
        <f t="shared" si="6"/>
        <v>38</v>
      </c>
      <c r="C213" s="10">
        <f t="shared" ca="1" si="7"/>
        <v>3</v>
      </c>
      <c r="E213" s="23">
        <v>37.926132078253431</v>
      </c>
      <c r="F213" s="14"/>
    </row>
    <row r="214" spans="2:6" x14ac:dyDescent="0.3">
      <c r="B214" s="10">
        <f t="shared" si="6"/>
        <v>52</v>
      </c>
      <c r="C214" s="10">
        <f t="shared" ca="1" si="7"/>
        <v>1</v>
      </c>
      <c r="E214" s="23">
        <v>52.239741959609091</v>
      </c>
      <c r="F214" s="14"/>
    </row>
    <row r="215" spans="2:6" x14ac:dyDescent="0.3">
      <c r="B215" s="10">
        <f t="shared" si="6"/>
        <v>33</v>
      </c>
      <c r="C215" s="10">
        <f t="shared" ca="1" si="7"/>
        <v>1</v>
      </c>
      <c r="E215" s="23">
        <v>33.359019395546056</v>
      </c>
      <c r="F215" s="14"/>
    </row>
    <row r="216" spans="2:6" x14ac:dyDescent="0.3">
      <c r="B216" s="10">
        <f t="shared" si="6"/>
        <v>41</v>
      </c>
      <c r="C216" s="10">
        <f t="shared" ca="1" si="7"/>
        <v>3</v>
      </c>
      <c r="E216" s="23">
        <v>41.166130555764539</v>
      </c>
      <c r="F216" s="14"/>
    </row>
    <row r="217" spans="2:6" x14ac:dyDescent="0.3">
      <c r="B217" s="10">
        <f t="shared" si="6"/>
        <v>48</v>
      </c>
      <c r="C217" s="10">
        <f t="shared" ca="1" si="7"/>
        <v>4</v>
      </c>
      <c r="E217" s="23">
        <v>48.351935871876776</v>
      </c>
      <c r="F217" s="14"/>
    </row>
    <row r="218" spans="2:6" x14ac:dyDescent="0.3">
      <c r="B218" s="10">
        <f t="shared" si="6"/>
        <v>28</v>
      </c>
      <c r="C218" s="10">
        <f t="shared" ca="1" si="7"/>
        <v>1</v>
      </c>
      <c r="E218" s="23">
        <v>27.818529557960574</v>
      </c>
      <c r="F218" s="14"/>
    </row>
    <row r="219" spans="2:6" x14ac:dyDescent="0.3">
      <c r="B219" s="10">
        <f t="shared" si="6"/>
        <v>41</v>
      </c>
      <c r="C219" s="10">
        <f t="shared" ca="1" si="7"/>
        <v>4</v>
      </c>
      <c r="E219" s="23">
        <v>40.594106591568561</v>
      </c>
      <c r="F219" s="14"/>
    </row>
    <row r="220" spans="2:6" x14ac:dyDescent="0.3">
      <c r="B220" s="10">
        <f t="shared" si="6"/>
        <v>25</v>
      </c>
      <c r="C220" s="10">
        <f t="shared" ca="1" si="7"/>
        <v>3</v>
      </c>
      <c r="E220" s="23">
        <v>24.927811151981587</v>
      </c>
      <c r="F220" s="14"/>
    </row>
    <row r="221" spans="2:6" x14ac:dyDescent="0.3">
      <c r="B221" s="10">
        <f t="shared" si="6"/>
        <v>17</v>
      </c>
      <c r="C221" s="10">
        <f t="shared" ca="1" si="7"/>
        <v>2</v>
      </c>
      <c r="E221" s="23">
        <v>17.29300649149809</v>
      </c>
      <c r="F221" s="14"/>
    </row>
    <row r="222" spans="2:6" x14ac:dyDescent="0.3">
      <c r="B222" s="10">
        <f t="shared" si="6"/>
        <v>14</v>
      </c>
      <c r="C222" s="10">
        <f t="shared" ca="1" si="7"/>
        <v>1</v>
      </c>
      <c r="E222" s="23">
        <v>13.884993419749662</v>
      </c>
      <c r="F222" s="14"/>
    </row>
    <row r="223" spans="2:6" x14ac:dyDescent="0.3">
      <c r="B223" s="10">
        <f t="shared" si="6"/>
        <v>21</v>
      </c>
      <c r="C223" s="10">
        <f t="shared" ca="1" si="7"/>
        <v>4</v>
      </c>
      <c r="E223" s="23">
        <v>20.616111866373103</v>
      </c>
      <c r="F223" s="14"/>
    </row>
    <row r="224" spans="2:6" x14ac:dyDescent="0.3">
      <c r="B224" s="10">
        <f t="shared" si="6"/>
        <v>14</v>
      </c>
      <c r="C224" s="10">
        <f t="shared" ca="1" si="7"/>
        <v>2</v>
      </c>
      <c r="E224" s="23">
        <v>14.484539603115991</v>
      </c>
      <c r="F224" s="14"/>
    </row>
    <row r="225" spans="2:6" x14ac:dyDescent="0.3">
      <c r="B225" s="10">
        <f t="shared" si="6"/>
        <v>49</v>
      </c>
      <c r="C225" s="10">
        <f t="shared" ca="1" si="7"/>
        <v>4</v>
      </c>
      <c r="E225" s="23">
        <v>48.797513697179966</v>
      </c>
      <c r="F225" s="14"/>
    </row>
    <row r="226" spans="2:6" x14ac:dyDescent="0.3">
      <c r="B226" s="10">
        <f t="shared" si="6"/>
        <v>58</v>
      </c>
      <c r="C226" s="10">
        <f t="shared" ca="1" si="7"/>
        <v>1</v>
      </c>
      <c r="E226" s="23">
        <v>58.228600861737505</v>
      </c>
      <c r="F226" s="14"/>
    </row>
    <row r="227" spans="2:6" x14ac:dyDescent="0.3">
      <c r="B227" s="10">
        <f t="shared" si="6"/>
        <v>33</v>
      </c>
      <c r="C227" s="10">
        <f t="shared" ca="1" si="7"/>
        <v>2</v>
      </c>
      <c r="E227" s="23">
        <v>33.219637513509952</v>
      </c>
      <c r="F227" s="14"/>
    </row>
    <row r="228" spans="2:6" x14ac:dyDescent="0.3">
      <c r="B228" s="10">
        <f t="shared" si="6"/>
        <v>18</v>
      </c>
      <c r="C228" s="10">
        <f t="shared" ca="1" si="7"/>
        <v>4</v>
      </c>
      <c r="E228" s="23">
        <v>17.506191140098963</v>
      </c>
      <c r="F228" s="14"/>
    </row>
    <row r="229" spans="2:6" x14ac:dyDescent="0.3">
      <c r="B229" s="10">
        <f t="shared" si="6"/>
        <v>26</v>
      </c>
      <c r="C229" s="10">
        <f t="shared" ca="1" si="7"/>
        <v>4</v>
      </c>
      <c r="E229" s="23">
        <v>25.86370166373672</v>
      </c>
      <c r="F229" s="14"/>
    </row>
    <row r="230" spans="2:6" x14ac:dyDescent="0.3">
      <c r="B230" s="10">
        <f t="shared" si="6"/>
        <v>23</v>
      </c>
      <c r="C230" s="10">
        <f t="shared" ca="1" si="7"/>
        <v>1</v>
      </c>
      <c r="E230" s="23">
        <v>23.004902429063804</v>
      </c>
      <c r="F230" s="14"/>
    </row>
    <row r="231" spans="2:6" x14ac:dyDescent="0.3">
      <c r="B231" s="10">
        <f t="shared" si="6"/>
        <v>15</v>
      </c>
      <c r="C231" s="10">
        <f t="shared" ca="1" si="7"/>
        <v>4</v>
      </c>
      <c r="E231" s="23">
        <v>14.805802235612646</v>
      </c>
      <c r="F231" s="14"/>
    </row>
    <row r="232" spans="2:6" x14ac:dyDescent="0.3">
      <c r="B232" s="10">
        <f t="shared" si="6"/>
        <v>9</v>
      </c>
      <c r="C232" s="10">
        <f t="shared" ca="1" si="7"/>
        <v>3</v>
      </c>
      <c r="E232" s="23">
        <v>8.882732542231679</v>
      </c>
      <c r="F232" s="14"/>
    </row>
    <row r="233" spans="2:6" x14ac:dyDescent="0.3">
      <c r="B233" s="10">
        <f t="shared" si="6"/>
        <v>39</v>
      </c>
      <c r="C233" s="10">
        <f t="shared" ca="1" si="7"/>
        <v>1</v>
      </c>
      <c r="E233" s="23">
        <v>38.615132977254689</v>
      </c>
      <c r="F233" s="14"/>
    </row>
    <row r="234" spans="2:6" x14ac:dyDescent="0.3">
      <c r="B234" s="10">
        <f t="shared" si="6"/>
        <v>38</v>
      </c>
      <c r="C234" s="10">
        <f t="shared" ca="1" si="7"/>
        <v>1</v>
      </c>
      <c r="E234" s="23">
        <v>37.505270226218272</v>
      </c>
      <c r="F234" s="14"/>
    </row>
    <row r="235" spans="2:6" x14ac:dyDescent="0.3">
      <c r="B235" s="10">
        <f t="shared" si="6"/>
        <v>41</v>
      </c>
      <c r="C235" s="10">
        <f t="shared" ca="1" si="7"/>
        <v>2</v>
      </c>
      <c r="E235" s="23">
        <v>41.33554076962173</v>
      </c>
      <c r="F235" s="14"/>
    </row>
    <row r="236" spans="2:6" x14ac:dyDescent="0.3">
      <c r="B236" s="10">
        <f t="shared" si="6"/>
        <v>18</v>
      </c>
      <c r="C236" s="10">
        <f t="shared" ca="1" si="7"/>
        <v>2</v>
      </c>
      <c r="E236" s="23">
        <v>17.582334946026094</v>
      </c>
      <c r="F236" s="14"/>
    </row>
    <row r="237" spans="2:6" x14ac:dyDescent="0.3">
      <c r="B237" s="10">
        <f t="shared" si="6"/>
        <v>23</v>
      </c>
      <c r="C237" s="10">
        <f t="shared" ca="1" si="7"/>
        <v>3</v>
      </c>
      <c r="E237" s="23">
        <v>23.069341038179118</v>
      </c>
      <c r="F237" s="14"/>
    </row>
    <row r="238" spans="2:6" x14ac:dyDescent="0.3">
      <c r="B238" s="10">
        <f t="shared" si="6"/>
        <v>37</v>
      </c>
      <c r="C238" s="10">
        <f t="shared" ca="1" si="7"/>
        <v>2</v>
      </c>
      <c r="E238" s="23">
        <v>36.798576472036075</v>
      </c>
      <c r="F238" s="14"/>
    </row>
    <row r="239" spans="2:6" x14ac:dyDescent="0.3">
      <c r="B239" s="10">
        <f t="shared" si="6"/>
        <v>30</v>
      </c>
      <c r="C239" s="10">
        <f t="shared" ca="1" si="7"/>
        <v>4</v>
      </c>
      <c r="E239" s="23">
        <v>29.758110683003906</v>
      </c>
      <c r="F239" s="14"/>
    </row>
    <row r="240" spans="2:6" x14ac:dyDescent="0.3">
      <c r="B240" s="10">
        <f t="shared" si="6"/>
        <v>34</v>
      </c>
      <c r="C240" s="10">
        <f t="shared" ca="1" si="7"/>
        <v>4</v>
      </c>
      <c r="E240" s="23">
        <v>33.529765202372801</v>
      </c>
      <c r="F240" s="14"/>
    </row>
    <row r="241" spans="2:6" x14ac:dyDescent="0.3">
      <c r="B241" s="10">
        <f t="shared" si="6"/>
        <v>23</v>
      </c>
      <c r="C241" s="10">
        <f t="shared" ca="1" si="7"/>
        <v>3</v>
      </c>
      <c r="E241" s="23">
        <v>22.707800523319747</v>
      </c>
      <c r="F241" s="14"/>
    </row>
    <row r="242" spans="2:6" x14ac:dyDescent="0.3">
      <c r="B242" s="10">
        <f t="shared" si="6"/>
        <v>7</v>
      </c>
      <c r="C242" s="10">
        <f t="shared" ca="1" si="7"/>
        <v>2</v>
      </c>
      <c r="E242" s="23">
        <v>7.4896340416744351</v>
      </c>
      <c r="F242" s="14"/>
    </row>
    <row r="243" spans="2:6" x14ac:dyDescent="0.3">
      <c r="B243" s="10">
        <f t="shared" si="6"/>
        <v>24</v>
      </c>
      <c r="C243" s="10">
        <f t="shared" ca="1" si="7"/>
        <v>1</v>
      </c>
      <c r="E243" s="23">
        <v>23.999198871577391</v>
      </c>
      <c r="F243" s="14"/>
    </row>
    <row r="244" spans="2:6" x14ac:dyDescent="0.3">
      <c r="B244" s="10">
        <f t="shared" si="6"/>
        <v>58</v>
      </c>
      <c r="C244" s="10">
        <f t="shared" ca="1" si="7"/>
        <v>4</v>
      </c>
      <c r="E244" s="23">
        <v>58.110468413913622</v>
      </c>
      <c r="F244" s="14"/>
    </row>
    <row r="245" spans="2:6" x14ac:dyDescent="0.3">
      <c r="B245" s="10">
        <f t="shared" si="6"/>
        <v>19</v>
      </c>
      <c r="C245" s="10">
        <f t="shared" ca="1" si="7"/>
        <v>3</v>
      </c>
      <c r="E245" s="23">
        <v>19.379322763241362</v>
      </c>
      <c r="F245" s="14"/>
    </row>
    <row r="246" spans="2:6" x14ac:dyDescent="0.3">
      <c r="B246" s="10">
        <f t="shared" si="6"/>
        <v>34</v>
      </c>
      <c r="C246" s="10">
        <f t="shared" ca="1" si="7"/>
        <v>3</v>
      </c>
      <c r="E246" s="23">
        <v>33.848296622280031</v>
      </c>
      <c r="F246" s="14"/>
    </row>
    <row r="247" spans="2:6" x14ac:dyDescent="0.3">
      <c r="B247" s="10">
        <f t="shared" si="6"/>
        <v>25</v>
      </c>
      <c r="C247" s="10">
        <f t="shared" ca="1" si="7"/>
        <v>1</v>
      </c>
      <c r="E247" s="23">
        <v>24.607674019178376</v>
      </c>
      <c r="F247" s="14"/>
    </row>
    <row r="248" spans="2:6" x14ac:dyDescent="0.3">
      <c r="B248" s="10">
        <f t="shared" si="6"/>
        <v>20</v>
      </c>
      <c r="C248" s="10">
        <f t="shared" ca="1" si="7"/>
        <v>1</v>
      </c>
      <c r="E248" s="23">
        <v>20.260363923269324</v>
      </c>
      <c r="F248" s="14"/>
    </row>
    <row r="249" spans="2:6" x14ac:dyDescent="0.3">
      <c r="B249" s="10">
        <f t="shared" si="6"/>
        <v>34</v>
      </c>
      <c r="C249" s="10">
        <f t="shared" ca="1" si="7"/>
        <v>4</v>
      </c>
      <c r="E249" s="23">
        <v>33.549979176867055</v>
      </c>
      <c r="F249" s="14"/>
    </row>
    <row r="250" spans="2:6" x14ac:dyDescent="0.3">
      <c r="B250" s="10">
        <f t="shared" si="6"/>
        <v>35</v>
      </c>
      <c r="C250" s="10">
        <f t="shared" ca="1" si="7"/>
        <v>1</v>
      </c>
      <c r="E250" s="23">
        <v>34.600880750629585</v>
      </c>
      <c r="F250" s="14"/>
    </row>
    <row r="251" spans="2:6" x14ac:dyDescent="0.3">
      <c r="B251" s="10">
        <f t="shared" si="6"/>
        <v>50</v>
      </c>
      <c r="C251" s="10">
        <f t="shared" ca="1" si="7"/>
        <v>1</v>
      </c>
      <c r="E251" s="23">
        <v>50.00107804936124</v>
      </c>
      <c r="F251" s="14"/>
    </row>
    <row r="252" spans="2:6" x14ac:dyDescent="0.3">
      <c r="C252" s="5"/>
    </row>
  </sheetData>
  <sortState xmlns:xlrd2="http://schemas.microsoft.com/office/spreadsheetml/2017/richdata2" ref="D3:D252">
    <sortCondition descending="1" ref="D3:D252"/>
  </sortState>
  <conditionalFormatting sqref="C1:C251">
    <cfRule type="cellIs" dxfId="25" priority="7" operator="equal">
      <formula>3</formula>
    </cfRule>
    <cfRule type="cellIs" dxfId="24" priority="8" operator="equal">
      <formula>2</formula>
    </cfRule>
    <cfRule type="cellIs" dxfId="23" priority="9" operator="equal">
      <formula>1</formula>
    </cfRule>
  </conditionalFormatting>
  <conditionalFormatting sqref="C2:C251">
    <cfRule type="colorScale" priority="1">
      <colorScale>
        <cfvo type="min"/>
        <cfvo type="max"/>
        <color theme="0"/>
        <color theme="5" tint="0.59999389629810485"/>
      </colorScale>
    </cfRule>
    <cfRule type="cellIs" dxfId="22" priority="3" operator="equal">
      <formula>2</formula>
    </cfRule>
    <cfRule type="cellIs" dxfId="21" priority="4" operator="equal">
      <formula>3</formula>
    </cfRule>
    <cfRule type="cellIs" dxfId="20" priority="5" operator="equal">
      <formula>3</formula>
    </cfRule>
    <cfRule type="cellIs" dxfId="19" priority="6" operator="equal">
      <formula>4</formula>
    </cfRule>
  </conditionalFormatting>
  <conditionalFormatting sqref="A1:XFD1048576">
    <cfRule type="containsBlanks" dxfId="18" priority="2">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BB99-72BE-49DE-8BD1-B7F55B0F866A}">
  <sheetPr>
    <tabColor rgb="FF52E060"/>
  </sheetPr>
  <dimension ref="B1:K251"/>
  <sheetViews>
    <sheetView workbookViewId="0">
      <pane ySplit="1" topLeftCell="A35" activePane="bottomLeft" state="frozen"/>
      <selection pane="bottomLeft" activeCell="D2" sqref="D2"/>
    </sheetView>
  </sheetViews>
  <sheetFormatPr defaultRowHeight="14.4" x14ac:dyDescent="0.3"/>
  <cols>
    <col min="1" max="1" width="0.88671875" customWidth="1"/>
    <col min="3" max="3" width="9.21875" bestFit="1" customWidth="1"/>
    <col min="4" max="4" width="14.44140625" bestFit="1" customWidth="1"/>
    <col min="6" max="6" width="8.88671875" style="6"/>
  </cols>
  <sheetData>
    <row r="1" spans="2:11" ht="20.399999999999999" thickBot="1" x14ac:dyDescent="0.35">
      <c r="B1" s="12" t="s">
        <v>3</v>
      </c>
      <c r="C1" s="13" t="s">
        <v>4</v>
      </c>
      <c r="D1" s="12" t="s">
        <v>5</v>
      </c>
    </row>
    <row r="2" spans="2:11" x14ac:dyDescent="0.3">
      <c r="B2" s="10">
        <v>10</v>
      </c>
      <c r="C2" s="10">
        <v>3</v>
      </c>
      <c r="D2" s="24">
        <v>10</v>
      </c>
      <c r="E2" s="29">
        <v>10</v>
      </c>
      <c r="F2" s="30">
        <f>IF(C2=3,B2,"")</f>
        <v>10</v>
      </c>
      <c r="H2" s="20"/>
      <c r="I2" s="20"/>
      <c r="J2" s="21"/>
      <c r="K2" s="20"/>
    </row>
    <row r="3" spans="2:11" x14ac:dyDescent="0.3">
      <c r="B3" s="9">
        <v>44</v>
      </c>
      <c r="C3" s="10">
        <v>2</v>
      </c>
      <c r="D3" s="25">
        <v>41</v>
      </c>
      <c r="E3" s="29"/>
      <c r="F3" s="30" t="str">
        <f t="shared" ref="F3:F66" si="0">IF(C3=3,B3,"")</f>
        <v/>
      </c>
      <c r="H3" s="20"/>
      <c r="I3" s="20"/>
      <c r="J3" s="21"/>
      <c r="K3" s="20"/>
    </row>
    <row r="4" spans="2:11" x14ac:dyDescent="0.3">
      <c r="B4" s="9">
        <v>23</v>
      </c>
      <c r="C4" s="10">
        <v>1</v>
      </c>
      <c r="D4" s="25">
        <v>22</v>
      </c>
      <c r="E4" s="29"/>
      <c r="F4" s="30" t="str">
        <f t="shared" si="0"/>
        <v/>
      </c>
      <c r="H4" s="20"/>
      <c r="I4" s="20"/>
      <c r="J4" s="21"/>
      <c r="K4" s="20"/>
    </row>
    <row r="5" spans="2:11" x14ac:dyDescent="0.3">
      <c r="B5" s="9">
        <v>40</v>
      </c>
      <c r="C5" s="10">
        <v>1</v>
      </c>
      <c r="D5" s="25">
        <v>43</v>
      </c>
      <c r="E5" s="29"/>
      <c r="F5" s="30" t="str">
        <f t="shared" si="0"/>
        <v/>
      </c>
      <c r="H5" s="20"/>
      <c r="I5" s="20"/>
      <c r="J5" s="21"/>
      <c r="K5" s="20"/>
    </row>
    <row r="6" spans="2:11" x14ac:dyDescent="0.3">
      <c r="B6" s="9">
        <v>57</v>
      </c>
      <c r="C6" s="10">
        <v>4</v>
      </c>
      <c r="D6" s="25">
        <v>51</v>
      </c>
      <c r="E6" s="29"/>
      <c r="F6" s="30" t="str">
        <f t="shared" si="0"/>
        <v/>
      </c>
      <c r="H6" s="20"/>
      <c r="I6" s="20"/>
      <c r="J6" s="21"/>
      <c r="K6" s="20"/>
    </row>
    <row r="7" spans="2:11" x14ac:dyDescent="0.3">
      <c r="B7" s="9">
        <v>41</v>
      </c>
      <c r="C7" s="10">
        <v>3</v>
      </c>
      <c r="D7" s="25">
        <v>45</v>
      </c>
      <c r="E7" s="29">
        <v>41</v>
      </c>
      <c r="F7" s="30">
        <f t="shared" si="0"/>
        <v>41</v>
      </c>
      <c r="H7" s="20"/>
      <c r="I7" s="20"/>
      <c r="J7" s="21"/>
      <c r="K7" s="20"/>
    </row>
    <row r="8" spans="2:11" x14ac:dyDescent="0.3">
      <c r="B8" s="9">
        <v>22</v>
      </c>
      <c r="C8" s="10">
        <v>3</v>
      </c>
      <c r="D8" s="25">
        <v>12</v>
      </c>
      <c r="E8" s="29">
        <v>22</v>
      </c>
      <c r="F8" s="30">
        <f t="shared" si="0"/>
        <v>22</v>
      </c>
      <c r="H8" s="20"/>
      <c r="I8" s="20"/>
      <c r="J8" s="21"/>
      <c r="K8" s="20"/>
    </row>
    <row r="9" spans="2:11" x14ac:dyDescent="0.3">
      <c r="B9" s="9">
        <v>43</v>
      </c>
      <c r="C9" s="10">
        <v>3</v>
      </c>
      <c r="D9" s="25">
        <v>33</v>
      </c>
      <c r="E9" s="29">
        <v>43</v>
      </c>
      <c r="F9" s="30">
        <f t="shared" si="0"/>
        <v>43</v>
      </c>
      <c r="H9" s="20"/>
      <c r="I9" s="20"/>
      <c r="J9" s="21"/>
      <c r="K9" s="20"/>
    </row>
    <row r="10" spans="2:11" x14ac:dyDescent="0.3">
      <c r="B10" s="9">
        <v>51</v>
      </c>
      <c r="C10" s="10">
        <v>3</v>
      </c>
      <c r="D10" s="25">
        <v>26</v>
      </c>
      <c r="E10" s="29">
        <v>51</v>
      </c>
      <c r="F10" s="30">
        <f t="shared" si="0"/>
        <v>51</v>
      </c>
      <c r="H10" s="20"/>
      <c r="I10" s="20"/>
      <c r="J10" s="21"/>
      <c r="K10" s="20"/>
    </row>
    <row r="11" spans="2:11" x14ac:dyDescent="0.3">
      <c r="B11" s="9">
        <v>19</v>
      </c>
      <c r="C11" s="10">
        <v>2</v>
      </c>
      <c r="D11" s="25">
        <v>17</v>
      </c>
      <c r="E11" s="29"/>
      <c r="F11" s="30" t="str">
        <f t="shared" si="0"/>
        <v/>
      </c>
      <c r="H11" s="20"/>
      <c r="I11" s="20"/>
      <c r="J11" s="21"/>
      <c r="K11" s="20"/>
    </row>
    <row r="12" spans="2:11" x14ac:dyDescent="0.3">
      <c r="B12" s="9">
        <v>13</v>
      </c>
      <c r="C12" s="10">
        <v>2</v>
      </c>
      <c r="D12" s="25">
        <v>28</v>
      </c>
      <c r="E12" s="29"/>
      <c r="F12" s="30" t="str">
        <f t="shared" si="0"/>
        <v/>
      </c>
      <c r="H12" s="20"/>
      <c r="I12" s="20"/>
      <c r="J12" s="21"/>
      <c r="K12" s="20"/>
    </row>
    <row r="13" spans="2:11" x14ac:dyDescent="0.3">
      <c r="B13" s="9">
        <v>7</v>
      </c>
      <c r="C13" s="10">
        <v>2</v>
      </c>
      <c r="D13" s="25">
        <v>30</v>
      </c>
      <c r="E13" s="29"/>
      <c r="F13" s="30" t="str">
        <f t="shared" si="0"/>
        <v/>
      </c>
      <c r="H13" s="20"/>
      <c r="I13" s="20"/>
      <c r="J13" s="21"/>
      <c r="K13" s="20"/>
    </row>
    <row r="14" spans="2:11" x14ac:dyDescent="0.3">
      <c r="B14" s="9">
        <v>49</v>
      </c>
      <c r="C14" s="10">
        <v>4</v>
      </c>
      <c r="D14" s="25">
        <v>33</v>
      </c>
      <c r="E14" s="29"/>
      <c r="F14" s="30" t="str">
        <f t="shared" si="0"/>
        <v/>
      </c>
      <c r="H14" s="20"/>
      <c r="I14" s="20"/>
      <c r="J14" s="21"/>
      <c r="K14" s="22"/>
    </row>
    <row r="15" spans="2:11" x14ac:dyDescent="0.3">
      <c r="B15" s="9">
        <v>45</v>
      </c>
      <c r="C15" s="10">
        <v>3</v>
      </c>
      <c r="D15" s="25">
        <v>22</v>
      </c>
      <c r="E15" s="29">
        <v>45</v>
      </c>
      <c r="F15" s="30">
        <f t="shared" si="0"/>
        <v>45</v>
      </c>
      <c r="H15" s="20"/>
      <c r="I15" s="20"/>
      <c r="J15" s="21"/>
      <c r="K15" s="20"/>
    </row>
    <row r="16" spans="2:11" x14ac:dyDescent="0.3">
      <c r="B16" s="9">
        <v>43</v>
      </c>
      <c r="C16" s="10">
        <v>2</v>
      </c>
      <c r="D16" s="25">
        <v>19</v>
      </c>
      <c r="E16" s="29"/>
      <c r="F16" s="30" t="str">
        <f t="shared" si="0"/>
        <v/>
      </c>
      <c r="H16" s="20"/>
      <c r="I16" s="20"/>
      <c r="J16" s="21"/>
      <c r="K16" s="20"/>
    </row>
    <row r="17" spans="2:11" x14ac:dyDescent="0.3">
      <c r="B17" s="9">
        <v>30</v>
      </c>
      <c r="C17" s="10">
        <v>2</v>
      </c>
      <c r="D17" s="25">
        <v>38</v>
      </c>
      <c r="E17" s="29"/>
      <c r="F17" s="30" t="str">
        <f t="shared" si="0"/>
        <v/>
      </c>
      <c r="H17" s="20"/>
      <c r="I17" s="20"/>
      <c r="J17" s="21"/>
      <c r="K17" s="20"/>
    </row>
    <row r="18" spans="2:11" x14ac:dyDescent="0.3">
      <c r="B18" s="9">
        <v>34</v>
      </c>
      <c r="C18" s="10">
        <v>4</v>
      </c>
      <c r="D18" s="25">
        <v>13</v>
      </c>
      <c r="E18" s="29"/>
      <c r="F18" s="30" t="str">
        <f t="shared" si="0"/>
        <v/>
      </c>
      <c r="H18" s="20"/>
      <c r="I18" s="20"/>
      <c r="J18" s="21"/>
      <c r="K18" s="20"/>
    </row>
    <row r="19" spans="2:11" x14ac:dyDescent="0.3">
      <c r="B19" s="9">
        <v>12</v>
      </c>
      <c r="C19" s="10">
        <v>3</v>
      </c>
      <c r="D19" s="25">
        <v>27</v>
      </c>
      <c r="E19" s="29">
        <v>12</v>
      </c>
      <c r="F19" s="30">
        <f t="shared" si="0"/>
        <v>12</v>
      </c>
      <c r="H19" s="20"/>
      <c r="I19" s="20"/>
      <c r="J19" s="21"/>
      <c r="K19" s="20"/>
    </row>
    <row r="20" spans="2:11" x14ac:dyDescent="0.3">
      <c r="B20" s="9">
        <v>52</v>
      </c>
      <c r="C20" s="10">
        <v>4</v>
      </c>
      <c r="D20" s="25">
        <v>42</v>
      </c>
      <c r="E20" s="29"/>
      <c r="F20" s="30" t="str">
        <f t="shared" si="0"/>
        <v/>
      </c>
      <c r="H20" s="20"/>
      <c r="I20" s="20"/>
      <c r="J20" s="21"/>
      <c r="K20" s="20"/>
    </row>
    <row r="21" spans="2:11" x14ac:dyDescent="0.3">
      <c r="B21" s="9">
        <v>44</v>
      </c>
      <c r="C21" s="10">
        <v>1</v>
      </c>
      <c r="D21" s="25">
        <v>45</v>
      </c>
      <c r="E21" s="29"/>
      <c r="F21" s="30" t="str">
        <f t="shared" si="0"/>
        <v/>
      </c>
      <c r="H21" s="20"/>
      <c r="I21" s="20"/>
      <c r="J21" s="21"/>
      <c r="K21" s="20"/>
    </row>
    <row r="22" spans="2:11" x14ac:dyDescent="0.3">
      <c r="B22" s="9">
        <v>15</v>
      </c>
      <c r="C22" s="10">
        <v>4</v>
      </c>
      <c r="D22" s="25">
        <v>9</v>
      </c>
      <c r="E22" s="29"/>
      <c r="F22" s="30" t="str">
        <f t="shared" si="0"/>
        <v/>
      </c>
      <c r="H22" s="20"/>
      <c r="I22" s="20"/>
      <c r="J22" s="21"/>
      <c r="K22" s="20"/>
    </row>
    <row r="23" spans="2:11" x14ac:dyDescent="0.3">
      <c r="B23" s="9">
        <v>42</v>
      </c>
      <c r="C23" s="10">
        <v>2</v>
      </c>
      <c r="D23" s="25">
        <v>19</v>
      </c>
      <c r="E23" s="29"/>
      <c r="F23" s="30" t="str">
        <f t="shared" si="0"/>
        <v/>
      </c>
      <c r="H23" s="20"/>
      <c r="I23" s="20"/>
      <c r="J23" s="21"/>
      <c r="K23" s="20"/>
    </row>
    <row r="24" spans="2:11" x14ac:dyDescent="0.3">
      <c r="B24" s="9">
        <v>46</v>
      </c>
      <c r="C24" s="10">
        <v>2</v>
      </c>
      <c r="D24" s="25">
        <v>34</v>
      </c>
      <c r="E24" s="29"/>
      <c r="F24" s="30" t="str">
        <f t="shared" si="0"/>
        <v/>
      </c>
      <c r="H24" s="20"/>
      <c r="I24" s="20"/>
      <c r="J24" s="21"/>
      <c r="K24" s="20"/>
    </row>
    <row r="25" spans="2:11" x14ac:dyDescent="0.3">
      <c r="B25" s="9">
        <v>65</v>
      </c>
      <c r="C25" s="10">
        <v>4</v>
      </c>
      <c r="D25" s="25">
        <v>42</v>
      </c>
      <c r="E25" s="29"/>
      <c r="F25" s="30" t="str">
        <f t="shared" si="0"/>
        <v/>
      </c>
      <c r="H25" s="20"/>
      <c r="I25" s="20"/>
      <c r="J25" s="21"/>
      <c r="K25" s="20"/>
    </row>
    <row r="26" spans="2:11" x14ac:dyDescent="0.3">
      <c r="B26" s="9">
        <v>9</v>
      </c>
      <c r="C26" s="10">
        <v>1</v>
      </c>
      <c r="D26" s="25">
        <v>43</v>
      </c>
      <c r="E26" s="29"/>
      <c r="F26" s="30" t="str">
        <f t="shared" si="0"/>
        <v/>
      </c>
      <c r="H26" s="20"/>
      <c r="I26" s="20"/>
      <c r="J26" s="21"/>
      <c r="K26" s="20"/>
    </row>
    <row r="27" spans="2:11" x14ac:dyDescent="0.3">
      <c r="B27" s="9">
        <v>41</v>
      </c>
      <c r="C27" s="10">
        <v>4</v>
      </c>
      <c r="D27" s="25">
        <v>49</v>
      </c>
      <c r="E27" s="29"/>
      <c r="F27" s="30" t="str">
        <f t="shared" si="0"/>
        <v/>
      </c>
      <c r="H27" s="20"/>
      <c r="I27" s="20"/>
      <c r="J27" s="21"/>
      <c r="K27" s="20"/>
    </row>
    <row r="28" spans="2:11" x14ac:dyDescent="0.3">
      <c r="B28" s="9">
        <v>34</v>
      </c>
      <c r="C28" s="10">
        <v>2</v>
      </c>
      <c r="D28" s="25">
        <v>29</v>
      </c>
      <c r="E28" s="29"/>
      <c r="F28" s="30" t="str">
        <f t="shared" si="0"/>
        <v/>
      </c>
      <c r="H28" s="20"/>
      <c r="I28" s="20"/>
      <c r="J28" s="21"/>
      <c r="K28" s="20"/>
    </row>
    <row r="29" spans="2:11" x14ac:dyDescent="0.3">
      <c r="B29" s="9">
        <v>43</v>
      </c>
      <c r="C29" s="10">
        <v>2</v>
      </c>
      <c r="D29" s="25">
        <v>37</v>
      </c>
      <c r="E29" s="29"/>
      <c r="F29" s="30" t="str">
        <f t="shared" si="0"/>
        <v/>
      </c>
      <c r="H29" s="20"/>
      <c r="I29" s="20"/>
      <c r="J29" s="21"/>
      <c r="K29" s="20"/>
    </row>
    <row r="30" spans="2:11" x14ac:dyDescent="0.3">
      <c r="B30" s="9">
        <v>33</v>
      </c>
      <c r="C30" s="10">
        <v>3</v>
      </c>
      <c r="D30" s="25">
        <v>48</v>
      </c>
      <c r="E30" s="29">
        <v>33</v>
      </c>
      <c r="F30" s="30">
        <f t="shared" si="0"/>
        <v>33</v>
      </c>
      <c r="H30" s="20"/>
      <c r="I30" s="20"/>
      <c r="J30" s="21"/>
      <c r="K30" s="20"/>
    </row>
    <row r="31" spans="2:11" x14ac:dyDescent="0.3">
      <c r="B31" s="9">
        <v>29</v>
      </c>
      <c r="C31" s="10">
        <v>1</v>
      </c>
      <c r="D31" s="25">
        <v>28</v>
      </c>
      <c r="E31" s="29"/>
      <c r="F31" s="30" t="str">
        <f t="shared" si="0"/>
        <v/>
      </c>
      <c r="H31" s="20"/>
      <c r="I31" s="20"/>
      <c r="J31" s="21"/>
      <c r="K31" s="20"/>
    </row>
    <row r="32" spans="2:11" x14ac:dyDescent="0.3">
      <c r="B32" s="9">
        <v>13</v>
      </c>
      <c r="C32" s="10">
        <v>1</v>
      </c>
      <c r="D32" s="25">
        <v>44</v>
      </c>
      <c r="E32" s="29"/>
      <c r="F32" s="30" t="str">
        <f t="shared" si="0"/>
        <v/>
      </c>
      <c r="H32" s="20"/>
      <c r="I32" s="20"/>
      <c r="J32" s="21"/>
      <c r="K32" s="20"/>
    </row>
    <row r="33" spans="2:11" x14ac:dyDescent="0.3">
      <c r="B33" s="9">
        <v>13</v>
      </c>
      <c r="C33" s="10">
        <v>1</v>
      </c>
      <c r="D33" s="25">
        <v>34</v>
      </c>
      <c r="E33" s="29"/>
      <c r="F33" s="30" t="str">
        <f t="shared" si="0"/>
        <v/>
      </c>
      <c r="H33" s="20"/>
      <c r="I33" s="20"/>
      <c r="J33" s="21"/>
      <c r="K33" s="20"/>
    </row>
    <row r="34" spans="2:11" x14ac:dyDescent="0.3">
      <c r="B34" s="9">
        <v>26</v>
      </c>
      <c r="C34" s="10">
        <v>3</v>
      </c>
      <c r="D34" s="25">
        <v>52</v>
      </c>
      <c r="E34" s="29">
        <v>26</v>
      </c>
      <c r="F34" s="30">
        <f t="shared" si="0"/>
        <v>26</v>
      </c>
      <c r="H34" s="20"/>
      <c r="I34" s="20"/>
      <c r="J34" s="21"/>
      <c r="K34" s="20"/>
    </row>
    <row r="35" spans="2:11" x14ac:dyDescent="0.3">
      <c r="B35" s="9">
        <v>17</v>
      </c>
      <c r="C35" s="10">
        <v>3</v>
      </c>
      <c r="D35" s="25">
        <v>52</v>
      </c>
      <c r="E35" s="29">
        <v>17</v>
      </c>
      <c r="F35" s="30">
        <f t="shared" si="0"/>
        <v>17</v>
      </c>
      <c r="H35" s="20"/>
      <c r="I35" s="20"/>
      <c r="J35" s="21"/>
      <c r="K35" s="20"/>
    </row>
    <row r="36" spans="2:11" x14ac:dyDescent="0.3">
      <c r="B36" s="9">
        <v>16</v>
      </c>
      <c r="C36" s="10">
        <v>4</v>
      </c>
      <c r="D36" s="25">
        <v>20</v>
      </c>
      <c r="E36" s="29"/>
      <c r="F36" s="30" t="str">
        <f t="shared" si="0"/>
        <v/>
      </c>
      <c r="H36" s="20"/>
      <c r="I36" s="20"/>
      <c r="J36" s="21"/>
      <c r="K36" s="20"/>
    </row>
    <row r="37" spans="2:11" x14ac:dyDescent="0.3">
      <c r="B37" s="9">
        <v>31</v>
      </c>
      <c r="C37" s="10">
        <v>2</v>
      </c>
      <c r="D37" s="25">
        <v>35</v>
      </c>
      <c r="E37" s="29"/>
      <c r="F37" s="30" t="str">
        <f t="shared" si="0"/>
        <v/>
      </c>
      <c r="H37" s="20"/>
      <c r="I37" s="20"/>
      <c r="J37" s="21"/>
      <c r="K37" s="20"/>
    </row>
    <row r="38" spans="2:11" x14ac:dyDescent="0.3">
      <c r="B38" s="9">
        <v>28</v>
      </c>
      <c r="C38" s="10">
        <v>3</v>
      </c>
      <c r="D38" s="25">
        <v>35</v>
      </c>
      <c r="E38" s="29">
        <v>28</v>
      </c>
      <c r="F38" s="30">
        <f t="shared" si="0"/>
        <v>28</v>
      </c>
      <c r="H38" s="20"/>
      <c r="I38" s="20"/>
      <c r="J38" s="21"/>
      <c r="K38" s="20"/>
    </row>
    <row r="39" spans="2:11" x14ac:dyDescent="0.3">
      <c r="B39" s="9">
        <v>42</v>
      </c>
      <c r="C39" s="10">
        <v>1</v>
      </c>
      <c r="D39" s="25">
        <v>57</v>
      </c>
      <c r="E39" s="29"/>
      <c r="F39" s="30" t="str">
        <f t="shared" si="0"/>
        <v/>
      </c>
      <c r="H39" s="20"/>
      <c r="I39" s="20"/>
      <c r="J39" s="21"/>
      <c r="K39" s="20"/>
    </row>
    <row r="40" spans="2:11" x14ac:dyDescent="0.3">
      <c r="B40" s="9">
        <v>10</v>
      </c>
      <c r="C40" s="10">
        <v>2</v>
      </c>
      <c r="D40" s="25">
        <v>16</v>
      </c>
      <c r="E40" s="29"/>
      <c r="F40" s="30" t="str">
        <f t="shared" si="0"/>
        <v/>
      </c>
      <c r="H40" s="20"/>
      <c r="I40" s="20"/>
      <c r="J40" s="21"/>
      <c r="K40" s="20"/>
    </row>
    <row r="41" spans="2:11" x14ac:dyDescent="0.3">
      <c r="B41" s="9">
        <v>35</v>
      </c>
      <c r="C41" s="10">
        <v>4</v>
      </c>
      <c r="D41" s="25">
        <v>44</v>
      </c>
      <c r="E41" s="29"/>
      <c r="F41" s="30" t="str">
        <f t="shared" si="0"/>
        <v/>
      </c>
      <c r="H41" s="20"/>
      <c r="I41" s="20"/>
      <c r="J41" s="21"/>
      <c r="K41" s="20"/>
    </row>
    <row r="42" spans="2:11" x14ac:dyDescent="0.3">
      <c r="B42" s="9">
        <v>36</v>
      </c>
      <c r="C42" s="10">
        <v>4</v>
      </c>
      <c r="D42" s="25">
        <v>34</v>
      </c>
      <c r="E42" s="29"/>
      <c r="F42" s="30" t="str">
        <f t="shared" si="0"/>
        <v/>
      </c>
      <c r="H42" s="20"/>
      <c r="I42" s="20"/>
      <c r="J42" s="21"/>
      <c r="K42" s="20"/>
    </row>
    <row r="43" spans="2:11" x14ac:dyDescent="0.3">
      <c r="B43" s="9">
        <v>25</v>
      </c>
      <c r="C43" s="10">
        <v>2</v>
      </c>
      <c r="D43" s="25">
        <v>18</v>
      </c>
      <c r="E43" s="29"/>
      <c r="F43" s="30" t="str">
        <f t="shared" si="0"/>
        <v/>
      </c>
      <c r="H43" s="20"/>
      <c r="I43" s="20"/>
      <c r="J43" s="21"/>
      <c r="K43" s="20"/>
    </row>
    <row r="44" spans="2:11" x14ac:dyDescent="0.3">
      <c r="B44" s="9">
        <v>51</v>
      </c>
      <c r="C44" s="10">
        <v>2</v>
      </c>
      <c r="D44" s="25">
        <v>46</v>
      </c>
      <c r="E44" s="29"/>
      <c r="F44" s="30" t="str">
        <f t="shared" si="0"/>
        <v/>
      </c>
      <c r="H44" s="20"/>
      <c r="I44" s="20"/>
      <c r="J44" s="21"/>
      <c r="K44" s="20"/>
    </row>
    <row r="45" spans="2:11" x14ac:dyDescent="0.3">
      <c r="B45" s="9">
        <v>13</v>
      </c>
      <c r="C45" s="10">
        <v>4</v>
      </c>
      <c r="D45" s="25">
        <v>38</v>
      </c>
      <c r="E45" s="29"/>
      <c r="F45" s="30" t="str">
        <f t="shared" si="0"/>
        <v/>
      </c>
      <c r="H45" s="20"/>
      <c r="I45" s="20"/>
      <c r="J45" s="21"/>
      <c r="K45" s="20"/>
    </row>
    <row r="46" spans="2:11" x14ac:dyDescent="0.3">
      <c r="B46" s="9">
        <v>22</v>
      </c>
      <c r="C46" s="10">
        <v>2</v>
      </c>
      <c r="D46" s="25">
        <v>38</v>
      </c>
      <c r="E46" s="29"/>
      <c r="F46" s="30" t="str">
        <f t="shared" si="0"/>
        <v/>
      </c>
      <c r="H46" s="20"/>
      <c r="I46" s="20"/>
      <c r="J46" s="21"/>
      <c r="K46" s="20"/>
    </row>
    <row r="47" spans="2:11" x14ac:dyDescent="0.3">
      <c r="B47" s="9">
        <v>55</v>
      </c>
      <c r="C47" s="10">
        <v>2</v>
      </c>
      <c r="D47" s="25">
        <v>35</v>
      </c>
      <c r="E47" s="29"/>
      <c r="F47" s="30" t="str">
        <f t="shared" si="0"/>
        <v/>
      </c>
      <c r="H47" s="20"/>
      <c r="I47" s="20"/>
      <c r="J47" s="21"/>
      <c r="K47" s="20"/>
    </row>
    <row r="48" spans="2:11" x14ac:dyDescent="0.3">
      <c r="B48" s="9">
        <v>54</v>
      </c>
      <c r="C48" s="10">
        <v>1</v>
      </c>
      <c r="D48" s="25">
        <v>12</v>
      </c>
      <c r="E48" s="29"/>
      <c r="F48" s="30" t="str">
        <f t="shared" si="0"/>
        <v/>
      </c>
      <c r="H48" s="20"/>
      <c r="I48" s="20"/>
      <c r="J48" s="21"/>
      <c r="K48" s="20"/>
    </row>
    <row r="49" spans="2:11" x14ac:dyDescent="0.3">
      <c r="B49" s="9">
        <v>37</v>
      </c>
      <c r="C49" s="10">
        <v>1</v>
      </c>
      <c r="D49" s="25">
        <v>49</v>
      </c>
      <c r="E49" s="29"/>
      <c r="F49" s="30" t="str">
        <f t="shared" si="0"/>
        <v/>
      </c>
      <c r="H49" s="20"/>
      <c r="I49" s="20"/>
      <c r="J49" s="21"/>
      <c r="K49" s="20"/>
    </row>
    <row r="50" spans="2:11" x14ac:dyDescent="0.3">
      <c r="B50" s="9">
        <v>14</v>
      </c>
      <c r="C50" s="10">
        <v>2</v>
      </c>
      <c r="D50" s="25">
        <v>31</v>
      </c>
      <c r="E50" s="29"/>
      <c r="F50" s="30" t="str">
        <f t="shared" si="0"/>
        <v/>
      </c>
      <c r="H50" s="20"/>
      <c r="I50" s="20"/>
      <c r="J50" s="21"/>
      <c r="K50" s="20"/>
    </row>
    <row r="51" spans="2:11" x14ac:dyDescent="0.3">
      <c r="B51" s="9">
        <v>35</v>
      </c>
      <c r="C51" s="10">
        <v>1</v>
      </c>
      <c r="D51" s="25">
        <v>38</v>
      </c>
      <c r="E51" s="29"/>
      <c r="F51" s="30" t="str">
        <f t="shared" si="0"/>
        <v/>
      </c>
      <c r="H51" s="20"/>
      <c r="I51" s="20"/>
      <c r="J51" s="21"/>
      <c r="K51" s="20"/>
    </row>
    <row r="52" spans="2:11" x14ac:dyDescent="0.3">
      <c r="B52" s="9">
        <v>23</v>
      </c>
      <c r="C52" s="10">
        <v>2</v>
      </c>
      <c r="D52" s="25">
        <v>30</v>
      </c>
      <c r="E52" s="29"/>
      <c r="F52" s="30" t="str">
        <f t="shared" si="0"/>
        <v/>
      </c>
      <c r="H52" s="20"/>
      <c r="I52" s="20"/>
      <c r="J52" s="21"/>
      <c r="K52" s="20"/>
    </row>
    <row r="53" spans="2:11" x14ac:dyDescent="0.3">
      <c r="B53" s="9">
        <v>25</v>
      </c>
      <c r="C53" s="10">
        <v>2</v>
      </c>
      <c r="D53" s="25">
        <v>34</v>
      </c>
      <c r="E53" s="29"/>
      <c r="F53" s="30" t="str">
        <f t="shared" si="0"/>
        <v/>
      </c>
      <c r="H53" s="20"/>
      <c r="I53" s="20"/>
      <c r="J53" s="21"/>
      <c r="K53" s="20"/>
    </row>
    <row r="54" spans="2:11" x14ac:dyDescent="0.3">
      <c r="B54" s="9">
        <v>25</v>
      </c>
      <c r="C54" s="10">
        <v>4</v>
      </c>
      <c r="D54" s="25">
        <v>22</v>
      </c>
      <c r="E54" s="29"/>
      <c r="F54" s="30" t="str">
        <f t="shared" si="0"/>
        <v/>
      </c>
      <c r="H54" s="20"/>
      <c r="I54" s="20"/>
      <c r="J54" s="21"/>
      <c r="K54" s="20"/>
    </row>
    <row r="55" spans="2:11" x14ac:dyDescent="0.3">
      <c r="B55" s="9">
        <v>30</v>
      </c>
      <c r="C55" s="10">
        <v>3</v>
      </c>
      <c r="D55" s="25">
        <v>70</v>
      </c>
      <c r="E55" s="29">
        <v>30</v>
      </c>
      <c r="F55" s="30">
        <f t="shared" si="0"/>
        <v>30</v>
      </c>
      <c r="H55" s="20"/>
      <c r="I55" s="20"/>
      <c r="J55" s="21"/>
      <c r="K55" s="20"/>
    </row>
    <row r="56" spans="2:11" x14ac:dyDescent="0.3">
      <c r="B56" s="9">
        <v>33</v>
      </c>
      <c r="C56" s="10">
        <v>3</v>
      </c>
      <c r="D56" s="25">
        <v>34</v>
      </c>
      <c r="E56" s="29">
        <v>33</v>
      </c>
      <c r="F56" s="30">
        <f t="shared" si="0"/>
        <v>33</v>
      </c>
      <c r="H56" s="20"/>
      <c r="I56" s="20"/>
      <c r="J56" s="21"/>
      <c r="K56" s="20"/>
    </row>
    <row r="57" spans="2:11" x14ac:dyDescent="0.3">
      <c r="B57" s="9">
        <v>12</v>
      </c>
      <c r="C57" s="10">
        <v>1</v>
      </c>
      <c r="D57" s="25">
        <v>38</v>
      </c>
      <c r="E57" s="29"/>
      <c r="F57" s="30" t="str">
        <f t="shared" si="0"/>
        <v/>
      </c>
      <c r="H57" s="20"/>
      <c r="I57" s="20"/>
      <c r="J57" s="21"/>
      <c r="K57" s="20"/>
    </row>
    <row r="58" spans="2:11" x14ac:dyDescent="0.3">
      <c r="B58" s="9">
        <v>41</v>
      </c>
      <c r="C58" s="10">
        <v>1</v>
      </c>
      <c r="D58" s="25">
        <v>52</v>
      </c>
      <c r="E58" s="29"/>
      <c r="F58" s="30" t="str">
        <f t="shared" si="0"/>
        <v/>
      </c>
      <c r="H58" s="20"/>
      <c r="I58" s="20"/>
      <c r="J58" s="21"/>
      <c r="K58" s="20"/>
    </row>
    <row r="59" spans="2:11" x14ac:dyDescent="0.3">
      <c r="B59" s="9">
        <v>22</v>
      </c>
      <c r="C59" s="10">
        <v>3</v>
      </c>
      <c r="D59" s="25">
        <v>41</v>
      </c>
      <c r="E59" s="29">
        <v>22</v>
      </c>
      <c r="F59" s="30">
        <f t="shared" si="0"/>
        <v>22</v>
      </c>
      <c r="H59" s="20"/>
      <c r="I59" s="20"/>
      <c r="J59" s="21"/>
      <c r="K59" s="20"/>
    </row>
    <row r="60" spans="2:11" x14ac:dyDescent="0.3">
      <c r="B60" s="9">
        <v>19</v>
      </c>
      <c r="C60" s="10">
        <v>3</v>
      </c>
      <c r="D60" s="25">
        <v>58</v>
      </c>
      <c r="E60" s="29">
        <v>19</v>
      </c>
      <c r="F60" s="30">
        <f t="shared" si="0"/>
        <v>19</v>
      </c>
      <c r="H60" s="20"/>
      <c r="I60" s="20"/>
      <c r="J60" s="21"/>
      <c r="K60" s="20"/>
    </row>
    <row r="61" spans="2:11" x14ac:dyDescent="0.3">
      <c r="B61" s="9">
        <v>22</v>
      </c>
      <c r="C61" s="10">
        <v>4</v>
      </c>
      <c r="D61" s="25">
        <v>18</v>
      </c>
      <c r="E61" s="29"/>
      <c r="F61" s="30" t="str">
        <f t="shared" si="0"/>
        <v/>
      </c>
      <c r="H61" s="20"/>
      <c r="I61" s="20"/>
      <c r="J61" s="21"/>
      <c r="K61" s="20"/>
    </row>
    <row r="62" spans="2:11" x14ac:dyDescent="0.3">
      <c r="B62" s="9">
        <v>38</v>
      </c>
      <c r="C62" s="10">
        <v>3</v>
      </c>
      <c r="D62" s="25">
        <v>15</v>
      </c>
      <c r="E62" s="29">
        <v>38</v>
      </c>
      <c r="F62" s="30">
        <f t="shared" si="0"/>
        <v>38</v>
      </c>
      <c r="H62" s="20"/>
      <c r="I62" s="20"/>
      <c r="J62" s="21"/>
      <c r="K62" s="20"/>
    </row>
    <row r="63" spans="2:11" x14ac:dyDescent="0.3">
      <c r="B63" s="9">
        <v>63</v>
      </c>
      <c r="C63" s="10">
        <v>1</v>
      </c>
      <c r="D63" s="25">
        <v>39</v>
      </c>
      <c r="E63" s="29"/>
      <c r="F63" s="30" t="str">
        <f t="shared" si="0"/>
        <v/>
      </c>
      <c r="H63" s="20"/>
      <c r="I63" s="20"/>
      <c r="J63" s="21"/>
      <c r="K63" s="20"/>
    </row>
    <row r="64" spans="2:11" x14ac:dyDescent="0.3">
      <c r="B64" s="9">
        <v>47</v>
      </c>
      <c r="C64" s="10">
        <v>1</v>
      </c>
      <c r="D64" s="25">
        <v>23</v>
      </c>
      <c r="E64" s="29"/>
      <c r="F64" s="30" t="str">
        <f t="shared" si="0"/>
        <v/>
      </c>
      <c r="H64" s="20"/>
      <c r="I64" s="20"/>
      <c r="J64" s="21"/>
      <c r="K64" s="20"/>
    </row>
    <row r="65" spans="2:11" x14ac:dyDescent="0.3">
      <c r="B65" s="9">
        <v>27</v>
      </c>
      <c r="C65" s="10">
        <v>1</v>
      </c>
      <c r="D65" s="25"/>
      <c r="E65" s="29"/>
      <c r="F65" s="30" t="str">
        <f t="shared" si="0"/>
        <v/>
      </c>
      <c r="H65" s="20"/>
      <c r="I65" s="20"/>
      <c r="J65" s="21"/>
      <c r="K65" s="20"/>
    </row>
    <row r="66" spans="2:11" x14ac:dyDescent="0.3">
      <c r="B66" s="9">
        <v>13</v>
      </c>
      <c r="C66" s="10">
        <v>3</v>
      </c>
      <c r="D66" s="25"/>
      <c r="E66" s="29">
        <v>13</v>
      </c>
      <c r="F66" s="30">
        <f t="shared" si="0"/>
        <v>13</v>
      </c>
      <c r="H66" s="20"/>
      <c r="I66" s="20"/>
      <c r="J66" s="21"/>
      <c r="K66" s="20"/>
    </row>
    <row r="67" spans="2:11" x14ac:dyDescent="0.3">
      <c r="B67" s="9">
        <v>40</v>
      </c>
      <c r="C67" s="10">
        <v>1</v>
      </c>
      <c r="D67" s="25"/>
      <c r="E67" s="29"/>
      <c r="F67" s="30" t="str">
        <f t="shared" ref="F67:F130" si="1">IF(C67=3,B67,"")</f>
        <v/>
      </c>
      <c r="H67" s="20"/>
      <c r="I67" s="20"/>
      <c r="J67" s="21"/>
      <c r="K67" s="20"/>
    </row>
    <row r="68" spans="2:11" x14ac:dyDescent="0.3">
      <c r="B68" s="9">
        <v>38</v>
      </c>
      <c r="C68" s="10">
        <v>1</v>
      </c>
      <c r="D68" s="25"/>
      <c r="E68" s="29"/>
      <c r="F68" s="30" t="str">
        <f t="shared" si="1"/>
        <v/>
      </c>
      <c r="H68" s="20"/>
      <c r="I68" s="20"/>
      <c r="J68" s="21"/>
      <c r="K68" s="20"/>
    </row>
    <row r="69" spans="2:11" x14ac:dyDescent="0.3">
      <c r="B69" s="9">
        <v>32</v>
      </c>
      <c r="C69" s="10">
        <v>1</v>
      </c>
      <c r="D69" s="25"/>
      <c r="E69" s="29"/>
      <c r="F69" s="30" t="str">
        <f t="shared" si="1"/>
        <v/>
      </c>
      <c r="H69" s="20"/>
      <c r="I69" s="20"/>
      <c r="J69" s="21"/>
      <c r="K69" s="20"/>
    </row>
    <row r="70" spans="2:11" x14ac:dyDescent="0.3">
      <c r="B70" s="9">
        <v>44</v>
      </c>
      <c r="C70" s="10">
        <v>4</v>
      </c>
      <c r="D70" s="25"/>
      <c r="E70" s="29"/>
      <c r="F70" s="30" t="str">
        <f t="shared" si="1"/>
        <v/>
      </c>
      <c r="H70" s="20"/>
      <c r="I70" s="20"/>
      <c r="J70" s="21"/>
      <c r="K70" s="20"/>
    </row>
    <row r="71" spans="2:11" x14ac:dyDescent="0.3">
      <c r="B71" s="9">
        <v>32</v>
      </c>
      <c r="C71" s="10">
        <v>2</v>
      </c>
      <c r="D71" s="25"/>
      <c r="E71" s="29"/>
      <c r="F71" s="30" t="str">
        <f t="shared" si="1"/>
        <v/>
      </c>
      <c r="H71" s="20"/>
      <c r="I71" s="20"/>
      <c r="J71" s="21"/>
      <c r="K71" s="20"/>
    </row>
    <row r="72" spans="2:11" x14ac:dyDescent="0.3">
      <c r="B72" s="9">
        <v>46</v>
      </c>
      <c r="C72" s="10">
        <v>4</v>
      </c>
      <c r="D72" s="25"/>
      <c r="E72" s="29"/>
      <c r="F72" s="30" t="str">
        <f t="shared" si="1"/>
        <v/>
      </c>
      <c r="H72" s="20"/>
      <c r="I72" s="20"/>
      <c r="J72" s="21"/>
      <c r="K72" s="20"/>
    </row>
    <row r="73" spans="2:11" x14ac:dyDescent="0.3">
      <c r="B73" s="9">
        <v>23</v>
      </c>
      <c r="C73" s="10">
        <v>2</v>
      </c>
      <c r="D73" s="25"/>
      <c r="E73" s="29"/>
      <c r="F73" s="30" t="str">
        <f t="shared" si="1"/>
        <v/>
      </c>
      <c r="H73" s="20"/>
      <c r="I73" s="20"/>
      <c r="J73" s="21"/>
      <c r="K73" s="20"/>
    </row>
    <row r="74" spans="2:11" x14ac:dyDescent="0.3">
      <c r="B74" s="9">
        <v>27</v>
      </c>
      <c r="C74" s="10">
        <v>3</v>
      </c>
      <c r="D74" s="25"/>
      <c r="E74" s="29">
        <v>27</v>
      </c>
      <c r="F74" s="30">
        <f t="shared" si="1"/>
        <v>27</v>
      </c>
      <c r="H74" s="20"/>
      <c r="I74" s="20"/>
      <c r="J74" s="21"/>
      <c r="K74" s="20"/>
    </row>
    <row r="75" spans="2:11" x14ac:dyDescent="0.3">
      <c r="B75" s="9">
        <v>42</v>
      </c>
      <c r="C75" s="10">
        <v>3</v>
      </c>
      <c r="D75" s="25"/>
      <c r="E75" s="29">
        <v>42</v>
      </c>
      <c r="F75" s="30">
        <f t="shared" si="1"/>
        <v>42</v>
      </c>
      <c r="H75" s="20"/>
      <c r="I75" s="20"/>
      <c r="J75" s="21"/>
      <c r="K75" s="20"/>
    </row>
    <row r="76" spans="2:11" x14ac:dyDescent="0.3">
      <c r="B76" s="9">
        <v>45</v>
      </c>
      <c r="C76" s="10">
        <v>3</v>
      </c>
      <c r="D76" s="25"/>
      <c r="E76" s="29">
        <v>45</v>
      </c>
      <c r="F76" s="30">
        <f t="shared" si="1"/>
        <v>45</v>
      </c>
      <c r="H76" s="20"/>
      <c r="I76" s="20"/>
      <c r="J76" s="21"/>
      <c r="K76" s="20"/>
    </row>
    <row r="77" spans="2:11" x14ac:dyDescent="0.3">
      <c r="B77" s="9">
        <v>36</v>
      </c>
      <c r="C77" s="10">
        <v>4</v>
      </c>
      <c r="D77" s="25"/>
      <c r="E77" s="29"/>
      <c r="F77" s="30" t="str">
        <f t="shared" si="1"/>
        <v/>
      </c>
      <c r="H77" s="20"/>
      <c r="I77" s="20"/>
      <c r="J77" s="21"/>
      <c r="K77" s="20"/>
    </row>
    <row r="78" spans="2:11" x14ac:dyDescent="0.3">
      <c r="B78" s="9">
        <v>19</v>
      </c>
      <c r="C78" s="10">
        <v>2</v>
      </c>
      <c r="D78" s="25"/>
      <c r="E78" s="29"/>
      <c r="F78" s="30" t="str">
        <f t="shared" si="1"/>
        <v/>
      </c>
      <c r="H78" s="20"/>
      <c r="I78" s="20"/>
      <c r="J78" s="21"/>
      <c r="K78" s="20"/>
    </row>
    <row r="79" spans="2:11" x14ac:dyDescent="0.3">
      <c r="B79" s="9">
        <v>79</v>
      </c>
      <c r="C79" s="10">
        <v>4</v>
      </c>
      <c r="D79" s="25"/>
      <c r="E79" s="29"/>
      <c r="F79" s="30" t="str">
        <f t="shared" si="1"/>
        <v/>
      </c>
      <c r="H79" s="20"/>
      <c r="I79" s="20"/>
      <c r="J79" s="21"/>
      <c r="K79" s="20"/>
    </row>
    <row r="80" spans="2:11" x14ac:dyDescent="0.3">
      <c r="B80" s="9">
        <v>9</v>
      </c>
      <c r="C80" s="10">
        <v>3</v>
      </c>
      <c r="D80" s="25"/>
      <c r="E80" s="29">
        <v>9</v>
      </c>
      <c r="F80" s="30">
        <f t="shared" si="1"/>
        <v>9</v>
      </c>
      <c r="H80" s="20"/>
      <c r="I80" s="20"/>
      <c r="J80" s="21"/>
      <c r="K80" s="20"/>
    </row>
    <row r="81" spans="2:11" x14ac:dyDescent="0.3">
      <c r="B81" s="9">
        <v>19</v>
      </c>
      <c r="C81" s="10">
        <v>3</v>
      </c>
      <c r="D81" s="25"/>
      <c r="E81" s="29">
        <v>19</v>
      </c>
      <c r="F81" s="30">
        <f t="shared" si="1"/>
        <v>19</v>
      </c>
      <c r="H81" s="20"/>
      <c r="I81" s="20"/>
      <c r="J81" s="21"/>
      <c r="K81" s="20"/>
    </row>
    <row r="82" spans="2:11" x14ac:dyDescent="0.3">
      <c r="B82" s="9">
        <v>34</v>
      </c>
      <c r="C82" s="10">
        <v>3</v>
      </c>
      <c r="D82" s="25"/>
      <c r="E82" s="29">
        <v>34</v>
      </c>
      <c r="F82" s="30">
        <f t="shared" si="1"/>
        <v>34</v>
      </c>
      <c r="H82" s="20"/>
      <c r="I82" s="20"/>
      <c r="J82" s="21"/>
      <c r="K82" s="20"/>
    </row>
    <row r="83" spans="2:11" x14ac:dyDescent="0.3">
      <c r="B83" s="9">
        <v>42</v>
      </c>
      <c r="C83" s="10">
        <v>3</v>
      </c>
      <c r="D83" s="25"/>
      <c r="E83" s="29">
        <v>42</v>
      </c>
      <c r="F83" s="30">
        <f t="shared" si="1"/>
        <v>42</v>
      </c>
      <c r="H83" s="20"/>
      <c r="I83" s="20"/>
      <c r="J83" s="21"/>
      <c r="K83" s="20"/>
    </row>
    <row r="84" spans="2:11" x14ac:dyDescent="0.3">
      <c r="B84" s="9">
        <v>16</v>
      </c>
      <c r="C84" s="10">
        <v>4</v>
      </c>
      <c r="D84" s="25"/>
      <c r="E84" s="29"/>
      <c r="F84" s="30" t="str">
        <f t="shared" si="1"/>
        <v/>
      </c>
      <c r="H84" s="20"/>
      <c r="I84" s="20"/>
      <c r="J84" s="21"/>
      <c r="K84" s="20"/>
    </row>
    <row r="85" spans="2:11" x14ac:dyDescent="0.3">
      <c r="B85" s="9">
        <v>68</v>
      </c>
      <c r="C85" s="10">
        <v>1</v>
      </c>
      <c r="D85" s="25"/>
      <c r="E85" s="29"/>
      <c r="F85" s="30" t="str">
        <f t="shared" si="1"/>
        <v/>
      </c>
      <c r="H85" s="20"/>
      <c r="I85" s="20"/>
      <c r="J85" s="21"/>
      <c r="K85" s="20"/>
    </row>
    <row r="86" spans="2:11" x14ac:dyDescent="0.3">
      <c r="B86" s="9">
        <v>42</v>
      </c>
      <c r="C86" s="10">
        <v>1</v>
      </c>
      <c r="D86" s="25"/>
      <c r="E86" s="29"/>
      <c r="F86" s="30" t="str">
        <f t="shared" si="1"/>
        <v/>
      </c>
      <c r="H86" s="20"/>
      <c r="I86" s="20"/>
      <c r="J86" s="21"/>
      <c r="K86" s="20"/>
    </row>
    <row r="87" spans="2:11" x14ac:dyDescent="0.3">
      <c r="B87" s="9">
        <v>43</v>
      </c>
      <c r="C87" s="10">
        <v>3</v>
      </c>
      <c r="D87" s="25"/>
      <c r="E87" s="29">
        <v>43</v>
      </c>
      <c r="F87" s="30">
        <f t="shared" si="1"/>
        <v>43</v>
      </c>
      <c r="H87" s="20"/>
      <c r="I87" s="20"/>
      <c r="J87" s="21"/>
      <c r="K87" s="20"/>
    </row>
    <row r="88" spans="2:11" x14ac:dyDescent="0.3">
      <c r="B88" s="9">
        <v>26</v>
      </c>
      <c r="C88" s="10">
        <v>1</v>
      </c>
      <c r="D88" s="25"/>
      <c r="E88" s="29"/>
      <c r="F88" s="30" t="str">
        <f t="shared" si="1"/>
        <v/>
      </c>
      <c r="H88" s="20"/>
      <c r="I88" s="20"/>
      <c r="J88" s="21"/>
      <c r="K88" s="20"/>
    </row>
    <row r="89" spans="2:11" x14ac:dyDescent="0.3">
      <c r="B89" s="9">
        <v>66</v>
      </c>
      <c r="C89" s="10">
        <v>4</v>
      </c>
      <c r="D89" s="25"/>
      <c r="E89" s="29"/>
      <c r="F89" s="30" t="str">
        <f t="shared" si="1"/>
        <v/>
      </c>
      <c r="H89" s="20"/>
      <c r="I89" s="20"/>
      <c r="J89" s="21"/>
      <c r="K89" s="20"/>
    </row>
    <row r="90" spans="2:11" x14ac:dyDescent="0.3">
      <c r="B90" s="9">
        <v>39</v>
      </c>
      <c r="C90" s="10">
        <v>1</v>
      </c>
      <c r="D90" s="25"/>
      <c r="E90" s="29"/>
      <c r="F90" s="30" t="str">
        <f t="shared" si="1"/>
        <v/>
      </c>
      <c r="H90" s="20"/>
      <c r="I90" s="20"/>
      <c r="J90" s="21"/>
      <c r="K90" s="20"/>
    </row>
    <row r="91" spans="2:11" x14ac:dyDescent="0.3">
      <c r="B91" s="9">
        <v>14</v>
      </c>
      <c r="C91" s="10">
        <v>4</v>
      </c>
      <c r="D91" s="25"/>
      <c r="E91" s="29"/>
      <c r="F91" s="30" t="str">
        <f t="shared" si="1"/>
        <v/>
      </c>
      <c r="H91" s="20"/>
      <c r="I91" s="20"/>
      <c r="J91" s="21"/>
      <c r="K91" s="20"/>
    </row>
    <row r="92" spans="2:11" x14ac:dyDescent="0.3">
      <c r="B92" s="9">
        <v>42</v>
      </c>
      <c r="C92" s="10">
        <v>1</v>
      </c>
      <c r="D92" s="25"/>
      <c r="E92" s="29"/>
      <c r="F92" s="30" t="str">
        <f t="shared" si="1"/>
        <v/>
      </c>
      <c r="H92" s="20"/>
      <c r="I92" s="20"/>
      <c r="J92" s="21"/>
      <c r="K92" s="20"/>
    </row>
    <row r="93" spans="2:11" x14ac:dyDescent="0.3">
      <c r="B93" s="9">
        <v>49</v>
      </c>
      <c r="C93" s="10">
        <v>3</v>
      </c>
      <c r="D93" s="25"/>
      <c r="E93" s="29">
        <v>49</v>
      </c>
      <c r="F93" s="30">
        <f t="shared" si="1"/>
        <v>49</v>
      </c>
      <c r="H93" s="20"/>
      <c r="I93" s="20"/>
      <c r="J93" s="21"/>
      <c r="K93" s="20"/>
    </row>
    <row r="94" spans="2:11" x14ac:dyDescent="0.3">
      <c r="B94" s="9">
        <v>24</v>
      </c>
      <c r="C94" s="10">
        <v>2</v>
      </c>
      <c r="D94" s="25"/>
      <c r="E94" s="29"/>
      <c r="F94" s="30" t="str">
        <f t="shared" si="1"/>
        <v/>
      </c>
      <c r="H94" s="20"/>
      <c r="I94" s="20"/>
      <c r="J94" s="21"/>
      <c r="K94" s="20"/>
    </row>
    <row r="95" spans="2:11" x14ac:dyDescent="0.3">
      <c r="B95" s="9">
        <v>40</v>
      </c>
      <c r="C95" s="10">
        <v>4</v>
      </c>
      <c r="D95" s="25"/>
      <c r="E95" s="29"/>
      <c r="F95" s="30" t="str">
        <f t="shared" si="1"/>
        <v/>
      </c>
      <c r="H95" s="20"/>
      <c r="I95" s="20"/>
      <c r="J95" s="21"/>
      <c r="K95" s="20"/>
    </row>
    <row r="96" spans="2:11" x14ac:dyDescent="0.3">
      <c r="B96" s="9">
        <v>19</v>
      </c>
      <c r="C96" s="10">
        <v>2</v>
      </c>
      <c r="D96" s="25"/>
      <c r="E96" s="29"/>
      <c r="F96" s="30" t="str">
        <f t="shared" si="1"/>
        <v/>
      </c>
      <c r="H96" s="20"/>
      <c r="I96" s="20"/>
      <c r="J96" s="21"/>
      <c r="K96" s="20"/>
    </row>
    <row r="97" spans="2:11" x14ac:dyDescent="0.3">
      <c r="B97" s="9">
        <v>42</v>
      </c>
      <c r="C97" s="10">
        <v>1</v>
      </c>
      <c r="D97" s="25"/>
      <c r="E97" s="29"/>
      <c r="F97" s="30" t="str">
        <f t="shared" si="1"/>
        <v/>
      </c>
      <c r="H97" s="20"/>
      <c r="I97" s="20"/>
      <c r="J97" s="21"/>
      <c r="K97" s="20"/>
    </row>
    <row r="98" spans="2:11" x14ac:dyDescent="0.3">
      <c r="B98" s="9">
        <v>28</v>
      </c>
      <c r="C98" s="10">
        <v>4</v>
      </c>
      <c r="D98" s="25"/>
      <c r="E98" s="29"/>
      <c r="F98" s="30" t="str">
        <f t="shared" si="1"/>
        <v/>
      </c>
      <c r="H98" s="20"/>
      <c r="I98" s="20"/>
      <c r="J98" s="21"/>
      <c r="K98" s="20"/>
    </row>
    <row r="99" spans="2:11" x14ac:dyDescent="0.3">
      <c r="B99" s="9">
        <v>46</v>
      </c>
      <c r="C99" s="10">
        <v>4</v>
      </c>
      <c r="D99" s="25"/>
      <c r="E99" s="29"/>
      <c r="F99" s="30" t="str">
        <f t="shared" si="1"/>
        <v/>
      </c>
      <c r="H99" s="20"/>
      <c r="I99" s="20"/>
      <c r="J99" s="21"/>
      <c r="K99" s="20"/>
    </row>
    <row r="100" spans="2:11" x14ac:dyDescent="0.3">
      <c r="B100" s="9">
        <v>30</v>
      </c>
      <c r="C100" s="10">
        <v>4</v>
      </c>
      <c r="D100" s="25"/>
      <c r="E100" s="29"/>
      <c r="F100" s="30" t="str">
        <f t="shared" si="1"/>
        <v/>
      </c>
      <c r="H100" s="20"/>
      <c r="I100" s="20"/>
      <c r="J100" s="21"/>
      <c r="K100" s="20"/>
    </row>
    <row r="101" spans="2:11" x14ac:dyDescent="0.3">
      <c r="B101" s="9">
        <v>33</v>
      </c>
      <c r="C101" s="10">
        <v>4</v>
      </c>
      <c r="D101" s="25"/>
      <c r="E101" s="29"/>
      <c r="F101" s="30" t="str">
        <f t="shared" si="1"/>
        <v/>
      </c>
      <c r="H101" s="20"/>
      <c r="I101" s="20"/>
      <c r="J101" s="21"/>
      <c r="K101" s="20"/>
    </row>
    <row r="102" spans="2:11" x14ac:dyDescent="0.3">
      <c r="B102" s="9">
        <v>36</v>
      </c>
      <c r="C102" s="10">
        <v>4</v>
      </c>
      <c r="D102" s="25"/>
      <c r="E102" s="29"/>
      <c r="F102" s="30" t="str">
        <f t="shared" si="1"/>
        <v/>
      </c>
      <c r="H102" s="20"/>
      <c r="I102" s="20"/>
      <c r="J102" s="21"/>
      <c r="K102" s="20"/>
    </row>
    <row r="103" spans="2:11" x14ac:dyDescent="0.3">
      <c r="B103" s="9">
        <v>30</v>
      </c>
      <c r="C103" s="10">
        <v>4</v>
      </c>
      <c r="D103" s="25"/>
      <c r="E103" s="29"/>
      <c r="F103" s="30" t="str">
        <f t="shared" si="1"/>
        <v/>
      </c>
      <c r="H103" s="20"/>
      <c r="I103" s="20"/>
      <c r="J103" s="21"/>
      <c r="K103" s="20"/>
    </row>
    <row r="104" spans="2:11" x14ac:dyDescent="0.3">
      <c r="B104" s="9">
        <v>29</v>
      </c>
      <c r="C104" s="10">
        <v>3</v>
      </c>
      <c r="D104" s="25"/>
      <c r="E104" s="29">
        <v>29</v>
      </c>
      <c r="F104" s="30">
        <f t="shared" si="1"/>
        <v>29</v>
      </c>
      <c r="H104" s="20"/>
      <c r="I104" s="20"/>
      <c r="J104" s="21"/>
      <c r="K104" s="20"/>
    </row>
    <row r="105" spans="2:11" x14ac:dyDescent="0.3">
      <c r="B105" s="9">
        <v>37</v>
      </c>
      <c r="C105" s="10">
        <v>3</v>
      </c>
      <c r="D105" s="25"/>
      <c r="E105" s="29">
        <v>37</v>
      </c>
      <c r="F105" s="30">
        <f t="shared" si="1"/>
        <v>37</v>
      </c>
      <c r="H105" s="20"/>
      <c r="I105" s="20"/>
      <c r="J105" s="21"/>
      <c r="K105" s="20"/>
    </row>
    <row r="106" spans="2:11" x14ac:dyDescent="0.3">
      <c r="B106" s="9">
        <v>-1</v>
      </c>
      <c r="C106" s="10">
        <v>1</v>
      </c>
      <c r="D106" s="25"/>
      <c r="E106" s="29"/>
      <c r="F106" s="30" t="str">
        <f t="shared" si="1"/>
        <v/>
      </c>
      <c r="H106" s="20"/>
      <c r="I106" s="20"/>
      <c r="J106" s="21"/>
      <c r="K106" s="20"/>
    </row>
    <row r="107" spans="2:11" x14ac:dyDescent="0.3">
      <c r="B107" s="9">
        <v>28</v>
      </c>
      <c r="C107" s="10">
        <v>2</v>
      </c>
      <c r="D107" s="25"/>
      <c r="E107" s="29"/>
      <c r="F107" s="30" t="str">
        <f t="shared" si="1"/>
        <v/>
      </c>
      <c r="H107" s="20"/>
      <c r="I107" s="20"/>
      <c r="J107" s="21"/>
      <c r="K107" s="20"/>
    </row>
    <row r="108" spans="2:11" x14ac:dyDescent="0.3">
      <c r="B108" s="9">
        <v>39</v>
      </c>
      <c r="C108" s="10">
        <v>2</v>
      </c>
      <c r="D108" s="25"/>
      <c r="E108" s="29"/>
      <c r="F108" s="30" t="str">
        <f t="shared" si="1"/>
        <v/>
      </c>
      <c r="H108" s="20"/>
      <c r="I108" s="20"/>
      <c r="J108" s="21"/>
      <c r="K108" s="20"/>
    </row>
    <row r="109" spans="2:11" x14ac:dyDescent="0.3">
      <c r="B109" s="9">
        <v>17</v>
      </c>
      <c r="C109" s="10">
        <v>2</v>
      </c>
      <c r="D109" s="25"/>
      <c r="E109" s="29"/>
      <c r="F109" s="30" t="str">
        <f t="shared" si="1"/>
        <v/>
      </c>
      <c r="H109" s="20"/>
      <c r="I109" s="20"/>
      <c r="J109" s="21"/>
      <c r="K109" s="20"/>
    </row>
    <row r="110" spans="2:11" x14ac:dyDescent="0.3">
      <c r="B110" s="9">
        <v>30</v>
      </c>
      <c r="C110" s="10">
        <v>4</v>
      </c>
      <c r="D110" s="25"/>
      <c r="E110" s="29"/>
      <c r="F110" s="30" t="str">
        <f t="shared" si="1"/>
        <v/>
      </c>
      <c r="H110" s="20"/>
      <c r="I110" s="20"/>
      <c r="J110" s="21"/>
      <c r="K110" s="20"/>
    </row>
    <row r="111" spans="2:11" x14ac:dyDescent="0.3">
      <c r="B111" s="9">
        <v>16</v>
      </c>
      <c r="C111" s="10">
        <v>2</v>
      </c>
      <c r="D111" s="25"/>
      <c r="E111" s="29"/>
      <c r="F111" s="30" t="str">
        <f t="shared" si="1"/>
        <v/>
      </c>
      <c r="H111" s="20"/>
      <c r="I111" s="20"/>
      <c r="J111" s="21"/>
      <c r="K111" s="20"/>
    </row>
    <row r="112" spans="2:11" x14ac:dyDescent="0.3">
      <c r="B112" s="9">
        <v>47</v>
      </c>
      <c r="C112" s="10">
        <v>2</v>
      </c>
      <c r="D112" s="25"/>
      <c r="E112" s="29"/>
      <c r="F112" s="30" t="str">
        <f t="shared" si="1"/>
        <v/>
      </c>
      <c r="H112" s="20"/>
      <c r="I112" s="20"/>
      <c r="J112" s="21"/>
      <c r="K112" s="20"/>
    </row>
    <row r="113" spans="2:11" x14ac:dyDescent="0.3">
      <c r="B113" s="9">
        <v>43</v>
      </c>
      <c r="C113" s="10">
        <v>4</v>
      </c>
      <c r="D113" s="25"/>
      <c r="E113" s="29"/>
      <c r="F113" s="30" t="str">
        <f t="shared" si="1"/>
        <v/>
      </c>
      <c r="H113" s="20"/>
      <c r="I113" s="20"/>
      <c r="J113" s="21"/>
      <c r="K113" s="20"/>
    </row>
    <row r="114" spans="2:11" x14ac:dyDescent="0.3">
      <c r="B114" s="9">
        <v>43</v>
      </c>
      <c r="C114" s="10">
        <v>1</v>
      </c>
      <c r="D114" s="25"/>
      <c r="E114" s="29"/>
      <c r="F114" s="30" t="str">
        <f t="shared" si="1"/>
        <v/>
      </c>
      <c r="H114" s="20"/>
      <c r="I114" s="20"/>
      <c r="J114" s="21"/>
      <c r="K114" s="20"/>
    </row>
    <row r="115" spans="2:11" x14ac:dyDescent="0.3">
      <c r="B115" s="9">
        <v>23</v>
      </c>
      <c r="C115" s="10">
        <v>2</v>
      </c>
      <c r="D115" s="25"/>
      <c r="E115" s="29"/>
      <c r="F115" s="30" t="str">
        <f t="shared" si="1"/>
        <v/>
      </c>
      <c r="H115" s="20"/>
      <c r="I115" s="20"/>
      <c r="J115" s="21"/>
      <c r="K115" s="20"/>
    </row>
    <row r="116" spans="2:11" x14ac:dyDescent="0.3">
      <c r="B116" s="9">
        <v>14</v>
      </c>
      <c r="C116" s="10">
        <v>2</v>
      </c>
      <c r="D116" s="25"/>
      <c r="E116" s="29"/>
      <c r="F116" s="30" t="str">
        <f t="shared" si="1"/>
        <v/>
      </c>
      <c r="H116" s="20"/>
      <c r="I116" s="20"/>
      <c r="J116" s="21"/>
      <c r="K116" s="20"/>
    </row>
    <row r="117" spans="2:11" x14ac:dyDescent="0.3">
      <c r="B117" s="9">
        <v>37</v>
      </c>
      <c r="C117" s="10">
        <v>1</v>
      </c>
      <c r="D117" s="25"/>
      <c r="E117" s="29"/>
      <c r="F117" s="30" t="str">
        <f t="shared" si="1"/>
        <v/>
      </c>
      <c r="H117" s="20"/>
      <c r="I117" s="20"/>
      <c r="J117" s="21"/>
      <c r="K117" s="20"/>
    </row>
    <row r="118" spans="2:11" x14ac:dyDescent="0.3">
      <c r="B118" s="9">
        <v>55</v>
      </c>
      <c r="C118" s="10">
        <v>2</v>
      </c>
      <c r="D118" s="25"/>
      <c r="E118" s="29"/>
      <c r="F118" s="30" t="str">
        <f t="shared" si="1"/>
        <v/>
      </c>
      <c r="H118" s="20"/>
      <c r="I118" s="20"/>
      <c r="J118" s="21"/>
      <c r="K118" s="20"/>
    </row>
    <row r="119" spans="2:11" x14ac:dyDescent="0.3">
      <c r="B119" s="9">
        <v>48</v>
      </c>
      <c r="C119" s="10">
        <v>3</v>
      </c>
      <c r="D119" s="25"/>
      <c r="E119" s="29">
        <v>48</v>
      </c>
      <c r="F119" s="30">
        <f t="shared" si="1"/>
        <v>48</v>
      </c>
      <c r="H119" s="20"/>
      <c r="I119" s="20"/>
      <c r="J119" s="21"/>
      <c r="K119" s="20"/>
    </row>
    <row r="120" spans="2:11" x14ac:dyDescent="0.3">
      <c r="B120" s="9">
        <v>28</v>
      </c>
      <c r="C120" s="10">
        <v>3</v>
      </c>
      <c r="D120" s="25"/>
      <c r="E120" s="29">
        <v>28</v>
      </c>
      <c r="F120" s="30">
        <f t="shared" si="1"/>
        <v>28</v>
      </c>
      <c r="H120" s="20"/>
      <c r="I120" s="20"/>
      <c r="J120" s="21"/>
      <c r="K120" s="20"/>
    </row>
    <row r="121" spans="2:11" x14ac:dyDescent="0.3">
      <c r="B121" s="9">
        <v>45</v>
      </c>
      <c r="C121" s="10">
        <v>4</v>
      </c>
      <c r="D121" s="25"/>
      <c r="E121" s="29"/>
      <c r="F121" s="30" t="str">
        <f t="shared" si="1"/>
        <v/>
      </c>
      <c r="H121" s="20"/>
      <c r="I121" s="20"/>
      <c r="J121" s="21"/>
      <c r="K121" s="20"/>
    </row>
    <row r="122" spans="2:11" x14ac:dyDescent="0.3">
      <c r="B122" s="9">
        <v>19</v>
      </c>
      <c r="C122" s="10">
        <v>2</v>
      </c>
      <c r="D122" s="25"/>
      <c r="E122" s="29"/>
      <c r="F122" s="30" t="str">
        <f t="shared" si="1"/>
        <v/>
      </c>
      <c r="H122" s="20"/>
      <c r="I122" s="20"/>
      <c r="J122" s="21"/>
      <c r="K122" s="20"/>
    </row>
    <row r="123" spans="2:11" x14ac:dyDescent="0.3">
      <c r="B123" s="9">
        <v>59</v>
      </c>
      <c r="C123" s="10">
        <v>2</v>
      </c>
      <c r="D123" s="25"/>
      <c r="E123" s="29"/>
      <c r="F123" s="30" t="str">
        <f t="shared" si="1"/>
        <v/>
      </c>
      <c r="H123" s="20"/>
      <c r="I123" s="20"/>
      <c r="J123" s="21"/>
      <c r="K123" s="20"/>
    </row>
    <row r="124" spans="2:11" x14ac:dyDescent="0.3">
      <c r="B124" s="9">
        <v>44</v>
      </c>
      <c r="C124" s="10">
        <v>3</v>
      </c>
      <c r="D124" s="25"/>
      <c r="E124" s="29">
        <v>44</v>
      </c>
      <c r="F124" s="30">
        <f t="shared" si="1"/>
        <v>44</v>
      </c>
      <c r="H124" s="20"/>
      <c r="I124" s="20"/>
      <c r="J124" s="21"/>
      <c r="K124" s="20"/>
    </row>
    <row r="125" spans="2:11" x14ac:dyDescent="0.3">
      <c r="B125" s="9">
        <v>44</v>
      </c>
      <c r="C125" s="10">
        <v>4</v>
      </c>
      <c r="D125" s="25"/>
      <c r="E125" s="29"/>
      <c r="F125" s="30" t="str">
        <f t="shared" si="1"/>
        <v/>
      </c>
      <c r="H125" s="20"/>
      <c r="I125" s="20"/>
      <c r="J125" s="21"/>
      <c r="K125" s="20"/>
    </row>
    <row r="126" spans="2:11" x14ac:dyDescent="0.3">
      <c r="B126" s="9">
        <v>37</v>
      </c>
      <c r="C126" s="10">
        <v>1</v>
      </c>
      <c r="D126" s="25"/>
      <c r="E126" s="29"/>
      <c r="F126" s="30" t="str">
        <f t="shared" si="1"/>
        <v/>
      </c>
      <c r="H126" s="20"/>
      <c r="I126" s="20"/>
      <c r="J126" s="21"/>
      <c r="K126" s="20"/>
    </row>
    <row r="127" spans="2:11" x14ac:dyDescent="0.3">
      <c r="B127" s="9">
        <v>40</v>
      </c>
      <c r="C127" s="10">
        <v>4</v>
      </c>
      <c r="D127" s="25"/>
      <c r="E127" s="29"/>
      <c r="F127" s="30" t="str">
        <f t="shared" si="1"/>
        <v/>
      </c>
      <c r="H127" s="20"/>
      <c r="I127" s="20"/>
      <c r="J127" s="21"/>
      <c r="K127" s="20"/>
    </row>
    <row r="128" spans="2:11" x14ac:dyDescent="0.3">
      <c r="B128" s="9">
        <v>34</v>
      </c>
      <c r="C128" s="10">
        <v>3</v>
      </c>
      <c r="D128" s="25"/>
      <c r="E128" s="29">
        <v>34</v>
      </c>
      <c r="F128" s="30">
        <f t="shared" si="1"/>
        <v>34</v>
      </c>
      <c r="H128" s="20"/>
      <c r="I128" s="20"/>
      <c r="J128" s="21"/>
      <c r="K128" s="20"/>
    </row>
    <row r="129" spans="2:11" x14ac:dyDescent="0.3">
      <c r="B129" s="9">
        <v>45</v>
      </c>
      <c r="C129" s="10">
        <v>2</v>
      </c>
      <c r="D129" s="25"/>
      <c r="E129" s="29"/>
      <c r="F129" s="30" t="str">
        <f t="shared" si="1"/>
        <v/>
      </c>
      <c r="H129" s="20"/>
      <c r="I129" s="20"/>
      <c r="J129" s="21"/>
      <c r="K129" s="20"/>
    </row>
    <row r="130" spans="2:11" x14ac:dyDescent="0.3">
      <c r="B130" s="9">
        <v>52</v>
      </c>
      <c r="C130" s="10">
        <v>3</v>
      </c>
      <c r="D130" s="25"/>
      <c r="E130" s="29">
        <v>52</v>
      </c>
      <c r="F130" s="30">
        <f t="shared" si="1"/>
        <v>52</v>
      </c>
      <c r="H130" s="20"/>
      <c r="I130" s="20"/>
      <c r="J130" s="21"/>
      <c r="K130" s="20"/>
    </row>
    <row r="131" spans="2:11" x14ac:dyDescent="0.3">
      <c r="B131" s="9">
        <v>30</v>
      </c>
      <c r="C131" s="10">
        <v>2</v>
      </c>
      <c r="D131" s="25"/>
      <c r="E131" s="29"/>
      <c r="F131" s="30" t="str">
        <f t="shared" ref="F131:F194" si="2">IF(C131=3,B131,"")</f>
        <v/>
      </c>
      <c r="H131" s="20"/>
      <c r="I131" s="20"/>
      <c r="J131" s="21"/>
      <c r="K131" s="20"/>
    </row>
    <row r="132" spans="2:11" x14ac:dyDescent="0.3">
      <c r="B132" s="9">
        <v>52</v>
      </c>
      <c r="C132" s="10">
        <v>3</v>
      </c>
      <c r="D132" s="25"/>
      <c r="E132" s="29">
        <v>52</v>
      </c>
      <c r="F132" s="30">
        <f t="shared" si="2"/>
        <v>52</v>
      </c>
      <c r="H132" s="20"/>
      <c r="I132" s="20"/>
      <c r="J132" s="21"/>
      <c r="K132" s="20"/>
    </row>
    <row r="133" spans="2:11" x14ac:dyDescent="0.3">
      <c r="B133" s="9">
        <v>12</v>
      </c>
      <c r="C133" s="10">
        <v>1</v>
      </c>
      <c r="D133" s="25"/>
      <c r="E133" s="29"/>
      <c r="F133" s="30" t="str">
        <f t="shared" si="2"/>
        <v/>
      </c>
      <c r="H133" s="20"/>
      <c r="I133" s="20"/>
      <c r="J133" s="21"/>
      <c r="K133" s="20"/>
    </row>
    <row r="134" spans="2:11" x14ac:dyDescent="0.3">
      <c r="B134" s="9">
        <v>26</v>
      </c>
      <c r="C134" s="10">
        <v>2</v>
      </c>
      <c r="D134" s="25"/>
      <c r="E134" s="29"/>
      <c r="F134" s="30" t="str">
        <f t="shared" si="2"/>
        <v/>
      </c>
      <c r="H134" s="20"/>
      <c r="I134" s="20"/>
      <c r="J134" s="21"/>
      <c r="K134" s="20"/>
    </row>
    <row r="135" spans="2:11" x14ac:dyDescent="0.3">
      <c r="B135" s="9">
        <v>20</v>
      </c>
      <c r="C135" s="10">
        <v>3</v>
      </c>
      <c r="D135" s="25"/>
      <c r="E135" s="29">
        <v>20</v>
      </c>
      <c r="F135" s="30">
        <f t="shared" si="2"/>
        <v>20</v>
      </c>
      <c r="H135" s="20"/>
      <c r="I135" s="20"/>
      <c r="J135" s="21"/>
      <c r="K135" s="20"/>
    </row>
    <row r="136" spans="2:11" x14ac:dyDescent="0.3">
      <c r="B136" s="9">
        <v>8</v>
      </c>
      <c r="C136" s="10">
        <v>2</v>
      </c>
      <c r="D136" s="25"/>
      <c r="E136" s="29"/>
      <c r="F136" s="30" t="str">
        <f t="shared" si="2"/>
        <v/>
      </c>
      <c r="H136" s="20"/>
      <c r="I136" s="20"/>
      <c r="J136" s="21"/>
      <c r="K136" s="20"/>
    </row>
    <row r="137" spans="2:11" x14ac:dyDescent="0.3">
      <c r="B137" s="9">
        <v>53</v>
      </c>
      <c r="C137" s="10">
        <v>2</v>
      </c>
      <c r="D137" s="25"/>
      <c r="E137" s="29"/>
      <c r="F137" s="30" t="str">
        <f t="shared" si="2"/>
        <v/>
      </c>
      <c r="H137" s="20"/>
      <c r="I137" s="20"/>
      <c r="J137" s="21"/>
      <c r="K137" s="20"/>
    </row>
    <row r="138" spans="2:11" x14ac:dyDescent="0.3">
      <c r="B138" s="9">
        <v>22</v>
      </c>
      <c r="C138" s="10">
        <v>2</v>
      </c>
      <c r="D138" s="25"/>
      <c r="E138" s="29"/>
      <c r="F138" s="30" t="str">
        <f t="shared" si="2"/>
        <v/>
      </c>
      <c r="H138" s="20"/>
      <c r="I138" s="20"/>
      <c r="J138" s="21"/>
      <c r="K138" s="20"/>
    </row>
    <row r="139" spans="2:11" x14ac:dyDescent="0.3">
      <c r="B139" s="9">
        <v>35</v>
      </c>
      <c r="C139" s="10">
        <v>3</v>
      </c>
      <c r="D139" s="25"/>
      <c r="E139" s="29">
        <v>35</v>
      </c>
      <c r="F139" s="30">
        <f t="shared" si="2"/>
        <v>35</v>
      </c>
      <c r="H139" s="20"/>
      <c r="I139" s="20"/>
      <c r="J139" s="21"/>
      <c r="K139" s="20"/>
    </row>
    <row r="140" spans="2:11" x14ac:dyDescent="0.3">
      <c r="B140" s="9">
        <v>32</v>
      </c>
      <c r="C140" s="10">
        <v>4</v>
      </c>
      <c r="D140" s="25"/>
      <c r="E140" s="29"/>
      <c r="F140" s="30" t="str">
        <f t="shared" si="2"/>
        <v/>
      </c>
      <c r="H140" s="20"/>
      <c r="I140" s="20"/>
      <c r="J140" s="21"/>
      <c r="K140" s="20"/>
    </row>
    <row r="141" spans="2:11" x14ac:dyDescent="0.3">
      <c r="B141" s="9">
        <v>12</v>
      </c>
      <c r="C141" s="10">
        <v>4</v>
      </c>
      <c r="D141" s="25"/>
      <c r="E141" s="29"/>
      <c r="F141" s="30" t="str">
        <f t="shared" si="2"/>
        <v/>
      </c>
      <c r="H141" s="20"/>
      <c r="I141" s="20"/>
      <c r="J141" s="21"/>
      <c r="K141" s="20"/>
    </row>
    <row r="142" spans="2:11" x14ac:dyDescent="0.3">
      <c r="B142" s="9">
        <v>60</v>
      </c>
      <c r="C142" s="10">
        <v>2</v>
      </c>
      <c r="D142" s="25"/>
      <c r="E142" s="29"/>
      <c r="F142" s="30" t="str">
        <f t="shared" si="2"/>
        <v/>
      </c>
      <c r="H142" s="20"/>
      <c r="I142" s="20"/>
      <c r="J142" s="21"/>
      <c r="K142" s="20"/>
    </row>
    <row r="143" spans="2:11" x14ac:dyDescent="0.3">
      <c r="B143" s="9">
        <v>35</v>
      </c>
      <c r="C143" s="10">
        <v>3</v>
      </c>
      <c r="D143" s="25"/>
      <c r="E143" s="29">
        <v>35</v>
      </c>
      <c r="F143" s="30">
        <f t="shared" si="2"/>
        <v>35</v>
      </c>
      <c r="H143" s="20"/>
      <c r="I143" s="20"/>
      <c r="J143" s="21"/>
      <c r="K143" s="20"/>
    </row>
    <row r="144" spans="2:11" x14ac:dyDescent="0.3">
      <c r="B144" s="9">
        <v>43</v>
      </c>
      <c r="C144" s="10">
        <v>1</v>
      </c>
      <c r="D144" s="25"/>
      <c r="E144" s="29"/>
      <c r="F144" s="30" t="str">
        <f t="shared" si="2"/>
        <v/>
      </c>
      <c r="H144" s="20"/>
      <c r="I144" s="20"/>
      <c r="J144" s="21"/>
      <c r="K144" s="20"/>
    </row>
    <row r="145" spans="2:11" x14ac:dyDescent="0.3">
      <c r="B145" s="9">
        <v>40</v>
      </c>
      <c r="C145" s="10">
        <v>2</v>
      </c>
      <c r="D145" s="25"/>
      <c r="E145" s="29"/>
      <c r="F145" s="30" t="str">
        <f t="shared" si="2"/>
        <v/>
      </c>
      <c r="H145" s="20"/>
      <c r="I145" s="20"/>
      <c r="J145" s="21"/>
      <c r="K145" s="20"/>
    </row>
    <row r="146" spans="2:11" x14ac:dyDescent="0.3">
      <c r="B146" s="9">
        <v>33</v>
      </c>
      <c r="C146" s="10">
        <v>2</v>
      </c>
      <c r="D146" s="25"/>
      <c r="E146" s="29"/>
      <c r="F146" s="30" t="str">
        <f t="shared" si="2"/>
        <v/>
      </c>
      <c r="H146" s="20"/>
      <c r="I146" s="20"/>
      <c r="J146" s="21"/>
      <c r="K146" s="20"/>
    </row>
    <row r="147" spans="2:11" x14ac:dyDescent="0.3">
      <c r="B147" s="9">
        <v>22</v>
      </c>
      <c r="C147" s="10">
        <v>4</v>
      </c>
      <c r="D147" s="25"/>
      <c r="E147" s="29"/>
      <c r="F147" s="30" t="str">
        <f t="shared" si="2"/>
        <v/>
      </c>
      <c r="H147" s="20"/>
      <c r="I147" s="20"/>
      <c r="J147" s="21"/>
      <c r="K147" s="20"/>
    </row>
    <row r="148" spans="2:11" x14ac:dyDescent="0.3">
      <c r="B148" s="9">
        <v>41</v>
      </c>
      <c r="C148" s="10">
        <v>4</v>
      </c>
      <c r="D148" s="25"/>
      <c r="E148" s="29"/>
      <c r="F148" s="30" t="str">
        <f t="shared" si="2"/>
        <v/>
      </c>
      <c r="H148" s="20"/>
      <c r="I148" s="20"/>
      <c r="J148" s="21"/>
      <c r="K148" s="20"/>
    </row>
    <row r="149" spans="2:11" x14ac:dyDescent="0.3">
      <c r="B149" s="9">
        <v>39</v>
      </c>
      <c r="C149" s="10">
        <v>2</v>
      </c>
      <c r="D149" s="25"/>
      <c r="E149" s="29"/>
      <c r="F149" s="30" t="str">
        <f t="shared" si="2"/>
        <v/>
      </c>
      <c r="H149" s="20"/>
      <c r="I149" s="20"/>
      <c r="J149" s="21"/>
      <c r="K149" s="20"/>
    </row>
    <row r="150" spans="2:11" x14ac:dyDescent="0.3">
      <c r="B150" s="9">
        <v>34</v>
      </c>
      <c r="C150" s="10">
        <v>1</v>
      </c>
      <c r="D150" s="25"/>
      <c r="E150" s="29"/>
      <c r="F150" s="30" t="str">
        <f t="shared" si="2"/>
        <v/>
      </c>
      <c r="H150" s="20"/>
      <c r="I150" s="20"/>
      <c r="J150" s="21"/>
      <c r="K150" s="20"/>
    </row>
    <row r="151" spans="2:11" x14ac:dyDescent="0.3">
      <c r="B151" s="9">
        <v>51</v>
      </c>
      <c r="C151" s="10">
        <v>2</v>
      </c>
      <c r="D151" s="25"/>
      <c r="E151" s="29"/>
      <c r="F151" s="30" t="str">
        <f t="shared" si="2"/>
        <v/>
      </c>
      <c r="H151" s="20"/>
      <c r="I151" s="20"/>
      <c r="J151" s="21"/>
      <c r="K151" s="20"/>
    </row>
    <row r="152" spans="2:11" x14ac:dyDescent="0.3">
      <c r="B152" s="9">
        <v>25</v>
      </c>
      <c r="C152" s="10">
        <v>4</v>
      </c>
      <c r="D152" s="25"/>
      <c r="E152" s="29"/>
      <c r="F152" s="30" t="str">
        <f t="shared" si="2"/>
        <v/>
      </c>
      <c r="H152" s="20"/>
      <c r="I152" s="20"/>
      <c r="J152" s="21"/>
      <c r="K152" s="20"/>
    </row>
    <row r="153" spans="2:11" x14ac:dyDescent="0.3">
      <c r="B153" s="9">
        <v>57</v>
      </c>
      <c r="C153" s="10">
        <v>3</v>
      </c>
      <c r="D153" s="25"/>
      <c r="E153" s="29">
        <v>57</v>
      </c>
      <c r="F153" s="30">
        <f t="shared" si="2"/>
        <v>57</v>
      </c>
      <c r="H153" s="20"/>
      <c r="I153" s="20"/>
      <c r="J153" s="21"/>
      <c r="K153" s="20"/>
    </row>
    <row r="154" spans="2:11" x14ac:dyDescent="0.3">
      <c r="B154" s="9">
        <v>16</v>
      </c>
      <c r="C154" s="10">
        <v>3</v>
      </c>
      <c r="D154" s="25"/>
      <c r="E154" s="29">
        <v>16</v>
      </c>
      <c r="F154" s="30">
        <f t="shared" si="2"/>
        <v>16</v>
      </c>
      <c r="H154" s="20"/>
      <c r="I154" s="20"/>
      <c r="J154" s="21"/>
      <c r="K154" s="20"/>
    </row>
    <row r="155" spans="2:11" x14ac:dyDescent="0.3">
      <c r="B155" s="9">
        <v>20</v>
      </c>
      <c r="C155" s="10">
        <v>2</v>
      </c>
      <c r="D155" s="25"/>
      <c r="E155" s="29"/>
      <c r="F155" s="30" t="str">
        <f t="shared" si="2"/>
        <v/>
      </c>
      <c r="H155" s="20"/>
      <c r="I155" s="20"/>
      <c r="J155" s="21"/>
      <c r="K155" s="20"/>
    </row>
    <row r="156" spans="2:11" x14ac:dyDescent="0.3">
      <c r="B156" s="9">
        <v>42</v>
      </c>
      <c r="C156" s="10">
        <v>2</v>
      </c>
      <c r="D156" s="25"/>
      <c r="E156" s="29"/>
      <c r="F156" s="30" t="str">
        <f t="shared" si="2"/>
        <v/>
      </c>
      <c r="H156" s="20"/>
      <c r="I156" s="20"/>
      <c r="J156" s="21"/>
      <c r="K156" s="20"/>
    </row>
    <row r="157" spans="2:11" x14ac:dyDescent="0.3">
      <c r="B157" s="9">
        <v>44</v>
      </c>
      <c r="C157" s="10">
        <v>3</v>
      </c>
      <c r="D157" s="25"/>
      <c r="E157" s="29">
        <v>44</v>
      </c>
      <c r="F157" s="30">
        <f t="shared" si="2"/>
        <v>44</v>
      </c>
      <c r="H157" s="20"/>
      <c r="I157" s="20"/>
      <c r="J157" s="21"/>
      <c r="K157" s="20"/>
    </row>
    <row r="158" spans="2:11" x14ac:dyDescent="0.3">
      <c r="B158" s="9">
        <v>29</v>
      </c>
      <c r="C158" s="10">
        <v>2</v>
      </c>
      <c r="D158" s="25"/>
      <c r="E158" s="29"/>
      <c r="F158" s="30" t="str">
        <f t="shared" si="2"/>
        <v/>
      </c>
      <c r="H158" s="20"/>
      <c r="I158" s="20"/>
      <c r="J158" s="21"/>
      <c r="K158" s="20"/>
    </row>
    <row r="159" spans="2:11" x14ac:dyDescent="0.3">
      <c r="B159" s="9">
        <v>30</v>
      </c>
      <c r="C159" s="10">
        <v>2</v>
      </c>
      <c r="D159" s="25"/>
      <c r="E159" s="29"/>
      <c r="F159" s="30" t="str">
        <f t="shared" si="2"/>
        <v/>
      </c>
      <c r="H159" s="20"/>
      <c r="I159" s="20"/>
      <c r="J159" s="21"/>
      <c r="K159" s="20"/>
    </row>
    <row r="160" spans="2:11" x14ac:dyDescent="0.3">
      <c r="B160" s="9">
        <v>18</v>
      </c>
      <c r="C160" s="10">
        <v>1</v>
      </c>
      <c r="D160" s="25"/>
      <c r="E160" s="29"/>
      <c r="F160" s="30" t="str">
        <f t="shared" si="2"/>
        <v/>
      </c>
      <c r="H160" s="20"/>
      <c r="I160" s="20"/>
      <c r="J160" s="21"/>
      <c r="K160" s="20"/>
    </row>
    <row r="161" spans="2:11" x14ac:dyDescent="0.3">
      <c r="B161" s="9">
        <v>31</v>
      </c>
      <c r="C161" s="10">
        <v>2</v>
      </c>
      <c r="D161" s="25"/>
      <c r="E161" s="29"/>
      <c r="F161" s="30" t="str">
        <f t="shared" si="2"/>
        <v/>
      </c>
      <c r="H161" s="20"/>
      <c r="I161" s="20"/>
      <c r="J161" s="21"/>
      <c r="K161" s="20"/>
    </row>
    <row r="162" spans="2:11" x14ac:dyDescent="0.3">
      <c r="B162" s="9">
        <v>28</v>
      </c>
      <c r="C162" s="10">
        <v>2</v>
      </c>
      <c r="D162" s="25"/>
      <c r="E162" s="29"/>
      <c r="F162" s="30" t="str">
        <f t="shared" si="2"/>
        <v/>
      </c>
      <c r="H162" s="20"/>
      <c r="I162" s="20"/>
      <c r="J162" s="21"/>
      <c r="K162" s="20"/>
    </row>
    <row r="163" spans="2:11" x14ac:dyDescent="0.3">
      <c r="B163" s="9">
        <v>56</v>
      </c>
      <c r="C163" s="10">
        <v>4</v>
      </c>
      <c r="D163" s="25"/>
      <c r="E163" s="29"/>
      <c r="F163" s="30" t="str">
        <f t="shared" si="2"/>
        <v/>
      </c>
      <c r="H163" s="20"/>
      <c r="I163" s="20"/>
      <c r="J163" s="21"/>
      <c r="K163" s="20"/>
    </row>
    <row r="164" spans="2:11" x14ac:dyDescent="0.3">
      <c r="B164" s="9">
        <v>44</v>
      </c>
      <c r="C164" s="10">
        <v>1</v>
      </c>
      <c r="D164" s="25"/>
      <c r="E164" s="29"/>
      <c r="F164" s="30" t="str">
        <f t="shared" si="2"/>
        <v/>
      </c>
      <c r="H164" s="20"/>
      <c r="I164" s="20"/>
      <c r="J164" s="21"/>
      <c r="K164" s="20"/>
    </row>
    <row r="165" spans="2:11" x14ac:dyDescent="0.3">
      <c r="B165" s="9">
        <v>38</v>
      </c>
      <c r="C165" s="10">
        <v>1</v>
      </c>
      <c r="D165" s="25"/>
      <c r="E165" s="29"/>
      <c r="F165" s="30" t="str">
        <f t="shared" si="2"/>
        <v/>
      </c>
      <c r="H165" s="20"/>
      <c r="I165" s="20"/>
      <c r="J165" s="21"/>
      <c r="K165" s="20"/>
    </row>
    <row r="166" spans="2:11" x14ac:dyDescent="0.3">
      <c r="B166" s="9">
        <v>39</v>
      </c>
      <c r="C166" s="10">
        <v>2</v>
      </c>
      <c r="D166" s="25"/>
      <c r="E166" s="29"/>
      <c r="F166" s="30" t="str">
        <f t="shared" si="2"/>
        <v/>
      </c>
      <c r="H166" s="20"/>
      <c r="I166" s="20"/>
      <c r="J166" s="21"/>
      <c r="K166" s="20"/>
    </row>
    <row r="167" spans="2:11" x14ac:dyDescent="0.3">
      <c r="B167" s="9">
        <v>34</v>
      </c>
      <c r="C167" s="10">
        <v>3</v>
      </c>
      <c r="D167" s="25"/>
      <c r="E167" s="29">
        <v>34</v>
      </c>
      <c r="F167" s="30">
        <f t="shared" si="2"/>
        <v>34</v>
      </c>
      <c r="H167" s="20"/>
      <c r="I167" s="20"/>
      <c r="J167" s="21"/>
      <c r="K167" s="20"/>
    </row>
    <row r="168" spans="2:11" x14ac:dyDescent="0.3">
      <c r="B168" s="9">
        <v>39</v>
      </c>
      <c r="C168" s="10">
        <v>1</v>
      </c>
      <c r="D168" s="25"/>
      <c r="E168" s="29"/>
      <c r="F168" s="30" t="str">
        <f t="shared" si="2"/>
        <v/>
      </c>
      <c r="H168" s="20"/>
      <c r="I168" s="20"/>
      <c r="J168" s="21"/>
      <c r="K168" s="20"/>
    </row>
    <row r="169" spans="2:11" x14ac:dyDescent="0.3">
      <c r="B169" s="9">
        <v>44</v>
      </c>
      <c r="C169" s="10">
        <v>1</v>
      </c>
      <c r="D169" s="25"/>
      <c r="E169" s="29"/>
      <c r="F169" s="30" t="str">
        <f t="shared" si="2"/>
        <v/>
      </c>
      <c r="H169" s="20"/>
      <c r="I169" s="20"/>
      <c r="J169" s="21"/>
      <c r="K169" s="20"/>
    </row>
    <row r="170" spans="2:11" x14ac:dyDescent="0.3">
      <c r="B170" s="9">
        <v>25</v>
      </c>
      <c r="C170" s="10">
        <v>4</v>
      </c>
      <c r="D170" s="25"/>
      <c r="E170" s="29"/>
      <c r="F170" s="30" t="str">
        <f t="shared" si="2"/>
        <v/>
      </c>
      <c r="H170" s="20"/>
      <c r="I170" s="20"/>
      <c r="J170" s="21"/>
      <c r="K170" s="20"/>
    </row>
    <row r="171" spans="2:11" x14ac:dyDescent="0.3">
      <c r="B171" s="9">
        <v>30</v>
      </c>
      <c r="C171" s="10">
        <v>1</v>
      </c>
      <c r="D171" s="25"/>
      <c r="E171" s="29"/>
      <c r="F171" s="30" t="str">
        <f t="shared" si="2"/>
        <v/>
      </c>
      <c r="H171" s="20"/>
      <c r="I171" s="20"/>
      <c r="J171" s="21"/>
      <c r="K171" s="20"/>
    </row>
    <row r="172" spans="2:11" x14ac:dyDescent="0.3">
      <c r="B172" s="9">
        <v>17</v>
      </c>
      <c r="C172" s="10">
        <v>2</v>
      </c>
      <c r="D172" s="25"/>
      <c r="E172" s="29"/>
      <c r="F172" s="30" t="str">
        <f t="shared" si="2"/>
        <v/>
      </c>
      <c r="H172" s="20"/>
      <c r="I172" s="20"/>
      <c r="J172" s="21"/>
      <c r="K172" s="20"/>
    </row>
    <row r="173" spans="2:11" x14ac:dyDescent="0.3">
      <c r="B173" s="9">
        <v>42</v>
      </c>
      <c r="C173" s="10">
        <v>4</v>
      </c>
      <c r="D173" s="25"/>
      <c r="E173" s="29"/>
      <c r="F173" s="30" t="str">
        <f t="shared" si="2"/>
        <v/>
      </c>
      <c r="H173" s="20"/>
      <c r="I173" s="20"/>
      <c r="J173" s="21"/>
      <c r="K173" s="20"/>
    </row>
    <row r="174" spans="2:11" x14ac:dyDescent="0.3">
      <c r="B174" s="9">
        <v>18</v>
      </c>
      <c r="C174" s="10">
        <v>3</v>
      </c>
      <c r="D174" s="25"/>
      <c r="E174" s="29">
        <v>18</v>
      </c>
      <c r="F174" s="30">
        <f t="shared" si="2"/>
        <v>18</v>
      </c>
      <c r="H174" s="20"/>
      <c r="I174" s="20"/>
      <c r="J174" s="21"/>
      <c r="K174" s="20"/>
    </row>
    <row r="175" spans="2:11" x14ac:dyDescent="0.3">
      <c r="B175" s="9">
        <v>46</v>
      </c>
      <c r="C175" s="10">
        <v>3</v>
      </c>
      <c r="D175" s="25"/>
      <c r="E175" s="29">
        <v>46</v>
      </c>
      <c r="F175" s="30">
        <f t="shared" si="2"/>
        <v>46</v>
      </c>
      <c r="H175" s="20"/>
      <c r="I175" s="20"/>
      <c r="J175" s="21"/>
      <c r="K175" s="20"/>
    </row>
    <row r="176" spans="2:11" x14ac:dyDescent="0.3">
      <c r="B176" s="9">
        <v>38</v>
      </c>
      <c r="C176" s="10">
        <v>3</v>
      </c>
      <c r="D176" s="25"/>
      <c r="E176" s="29">
        <v>38</v>
      </c>
      <c r="F176" s="30">
        <f t="shared" si="2"/>
        <v>38</v>
      </c>
      <c r="H176" s="20"/>
      <c r="I176" s="20"/>
      <c r="J176" s="21"/>
      <c r="K176" s="20"/>
    </row>
    <row r="177" spans="2:11" x14ac:dyDescent="0.3">
      <c r="B177" s="9">
        <v>33</v>
      </c>
      <c r="C177" s="10">
        <v>4</v>
      </c>
      <c r="D177" s="25"/>
      <c r="E177" s="29"/>
      <c r="F177" s="30" t="str">
        <f t="shared" si="2"/>
        <v/>
      </c>
      <c r="H177" s="20"/>
      <c r="I177" s="20"/>
      <c r="J177" s="21"/>
      <c r="K177" s="20"/>
    </row>
    <row r="178" spans="2:11" x14ac:dyDescent="0.3">
      <c r="B178" s="9">
        <v>20</v>
      </c>
      <c r="C178" s="10">
        <v>1</v>
      </c>
      <c r="D178" s="25"/>
      <c r="E178" s="29"/>
      <c r="F178" s="30" t="str">
        <f t="shared" si="2"/>
        <v/>
      </c>
      <c r="H178" s="20"/>
      <c r="I178" s="20"/>
      <c r="J178" s="21"/>
      <c r="K178" s="20"/>
    </row>
    <row r="179" spans="2:11" x14ac:dyDescent="0.3">
      <c r="B179" s="9">
        <v>35</v>
      </c>
      <c r="C179" s="10">
        <v>1</v>
      </c>
      <c r="D179" s="25"/>
      <c r="E179" s="29"/>
      <c r="F179" s="30" t="str">
        <f t="shared" si="2"/>
        <v/>
      </c>
      <c r="H179" s="20"/>
      <c r="I179" s="20"/>
      <c r="J179" s="21"/>
      <c r="K179" s="20"/>
    </row>
    <row r="180" spans="2:11" x14ac:dyDescent="0.3">
      <c r="B180" s="9">
        <v>38</v>
      </c>
      <c r="C180" s="10">
        <v>3</v>
      </c>
      <c r="D180" s="25"/>
      <c r="E180" s="29">
        <v>38</v>
      </c>
      <c r="F180" s="30">
        <f t="shared" si="2"/>
        <v>38</v>
      </c>
      <c r="H180" s="20"/>
      <c r="I180" s="20"/>
      <c r="J180" s="21"/>
      <c r="K180" s="20"/>
    </row>
    <row r="181" spans="2:11" x14ac:dyDescent="0.3">
      <c r="B181" s="9">
        <v>35</v>
      </c>
      <c r="C181" s="10">
        <v>4</v>
      </c>
      <c r="D181" s="25"/>
      <c r="E181" s="29"/>
      <c r="F181" s="30" t="str">
        <f t="shared" si="2"/>
        <v/>
      </c>
      <c r="H181" s="20"/>
      <c r="I181" s="20"/>
      <c r="J181" s="21"/>
      <c r="K181" s="20"/>
    </row>
    <row r="182" spans="2:11" x14ac:dyDescent="0.3">
      <c r="B182" s="9">
        <v>31</v>
      </c>
      <c r="C182" s="10">
        <v>2</v>
      </c>
      <c r="D182" s="25"/>
      <c r="E182" s="29"/>
      <c r="F182" s="30" t="str">
        <f t="shared" si="2"/>
        <v/>
      </c>
      <c r="H182" s="20"/>
      <c r="I182" s="20"/>
      <c r="J182" s="21"/>
      <c r="K182" s="20"/>
    </row>
    <row r="183" spans="2:11" x14ac:dyDescent="0.3">
      <c r="B183" s="9">
        <v>26</v>
      </c>
      <c r="C183" s="10">
        <v>4</v>
      </c>
      <c r="D183" s="25"/>
      <c r="E183" s="29"/>
      <c r="F183" s="30" t="str">
        <f t="shared" si="2"/>
        <v/>
      </c>
      <c r="H183" s="20"/>
      <c r="I183" s="20"/>
      <c r="J183" s="21"/>
      <c r="K183" s="20"/>
    </row>
    <row r="184" spans="2:11" x14ac:dyDescent="0.3">
      <c r="B184" s="9">
        <v>20</v>
      </c>
      <c r="C184" s="10">
        <v>2</v>
      </c>
      <c r="D184" s="25"/>
      <c r="E184" s="29"/>
      <c r="F184" s="30" t="str">
        <f t="shared" si="2"/>
        <v/>
      </c>
      <c r="H184" s="20"/>
      <c r="I184" s="20"/>
      <c r="J184" s="21"/>
      <c r="K184" s="20"/>
    </row>
    <row r="185" spans="2:11" x14ac:dyDescent="0.3">
      <c r="B185" s="9">
        <v>24</v>
      </c>
      <c r="C185" s="10">
        <v>1</v>
      </c>
      <c r="D185" s="25"/>
      <c r="E185" s="29"/>
      <c r="F185" s="30" t="str">
        <f t="shared" si="2"/>
        <v/>
      </c>
      <c r="H185" s="20"/>
      <c r="I185" s="20"/>
      <c r="J185" s="21"/>
      <c r="K185" s="20"/>
    </row>
    <row r="186" spans="2:11" x14ac:dyDescent="0.3">
      <c r="B186" s="9">
        <v>26</v>
      </c>
      <c r="C186" s="10">
        <v>1</v>
      </c>
      <c r="D186" s="25"/>
      <c r="E186" s="29"/>
      <c r="F186" s="30" t="str">
        <f t="shared" si="2"/>
        <v/>
      </c>
      <c r="H186" s="20"/>
      <c r="I186" s="20"/>
      <c r="J186" s="21"/>
      <c r="K186" s="20"/>
    </row>
    <row r="187" spans="2:11" x14ac:dyDescent="0.3">
      <c r="B187" s="9">
        <v>35</v>
      </c>
      <c r="C187" s="10">
        <v>3</v>
      </c>
      <c r="D187" s="25"/>
      <c r="E187" s="29">
        <v>35</v>
      </c>
      <c r="F187" s="30">
        <f t="shared" si="2"/>
        <v>35</v>
      </c>
      <c r="H187" s="20"/>
      <c r="I187" s="20"/>
      <c r="J187" s="21"/>
      <c r="K187" s="20"/>
    </row>
    <row r="188" spans="2:11" x14ac:dyDescent="0.3">
      <c r="B188" s="9">
        <v>12</v>
      </c>
      <c r="C188" s="10">
        <v>3</v>
      </c>
      <c r="D188" s="25"/>
      <c r="E188" s="29">
        <v>12</v>
      </c>
      <c r="F188" s="30">
        <f t="shared" si="2"/>
        <v>12</v>
      </c>
      <c r="H188" s="20"/>
      <c r="I188" s="20"/>
      <c r="J188" s="21"/>
      <c r="K188" s="20"/>
    </row>
    <row r="189" spans="2:11" x14ac:dyDescent="0.3">
      <c r="B189" s="9">
        <v>39</v>
      </c>
      <c r="C189" s="10">
        <v>4</v>
      </c>
      <c r="D189" s="25"/>
      <c r="E189" s="29"/>
      <c r="F189" s="30" t="str">
        <f t="shared" si="2"/>
        <v/>
      </c>
      <c r="H189" s="20"/>
      <c r="I189" s="20"/>
      <c r="J189" s="21"/>
      <c r="K189" s="20"/>
    </row>
    <row r="190" spans="2:11" x14ac:dyDescent="0.3">
      <c r="B190" s="9">
        <v>32</v>
      </c>
      <c r="C190" s="10">
        <v>2</v>
      </c>
      <c r="D190" s="25"/>
      <c r="E190" s="29"/>
      <c r="F190" s="30" t="str">
        <f t="shared" si="2"/>
        <v/>
      </c>
      <c r="H190" s="20"/>
      <c r="I190" s="20"/>
      <c r="J190" s="21"/>
      <c r="K190" s="20"/>
    </row>
    <row r="191" spans="2:11" x14ac:dyDescent="0.3">
      <c r="B191" s="9">
        <v>27</v>
      </c>
      <c r="C191" s="10">
        <v>1</v>
      </c>
      <c r="D191" s="25"/>
      <c r="E191" s="29"/>
      <c r="F191" s="30" t="str">
        <f t="shared" si="2"/>
        <v/>
      </c>
      <c r="H191" s="20"/>
      <c r="I191" s="20"/>
      <c r="J191" s="21"/>
      <c r="K191" s="20"/>
    </row>
    <row r="192" spans="2:11" x14ac:dyDescent="0.3">
      <c r="B192" s="9">
        <v>36</v>
      </c>
      <c r="C192" s="10">
        <v>1</v>
      </c>
      <c r="D192" s="25"/>
      <c r="E192" s="29"/>
      <c r="F192" s="30" t="str">
        <f t="shared" si="2"/>
        <v/>
      </c>
      <c r="H192" s="20"/>
      <c r="I192" s="20"/>
      <c r="J192" s="21"/>
      <c r="K192" s="20"/>
    </row>
    <row r="193" spans="2:11" x14ac:dyDescent="0.3">
      <c r="B193" s="9">
        <v>49</v>
      </c>
      <c r="C193" s="10">
        <v>3</v>
      </c>
      <c r="D193" s="25"/>
      <c r="E193" s="29">
        <v>49</v>
      </c>
      <c r="F193" s="30">
        <f t="shared" si="2"/>
        <v>49</v>
      </c>
      <c r="H193" s="20"/>
      <c r="I193" s="20"/>
      <c r="J193" s="21"/>
      <c r="K193" s="20"/>
    </row>
    <row r="194" spans="2:11" x14ac:dyDescent="0.3">
      <c r="B194" s="9">
        <v>69</v>
      </c>
      <c r="C194" s="10">
        <v>1</v>
      </c>
      <c r="D194" s="25"/>
      <c r="E194" s="29"/>
      <c r="F194" s="30" t="str">
        <f t="shared" si="2"/>
        <v/>
      </c>
      <c r="H194" s="20"/>
      <c r="I194" s="20"/>
      <c r="J194" s="21"/>
      <c r="K194" s="20"/>
    </row>
    <row r="195" spans="2:11" x14ac:dyDescent="0.3">
      <c r="B195" s="9">
        <v>40</v>
      </c>
      <c r="C195" s="10">
        <v>4</v>
      </c>
      <c r="D195" s="25"/>
      <c r="E195" s="29"/>
      <c r="F195" s="30" t="str">
        <f t="shared" ref="F195:F251" si="3">IF(C195=3,B195,"")</f>
        <v/>
      </c>
      <c r="H195" s="20"/>
      <c r="I195" s="20"/>
      <c r="J195" s="21"/>
      <c r="K195" s="20"/>
    </row>
    <row r="196" spans="2:11" x14ac:dyDescent="0.3">
      <c r="B196" s="9">
        <v>38</v>
      </c>
      <c r="C196" s="10">
        <v>1</v>
      </c>
      <c r="D196" s="25"/>
      <c r="E196" s="29"/>
      <c r="F196" s="30" t="str">
        <f t="shared" si="3"/>
        <v/>
      </c>
      <c r="H196" s="20"/>
      <c r="I196" s="20"/>
      <c r="J196" s="21"/>
      <c r="K196" s="20"/>
    </row>
    <row r="197" spans="2:11" x14ac:dyDescent="0.3">
      <c r="B197" s="9">
        <v>37</v>
      </c>
      <c r="C197" s="10">
        <v>4</v>
      </c>
      <c r="D197" s="25"/>
      <c r="E197" s="29"/>
      <c r="F197" s="30" t="str">
        <f t="shared" si="3"/>
        <v/>
      </c>
      <c r="H197" s="20"/>
      <c r="I197" s="20"/>
      <c r="J197" s="21"/>
      <c r="K197" s="20"/>
    </row>
    <row r="198" spans="2:11" x14ac:dyDescent="0.3">
      <c r="B198" s="9">
        <v>47</v>
      </c>
      <c r="C198" s="10">
        <v>4</v>
      </c>
      <c r="D198" s="25"/>
      <c r="E198" s="29"/>
      <c r="F198" s="30" t="str">
        <f t="shared" si="3"/>
        <v/>
      </c>
      <c r="H198" s="20"/>
      <c r="I198" s="20"/>
      <c r="J198" s="21"/>
      <c r="K198" s="20"/>
    </row>
    <row r="199" spans="2:11" x14ac:dyDescent="0.3">
      <c r="B199" s="9">
        <v>32</v>
      </c>
      <c r="C199" s="10">
        <v>4</v>
      </c>
      <c r="D199" s="25"/>
      <c r="E199" s="29"/>
      <c r="F199" s="30" t="str">
        <f t="shared" si="3"/>
        <v/>
      </c>
      <c r="H199" s="20"/>
      <c r="I199" s="20"/>
      <c r="J199" s="21"/>
      <c r="K199" s="20"/>
    </row>
    <row r="200" spans="2:11" x14ac:dyDescent="0.3">
      <c r="B200" s="9">
        <v>39</v>
      </c>
      <c r="C200" s="10">
        <v>4</v>
      </c>
      <c r="D200" s="25"/>
      <c r="E200" s="29"/>
      <c r="F200" s="30" t="str">
        <f t="shared" si="3"/>
        <v/>
      </c>
      <c r="H200" s="20"/>
      <c r="I200" s="20"/>
      <c r="J200" s="21"/>
      <c r="K200" s="20"/>
    </row>
    <row r="201" spans="2:11" x14ac:dyDescent="0.3">
      <c r="B201" s="9">
        <v>23</v>
      </c>
      <c r="C201" s="10">
        <v>1</v>
      </c>
      <c r="D201" s="25"/>
      <c r="E201" s="29"/>
      <c r="F201" s="30" t="str">
        <f t="shared" si="3"/>
        <v/>
      </c>
      <c r="H201" s="20"/>
      <c r="I201" s="20"/>
      <c r="J201" s="21"/>
      <c r="K201" s="20"/>
    </row>
    <row r="202" spans="2:11" x14ac:dyDescent="0.3">
      <c r="B202" s="9">
        <v>31</v>
      </c>
      <c r="C202" s="10">
        <v>3</v>
      </c>
      <c r="D202" s="25"/>
      <c r="E202" s="29">
        <v>31</v>
      </c>
      <c r="F202" s="30">
        <f t="shared" si="3"/>
        <v>31</v>
      </c>
      <c r="H202" s="20"/>
      <c r="I202" s="20"/>
      <c r="J202" s="21"/>
      <c r="K202" s="20"/>
    </row>
    <row r="203" spans="2:11" x14ac:dyDescent="0.3">
      <c r="B203" s="9">
        <v>38</v>
      </c>
      <c r="C203" s="10">
        <v>1</v>
      </c>
      <c r="D203" s="25"/>
      <c r="E203" s="29"/>
      <c r="F203" s="30" t="str">
        <f t="shared" si="3"/>
        <v/>
      </c>
      <c r="H203" s="20"/>
      <c r="I203" s="20"/>
      <c r="J203" s="21"/>
      <c r="K203" s="20"/>
    </row>
    <row r="204" spans="2:11" x14ac:dyDescent="0.3">
      <c r="B204" s="9">
        <v>38</v>
      </c>
      <c r="C204" s="10">
        <v>3</v>
      </c>
      <c r="D204" s="25"/>
      <c r="E204" s="29">
        <v>38</v>
      </c>
      <c r="F204" s="30">
        <f t="shared" si="3"/>
        <v>38</v>
      </c>
      <c r="H204" s="20"/>
      <c r="I204" s="20"/>
      <c r="J204" s="21"/>
      <c r="K204" s="20"/>
    </row>
    <row r="205" spans="2:11" x14ac:dyDescent="0.3">
      <c r="B205" s="9">
        <v>30</v>
      </c>
      <c r="C205" s="10">
        <v>3</v>
      </c>
      <c r="D205" s="25"/>
      <c r="E205" s="29">
        <v>30</v>
      </c>
      <c r="F205" s="30">
        <f t="shared" si="3"/>
        <v>30</v>
      </c>
      <c r="H205" s="20"/>
      <c r="I205" s="20"/>
      <c r="J205" s="21"/>
      <c r="K205" s="20"/>
    </row>
    <row r="206" spans="2:11" x14ac:dyDescent="0.3">
      <c r="B206" s="9">
        <v>30</v>
      </c>
      <c r="C206" s="10">
        <v>4</v>
      </c>
      <c r="D206" s="25"/>
      <c r="E206" s="29"/>
      <c r="F206" s="30" t="str">
        <f t="shared" si="3"/>
        <v/>
      </c>
      <c r="H206" s="20"/>
      <c r="I206" s="20"/>
      <c r="J206" s="21"/>
      <c r="K206" s="20"/>
    </row>
    <row r="207" spans="2:11" x14ac:dyDescent="0.3">
      <c r="B207" s="9">
        <v>34</v>
      </c>
      <c r="C207" s="10">
        <v>3</v>
      </c>
      <c r="D207" s="25"/>
      <c r="E207" s="29">
        <v>34</v>
      </c>
      <c r="F207" s="30">
        <f t="shared" si="3"/>
        <v>34</v>
      </c>
      <c r="H207" s="20"/>
      <c r="I207" s="20"/>
      <c r="J207" s="21"/>
      <c r="K207" s="20"/>
    </row>
    <row r="208" spans="2:11" x14ac:dyDescent="0.3">
      <c r="B208" s="9">
        <v>51</v>
      </c>
      <c r="C208" s="10">
        <v>2</v>
      </c>
      <c r="D208" s="25"/>
      <c r="E208" s="29"/>
      <c r="F208" s="30" t="str">
        <f t="shared" si="3"/>
        <v/>
      </c>
      <c r="H208" s="20"/>
      <c r="I208" s="20"/>
      <c r="J208" s="21"/>
      <c r="K208" s="20"/>
    </row>
    <row r="209" spans="2:11" x14ac:dyDescent="0.3">
      <c r="B209" s="9">
        <v>22</v>
      </c>
      <c r="C209" s="10">
        <v>3</v>
      </c>
      <c r="D209" s="25"/>
      <c r="E209" s="29">
        <v>22</v>
      </c>
      <c r="F209" s="30">
        <f t="shared" si="3"/>
        <v>22</v>
      </c>
      <c r="H209" s="20"/>
      <c r="I209" s="20"/>
      <c r="J209" s="21"/>
      <c r="K209" s="20"/>
    </row>
    <row r="210" spans="2:11" x14ac:dyDescent="0.3">
      <c r="B210" s="9">
        <v>70</v>
      </c>
      <c r="C210" s="10">
        <v>3</v>
      </c>
      <c r="D210" s="25"/>
      <c r="E210" s="29">
        <v>70</v>
      </c>
      <c r="F210" s="30">
        <f t="shared" si="3"/>
        <v>70</v>
      </c>
      <c r="H210" s="20"/>
      <c r="I210" s="20"/>
      <c r="J210" s="21"/>
      <c r="K210" s="20"/>
    </row>
    <row r="211" spans="2:11" x14ac:dyDescent="0.3">
      <c r="B211" s="9">
        <v>47</v>
      </c>
      <c r="C211" s="10">
        <v>1</v>
      </c>
      <c r="D211" s="25"/>
      <c r="E211" s="29"/>
      <c r="F211" s="30" t="str">
        <f t="shared" si="3"/>
        <v/>
      </c>
      <c r="H211" s="20"/>
      <c r="I211" s="20"/>
      <c r="J211" s="21"/>
      <c r="K211" s="20"/>
    </row>
    <row r="212" spans="2:11" x14ac:dyDescent="0.3">
      <c r="B212" s="9">
        <v>34</v>
      </c>
      <c r="C212" s="10">
        <v>3</v>
      </c>
      <c r="D212" s="25"/>
      <c r="E212" s="29">
        <v>34</v>
      </c>
      <c r="F212" s="30">
        <f t="shared" si="3"/>
        <v>34</v>
      </c>
      <c r="H212" s="20"/>
      <c r="I212" s="20"/>
      <c r="J212" s="21"/>
      <c r="K212" s="20"/>
    </row>
    <row r="213" spans="2:11" x14ac:dyDescent="0.3">
      <c r="B213" s="9">
        <v>38</v>
      </c>
      <c r="C213" s="10">
        <v>3</v>
      </c>
      <c r="D213" s="25"/>
      <c r="E213" s="29">
        <v>38</v>
      </c>
      <c r="F213" s="30">
        <f t="shared" si="3"/>
        <v>38</v>
      </c>
      <c r="H213" s="20"/>
      <c r="I213" s="20"/>
      <c r="J213" s="21"/>
      <c r="K213" s="20"/>
    </row>
    <row r="214" spans="2:11" x14ac:dyDescent="0.3">
      <c r="B214" s="9">
        <v>52</v>
      </c>
      <c r="C214" s="10">
        <v>3</v>
      </c>
      <c r="D214" s="25"/>
      <c r="E214" s="29">
        <v>52</v>
      </c>
      <c r="F214" s="30">
        <f t="shared" si="3"/>
        <v>52</v>
      </c>
      <c r="H214" s="20"/>
      <c r="I214" s="20"/>
      <c r="J214" s="21"/>
      <c r="K214" s="20"/>
    </row>
    <row r="215" spans="2:11" x14ac:dyDescent="0.3">
      <c r="B215" s="9">
        <v>33</v>
      </c>
      <c r="C215" s="10">
        <v>4</v>
      </c>
      <c r="D215" s="25"/>
      <c r="E215" s="29"/>
      <c r="F215" s="30" t="str">
        <f t="shared" si="3"/>
        <v/>
      </c>
      <c r="H215" s="20"/>
      <c r="I215" s="20"/>
      <c r="J215" s="21"/>
      <c r="K215" s="20"/>
    </row>
    <row r="216" spans="2:11" x14ac:dyDescent="0.3">
      <c r="B216" s="9">
        <v>41</v>
      </c>
      <c r="C216" s="10">
        <v>3</v>
      </c>
      <c r="D216" s="25"/>
      <c r="E216" s="29">
        <v>41</v>
      </c>
      <c r="F216" s="30">
        <f t="shared" si="3"/>
        <v>41</v>
      </c>
      <c r="H216" s="20"/>
      <c r="I216" s="20"/>
      <c r="J216" s="21"/>
      <c r="K216" s="20"/>
    </row>
    <row r="217" spans="2:11" x14ac:dyDescent="0.3">
      <c r="B217" s="9">
        <v>48</v>
      </c>
      <c r="C217" s="10">
        <v>2</v>
      </c>
      <c r="D217" s="25"/>
      <c r="E217" s="29"/>
      <c r="F217" s="30" t="str">
        <f t="shared" si="3"/>
        <v/>
      </c>
      <c r="H217" s="20"/>
      <c r="I217" s="20"/>
      <c r="J217" s="21"/>
      <c r="K217" s="20"/>
    </row>
    <row r="218" spans="2:11" x14ac:dyDescent="0.3">
      <c r="B218" s="9">
        <v>28</v>
      </c>
      <c r="C218" s="10">
        <v>2</v>
      </c>
      <c r="D218" s="25"/>
      <c r="E218" s="29"/>
      <c r="F218" s="30" t="str">
        <f t="shared" si="3"/>
        <v/>
      </c>
      <c r="H218" s="20"/>
      <c r="I218" s="20"/>
      <c r="J218" s="21"/>
      <c r="K218" s="20"/>
    </row>
    <row r="219" spans="2:11" x14ac:dyDescent="0.3">
      <c r="B219" s="9">
        <v>41</v>
      </c>
      <c r="C219" s="10">
        <v>2</v>
      </c>
      <c r="D219" s="25"/>
      <c r="E219" s="29"/>
      <c r="F219" s="30" t="str">
        <f t="shared" si="3"/>
        <v/>
      </c>
      <c r="H219" s="20"/>
      <c r="I219" s="20"/>
      <c r="J219" s="21"/>
      <c r="K219" s="20"/>
    </row>
    <row r="220" spans="2:11" x14ac:dyDescent="0.3">
      <c r="B220" s="9">
        <v>25</v>
      </c>
      <c r="C220" s="10">
        <v>1</v>
      </c>
      <c r="D220" s="25"/>
      <c r="E220" s="29"/>
      <c r="F220" s="30" t="str">
        <f t="shared" si="3"/>
        <v/>
      </c>
      <c r="H220" s="20"/>
      <c r="I220" s="20"/>
      <c r="J220" s="21"/>
      <c r="K220" s="20"/>
    </row>
    <row r="221" spans="2:11" x14ac:dyDescent="0.3">
      <c r="B221" s="9">
        <v>17</v>
      </c>
      <c r="C221" s="10">
        <v>1</v>
      </c>
      <c r="D221" s="25"/>
      <c r="E221" s="29"/>
      <c r="F221" s="30" t="str">
        <f t="shared" si="3"/>
        <v/>
      </c>
      <c r="H221" s="20"/>
      <c r="I221" s="20"/>
      <c r="J221" s="21"/>
      <c r="K221" s="20"/>
    </row>
    <row r="222" spans="2:11" x14ac:dyDescent="0.3">
      <c r="B222" s="9">
        <v>14</v>
      </c>
      <c r="C222" s="10">
        <v>4</v>
      </c>
      <c r="D222" s="25"/>
      <c r="E222" s="29"/>
      <c r="F222" s="30" t="str">
        <f t="shared" si="3"/>
        <v/>
      </c>
      <c r="H222" s="20"/>
      <c r="I222" s="20"/>
      <c r="J222" s="21"/>
      <c r="K222" s="20"/>
    </row>
    <row r="223" spans="2:11" x14ac:dyDescent="0.3">
      <c r="B223" s="9">
        <v>21</v>
      </c>
      <c r="C223" s="10">
        <v>2</v>
      </c>
      <c r="D223" s="25"/>
      <c r="E223" s="29"/>
      <c r="F223" s="30" t="str">
        <f t="shared" si="3"/>
        <v/>
      </c>
      <c r="H223" s="20"/>
      <c r="I223" s="20"/>
      <c r="J223" s="21"/>
      <c r="K223" s="20"/>
    </row>
    <row r="224" spans="2:11" x14ac:dyDescent="0.3">
      <c r="B224" s="9">
        <v>14</v>
      </c>
      <c r="C224" s="10">
        <v>1</v>
      </c>
      <c r="D224" s="25"/>
      <c r="E224" s="29"/>
      <c r="F224" s="30" t="str">
        <f t="shared" si="3"/>
        <v/>
      </c>
      <c r="H224" s="20"/>
      <c r="I224" s="20"/>
      <c r="J224" s="21"/>
      <c r="K224" s="20"/>
    </row>
    <row r="225" spans="2:11" x14ac:dyDescent="0.3">
      <c r="B225" s="9">
        <v>49</v>
      </c>
      <c r="C225" s="10">
        <v>1</v>
      </c>
      <c r="D225" s="25"/>
      <c r="E225" s="29"/>
      <c r="F225" s="30" t="str">
        <f t="shared" si="3"/>
        <v/>
      </c>
      <c r="H225" s="20"/>
      <c r="I225" s="20"/>
      <c r="J225" s="21"/>
      <c r="K225" s="20"/>
    </row>
    <row r="226" spans="2:11" x14ac:dyDescent="0.3">
      <c r="B226" s="9">
        <v>58</v>
      </c>
      <c r="C226" s="10">
        <v>3</v>
      </c>
      <c r="D226" s="25"/>
      <c r="E226" s="29">
        <v>58</v>
      </c>
      <c r="F226" s="30">
        <f t="shared" si="3"/>
        <v>58</v>
      </c>
      <c r="H226" s="20"/>
      <c r="I226" s="20"/>
      <c r="J226" s="21"/>
      <c r="K226" s="20"/>
    </row>
    <row r="227" spans="2:11" x14ac:dyDescent="0.3">
      <c r="B227" s="9">
        <v>33</v>
      </c>
      <c r="C227" s="10">
        <v>4</v>
      </c>
      <c r="D227" s="25"/>
      <c r="E227" s="29"/>
      <c r="F227" s="30" t="str">
        <f t="shared" si="3"/>
        <v/>
      </c>
      <c r="H227" s="20"/>
      <c r="I227" s="20"/>
      <c r="J227" s="21"/>
      <c r="K227" s="20"/>
    </row>
    <row r="228" spans="2:11" x14ac:dyDescent="0.3">
      <c r="B228" s="9">
        <v>18</v>
      </c>
      <c r="C228" s="10">
        <v>3</v>
      </c>
      <c r="D228" s="25"/>
      <c r="E228" s="29">
        <v>18</v>
      </c>
      <c r="F228" s="30">
        <f t="shared" si="3"/>
        <v>18</v>
      </c>
      <c r="H228" s="20"/>
      <c r="I228" s="20"/>
      <c r="J228" s="21"/>
      <c r="K228" s="20"/>
    </row>
    <row r="229" spans="2:11" x14ac:dyDescent="0.3">
      <c r="B229" s="9">
        <v>26</v>
      </c>
      <c r="C229" s="10">
        <v>1</v>
      </c>
      <c r="D229" s="25"/>
      <c r="E229" s="29"/>
      <c r="F229" s="30" t="str">
        <f t="shared" si="3"/>
        <v/>
      </c>
      <c r="H229" s="20"/>
      <c r="I229" s="20"/>
      <c r="J229" s="21"/>
      <c r="K229" s="20"/>
    </row>
    <row r="230" spans="2:11" x14ac:dyDescent="0.3">
      <c r="B230" s="9">
        <v>23</v>
      </c>
      <c r="C230" s="10">
        <v>1</v>
      </c>
      <c r="D230" s="25"/>
      <c r="E230" s="29"/>
      <c r="F230" s="30" t="str">
        <f t="shared" si="3"/>
        <v/>
      </c>
      <c r="H230" s="20"/>
      <c r="I230" s="20"/>
      <c r="J230" s="21"/>
      <c r="K230" s="20"/>
    </row>
    <row r="231" spans="2:11" x14ac:dyDescent="0.3">
      <c r="B231" s="9">
        <v>15</v>
      </c>
      <c r="C231" s="10">
        <v>3</v>
      </c>
      <c r="D231" s="25"/>
      <c r="E231" s="29">
        <v>15</v>
      </c>
      <c r="F231" s="30">
        <f t="shared" si="3"/>
        <v>15</v>
      </c>
      <c r="H231" s="20"/>
      <c r="I231" s="20"/>
      <c r="J231" s="21"/>
      <c r="K231" s="20"/>
    </row>
    <row r="232" spans="2:11" x14ac:dyDescent="0.3">
      <c r="B232" s="9">
        <v>9</v>
      </c>
      <c r="C232" s="10">
        <v>1</v>
      </c>
      <c r="D232" s="25"/>
      <c r="E232" s="29"/>
      <c r="F232" s="30" t="str">
        <f t="shared" si="3"/>
        <v/>
      </c>
      <c r="H232" s="20"/>
      <c r="I232" s="20"/>
      <c r="J232" s="21"/>
      <c r="K232" s="20"/>
    </row>
    <row r="233" spans="2:11" x14ac:dyDescent="0.3">
      <c r="B233" s="9">
        <v>39</v>
      </c>
      <c r="C233" s="10">
        <v>3</v>
      </c>
      <c r="D233" s="25"/>
      <c r="E233" s="29">
        <v>39</v>
      </c>
      <c r="F233" s="30">
        <f t="shared" si="3"/>
        <v>39</v>
      </c>
      <c r="H233" s="20"/>
      <c r="I233" s="20"/>
      <c r="J233" s="21"/>
      <c r="K233" s="20"/>
    </row>
    <row r="234" spans="2:11" x14ac:dyDescent="0.3">
      <c r="B234" s="9">
        <v>38</v>
      </c>
      <c r="C234" s="10">
        <v>1</v>
      </c>
      <c r="D234" s="25"/>
      <c r="E234" s="29"/>
      <c r="F234" s="30" t="str">
        <f t="shared" si="3"/>
        <v/>
      </c>
      <c r="H234" s="20"/>
      <c r="I234" s="20"/>
      <c r="J234" s="21"/>
      <c r="K234" s="20"/>
    </row>
    <row r="235" spans="2:11" x14ac:dyDescent="0.3">
      <c r="B235" s="9">
        <v>41</v>
      </c>
      <c r="C235" s="10">
        <v>4</v>
      </c>
      <c r="D235" s="25"/>
      <c r="E235" s="29"/>
      <c r="F235" s="30" t="str">
        <f t="shared" si="3"/>
        <v/>
      </c>
      <c r="H235" s="20"/>
      <c r="I235" s="20"/>
      <c r="J235" s="21"/>
      <c r="K235" s="20"/>
    </row>
    <row r="236" spans="2:11" x14ac:dyDescent="0.3">
      <c r="B236" s="9">
        <v>18</v>
      </c>
      <c r="C236" s="10">
        <v>1</v>
      </c>
      <c r="D236" s="25"/>
      <c r="E236" s="29"/>
      <c r="F236" s="30" t="str">
        <f t="shared" si="3"/>
        <v/>
      </c>
      <c r="H236" s="20"/>
      <c r="I236" s="20"/>
      <c r="J236" s="21"/>
      <c r="K236" s="20"/>
    </row>
    <row r="237" spans="2:11" x14ac:dyDescent="0.3">
      <c r="B237" s="9">
        <v>23</v>
      </c>
      <c r="C237" s="10">
        <v>3</v>
      </c>
      <c r="D237" s="25"/>
      <c r="E237" s="29">
        <v>23</v>
      </c>
      <c r="F237" s="30">
        <f t="shared" si="3"/>
        <v>23</v>
      </c>
      <c r="H237" s="20"/>
      <c r="I237" s="20"/>
      <c r="J237" s="21"/>
      <c r="K237" s="20"/>
    </row>
    <row r="238" spans="2:11" x14ac:dyDescent="0.3">
      <c r="B238" s="9">
        <v>37</v>
      </c>
      <c r="C238" s="10">
        <v>1</v>
      </c>
      <c r="D238" s="25"/>
      <c r="E238" s="29"/>
      <c r="F238" s="30" t="str">
        <f t="shared" si="3"/>
        <v/>
      </c>
      <c r="H238" s="20"/>
      <c r="I238" s="20"/>
      <c r="J238" s="21"/>
      <c r="K238" s="20"/>
    </row>
    <row r="239" spans="2:11" x14ac:dyDescent="0.3">
      <c r="B239" s="9">
        <v>30</v>
      </c>
      <c r="C239" s="10">
        <v>2</v>
      </c>
      <c r="D239" s="25"/>
      <c r="E239" s="29"/>
      <c r="F239" s="30" t="str">
        <f t="shared" si="3"/>
        <v/>
      </c>
      <c r="H239" s="20"/>
      <c r="I239" s="20"/>
      <c r="J239" s="21"/>
      <c r="K239" s="20"/>
    </row>
    <row r="240" spans="2:11" x14ac:dyDescent="0.3">
      <c r="B240" s="9">
        <v>34</v>
      </c>
      <c r="C240" s="10">
        <v>4</v>
      </c>
      <c r="D240" s="25"/>
      <c r="E240" s="29"/>
      <c r="F240" s="30" t="str">
        <f t="shared" si="3"/>
        <v/>
      </c>
      <c r="H240" s="20"/>
      <c r="I240" s="20"/>
      <c r="J240" s="21"/>
      <c r="K240" s="20"/>
    </row>
    <row r="241" spans="2:11" x14ac:dyDescent="0.3">
      <c r="B241" s="9">
        <v>23</v>
      </c>
      <c r="C241" s="10">
        <v>4</v>
      </c>
      <c r="D241" s="25"/>
      <c r="E241" s="29"/>
      <c r="F241" s="30" t="str">
        <f t="shared" si="3"/>
        <v/>
      </c>
      <c r="H241" s="20"/>
      <c r="I241" s="20"/>
      <c r="J241" s="21"/>
      <c r="K241" s="20"/>
    </row>
    <row r="242" spans="2:11" x14ac:dyDescent="0.3">
      <c r="B242" s="9">
        <v>7</v>
      </c>
      <c r="C242" s="10">
        <v>2</v>
      </c>
      <c r="D242" s="25"/>
      <c r="E242" s="29"/>
      <c r="F242" s="30" t="str">
        <f t="shared" si="3"/>
        <v/>
      </c>
      <c r="H242" s="20"/>
      <c r="I242" s="20"/>
      <c r="J242" s="21"/>
      <c r="K242" s="20"/>
    </row>
    <row r="243" spans="2:11" x14ac:dyDescent="0.3">
      <c r="B243" s="9">
        <v>24</v>
      </c>
      <c r="C243" s="10">
        <v>1</v>
      </c>
      <c r="D243" s="25"/>
      <c r="E243" s="29"/>
      <c r="F243" s="30" t="str">
        <f t="shared" si="3"/>
        <v/>
      </c>
      <c r="H243" s="20"/>
      <c r="I243" s="20"/>
      <c r="J243" s="21"/>
      <c r="K243" s="20"/>
    </row>
    <row r="244" spans="2:11" x14ac:dyDescent="0.3">
      <c r="B244" s="9">
        <v>58</v>
      </c>
      <c r="C244" s="10">
        <v>1</v>
      </c>
      <c r="D244" s="25"/>
      <c r="E244" s="29"/>
      <c r="F244" s="30" t="str">
        <f t="shared" si="3"/>
        <v/>
      </c>
      <c r="H244" s="20"/>
      <c r="I244" s="20"/>
      <c r="J244" s="21"/>
      <c r="K244" s="20"/>
    </row>
    <row r="245" spans="2:11" x14ac:dyDescent="0.3">
      <c r="B245" s="9">
        <v>19</v>
      </c>
      <c r="C245" s="10">
        <v>4</v>
      </c>
      <c r="D245" s="25"/>
      <c r="E245" s="29"/>
      <c r="F245" s="30" t="str">
        <f t="shared" si="3"/>
        <v/>
      </c>
      <c r="H245" s="20"/>
      <c r="I245" s="20"/>
      <c r="J245" s="21"/>
      <c r="K245" s="20"/>
    </row>
    <row r="246" spans="2:11" x14ac:dyDescent="0.3">
      <c r="B246" s="9">
        <v>34</v>
      </c>
      <c r="C246" s="10">
        <v>2</v>
      </c>
      <c r="D246" s="25"/>
      <c r="E246" s="29"/>
      <c r="F246" s="30" t="str">
        <f t="shared" si="3"/>
        <v/>
      </c>
      <c r="H246" s="20"/>
      <c r="I246" s="20"/>
      <c r="J246" s="21"/>
      <c r="K246" s="20"/>
    </row>
    <row r="247" spans="2:11" x14ac:dyDescent="0.3">
      <c r="B247" s="9">
        <v>25</v>
      </c>
      <c r="C247" s="10">
        <v>2</v>
      </c>
      <c r="D247" s="25"/>
      <c r="E247" s="29"/>
      <c r="F247" s="30" t="str">
        <f t="shared" si="3"/>
        <v/>
      </c>
      <c r="H247" s="20"/>
      <c r="I247" s="20"/>
      <c r="J247" s="21"/>
      <c r="K247" s="20"/>
    </row>
    <row r="248" spans="2:11" x14ac:dyDescent="0.3">
      <c r="B248" s="9">
        <v>20</v>
      </c>
      <c r="C248" s="10">
        <v>2</v>
      </c>
      <c r="D248" s="25"/>
      <c r="E248" s="29"/>
      <c r="F248" s="30" t="str">
        <f t="shared" si="3"/>
        <v/>
      </c>
      <c r="H248" s="20"/>
      <c r="I248" s="20"/>
      <c r="J248" s="21"/>
      <c r="K248" s="20"/>
    </row>
    <row r="249" spans="2:11" x14ac:dyDescent="0.3">
      <c r="B249" s="9">
        <v>34</v>
      </c>
      <c r="C249" s="10">
        <v>2</v>
      </c>
      <c r="D249" s="25"/>
      <c r="E249" s="29"/>
      <c r="F249" s="30" t="str">
        <f t="shared" si="3"/>
        <v/>
      </c>
      <c r="H249" s="20"/>
      <c r="I249" s="20"/>
      <c r="J249" s="21"/>
      <c r="K249" s="20"/>
    </row>
    <row r="250" spans="2:11" x14ac:dyDescent="0.3">
      <c r="B250" s="9">
        <v>35</v>
      </c>
      <c r="C250" s="10">
        <v>1</v>
      </c>
      <c r="D250" s="25"/>
      <c r="E250" s="29"/>
      <c r="F250" s="30" t="str">
        <f t="shared" si="3"/>
        <v/>
      </c>
      <c r="H250" s="20"/>
      <c r="I250" s="20"/>
      <c r="J250" s="21"/>
      <c r="K250" s="20"/>
    </row>
    <row r="251" spans="2:11" x14ac:dyDescent="0.3">
      <c r="B251" s="9">
        <v>50</v>
      </c>
      <c r="C251" s="10">
        <v>2</v>
      </c>
      <c r="D251" s="25"/>
      <c r="E251" s="29"/>
      <c r="F251" s="30" t="str">
        <f t="shared" si="3"/>
        <v/>
      </c>
      <c r="H251" s="20"/>
      <c r="I251" s="20"/>
      <c r="J251" s="21"/>
      <c r="K251" s="20"/>
    </row>
  </sheetData>
  <conditionalFormatting sqref="C2:C251">
    <cfRule type="colorScale" priority="1">
      <colorScale>
        <cfvo type="min"/>
        <cfvo type="max"/>
        <color theme="0"/>
        <color theme="5" tint="0.59999389629810485"/>
      </colorScale>
    </cfRule>
    <cfRule type="cellIs" dxfId="17" priority="8" operator="equal">
      <formula>3</formula>
    </cfRule>
    <cfRule type="cellIs" dxfId="16" priority="9" operator="equal">
      <formula>2</formula>
    </cfRule>
    <cfRule type="cellIs" dxfId="15" priority="10" operator="equal">
      <formula>1</formula>
    </cfRule>
  </conditionalFormatting>
  <conditionalFormatting sqref="C2:C251">
    <cfRule type="cellIs" dxfId="14" priority="4" operator="equal">
      <formula>2</formula>
    </cfRule>
    <cfRule type="cellIs" dxfId="13" priority="5" operator="equal">
      <formula>3</formula>
    </cfRule>
    <cfRule type="cellIs" dxfId="12" priority="6" operator="equal">
      <formula>3</formula>
    </cfRule>
    <cfRule type="cellIs" dxfId="11" priority="7" operator="equal">
      <formula>4</formula>
    </cfRule>
  </conditionalFormatting>
  <conditionalFormatting sqref="A1:XFD1048576">
    <cfRule type="containsBlanks" dxfId="10" priority="3">
      <formula>LEN(TRIM(A1))=0</formula>
    </cfRule>
  </conditionalFormatting>
  <conditionalFormatting sqref="C50:C251">
    <cfRule type="colorScale" priority="2">
      <colorScale>
        <cfvo type="min"/>
        <cfvo type="max"/>
        <color theme="0"/>
        <color theme="5" tint="0.59999389629810485"/>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29581-7F4E-4A91-8826-01DB2FDD231D}">
  <sheetPr>
    <tabColor rgb="FFDDEE3A"/>
  </sheetPr>
  <dimension ref="B1:L7"/>
  <sheetViews>
    <sheetView workbookViewId="0">
      <selection activeCell="C2" sqref="C2"/>
    </sheetView>
  </sheetViews>
  <sheetFormatPr defaultRowHeight="14.4" x14ac:dyDescent="0.3"/>
  <cols>
    <col min="1" max="1" width="0.88671875" customWidth="1"/>
    <col min="2" max="2" width="30.33203125" bestFit="1" customWidth="1"/>
    <col min="3" max="3" width="11.88671875" bestFit="1" customWidth="1"/>
    <col min="4" max="4" width="12" bestFit="1" customWidth="1"/>
  </cols>
  <sheetData>
    <row r="1" spans="2:12" ht="4.8" customHeight="1" thickBot="1" x14ac:dyDescent="0.35"/>
    <row r="2" spans="2:12" ht="21.6" customHeight="1" thickBot="1" x14ac:dyDescent="0.35">
      <c r="B2" s="12" t="s">
        <v>6</v>
      </c>
      <c r="C2" s="8">
        <f>_xlfn.STDEV.S(Sample!D2:D64)</f>
        <v>13.28751728952426</v>
      </c>
      <c r="E2" s="46" t="str">
        <f xml:space="preserve"> "Obviously, the mean we hypothesized fits perfectly to the interval we calculated."&amp;" This is due to the way we extracted our random data (starting from that mean) but it is also due to the confidence rate we chose: "&amp; C5 &amp;"."</f>
        <v>Obviously, the mean we hypothesized fits perfectly to the interval we calculated. This is due to the way we extracted our random data (starting from that mean) but it is also due to the confidence rate we chose: 0,95.</v>
      </c>
      <c r="F2" s="47"/>
      <c r="G2" s="47"/>
      <c r="H2" s="47"/>
      <c r="I2" s="47"/>
      <c r="J2" s="47"/>
      <c r="K2" s="37"/>
      <c r="L2" s="36"/>
    </row>
    <row r="3" spans="2:12" ht="20.399999999999999" thickBot="1" x14ac:dyDescent="0.35">
      <c r="B3" s="12" t="s">
        <v>7</v>
      </c>
      <c r="C3" s="17">
        <f>AVERAGE(Sample!D2:D64)</f>
        <v>33.920634920634917</v>
      </c>
      <c r="E3" s="48"/>
      <c r="F3" s="49"/>
      <c r="G3" s="49"/>
      <c r="H3" s="49"/>
      <c r="I3" s="49"/>
      <c r="J3" s="49"/>
      <c r="K3" s="38"/>
      <c r="L3" s="36"/>
    </row>
    <row r="4" spans="2:12" ht="20.399999999999999" thickBot="1" x14ac:dyDescent="0.35">
      <c r="B4" s="16" t="s">
        <v>8</v>
      </c>
      <c r="C4" s="4">
        <f>COUNT(Sample!D2:D64)</f>
        <v>63</v>
      </c>
      <c r="E4" s="48"/>
      <c r="F4" s="49"/>
      <c r="G4" s="49"/>
      <c r="H4" s="49"/>
      <c r="I4" s="49"/>
      <c r="J4" s="49"/>
      <c r="K4" s="38"/>
      <c r="L4" s="36"/>
    </row>
    <row r="5" spans="2:12" ht="20.399999999999999" customHeight="1" thickBot="1" x14ac:dyDescent="0.35">
      <c r="B5" s="12" t="s">
        <v>9</v>
      </c>
      <c r="C5" s="4">
        <v>0.95</v>
      </c>
      <c r="E5" s="40" t="s">
        <v>23</v>
      </c>
      <c r="F5" s="41"/>
      <c r="G5" s="41"/>
      <c r="H5" s="41"/>
      <c r="I5" s="41"/>
      <c r="J5" s="41"/>
      <c r="K5" s="42"/>
      <c r="L5" s="36"/>
    </row>
    <row r="6" spans="2:12" ht="20.399999999999999" thickBot="1" x14ac:dyDescent="0.35">
      <c r="B6" s="16" t="s">
        <v>10</v>
      </c>
      <c r="C6" s="7">
        <f>_xlfn.NORM.S.INV(1-((1-C5)/2))</f>
        <v>1.9599639845400536</v>
      </c>
      <c r="D6" s="18"/>
      <c r="E6" s="43"/>
      <c r="F6" s="44"/>
      <c r="G6" s="44"/>
      <c r="H6" s="44"/>
      <c r="I6" s="44"/>
      <c r="J6" s="44"/>
      <c r="K6" s="45"/>
    </row>
    <row r="7" spans="2:12" ht="20.399999999999999" thickBot="1" x14ac:dyDescent="0.35">
      <c r="B7" s="12" t="s">
        <v>11</v>
      </c>
      <c r="C7" s="32" t="str">
        <f>"["&amp;ROUND(C3-(C2/SQRT(C4))*C6,2) &amp;" - "&amp;ROUND(C3+(C2/SQRT(C4))*C6,2)&amp;"]"</f>
        <v>[30,64 - 37,2]</v>
      </c>
    </row>
  </sheetData>
  <mergeCells count="2">
    <mergeCell ref="E5:K6"/>
    <mergeCell ref="E2:J4"/>
  </mergeCells>
  <conditionalFormatting sqref="A1:XFD1 A7:XFD1048576 A2:E2 M2:XFD5 A3:D6 L6:XFD6">
    <cfRule type="containsBlanks" dxfId="9"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7C6C-2AC0-4224-8EF7-8673BCC5A727}">
  <sheetPr>
    <tabColor rgb="FFF98B59"/>
  </sheetPr>
  <dimension ref="B1:U64"/>
  <sheetViews>
    <sheetView workbookViewId="0">
      <pane ySplit="1" topLeftCell="A2" activePane="bottomLeft" state="frozen"/>
      <selection pane="bottomLeft" activeCell="I5" sqref="I5"/>
    </sheetView>
  </sheetViews>
  <sheetFormatPr defaultRowHeight="14.4" x14ac:dyDescent="0.3"/>
  <cols>
    <col min="1" max="1" width="0.88671875" customWidth="1"/>
    <col min="2" max="2" width="14.44140625" bestFit="1" customWidth="1"/>
    <col min="3" max="3" width="18.33203125" bestFit="1" customWidth="1"/>
    <col min="4" max="4" width="17.6640625" bestFit="1" customWidth="1"/>
    <col min="7" max="7" width="28" bestFit="1" customWidth="1"/>
    <col min="9" max="9" width="9.33203125" bestFit="1" customWidth="1"/>
  </cols>
  <sheetData>
    <row r="1" spans="2:21" ht="20.399999999999999" thickBot="1" x14ac:dyDescent="0.55000000000000004">
      <c r="B1" s="26" t="s">
        <v>5</v>
      </c>
      <c r="C1" s="27" t="s">
        <v>12</v>
      </c>
      <c r="D1" s="26" t="s">
        <v>13</v>
      </c>
      <c r="H1" s="31"/>
    </row>
    <row r="2" spans="2:21" ht="16.8" customHeight="1" thickBot="1" x14ac:dyDescent="0.35">
      <c r="B2" s="24">
        <v>10</v>
      </c>
      <c r="C2" s="24">
        <v>3</v>
      </c>
      <c r="D2" s="24">
        <f t="shared" ref="D2:D33" si="0">$H$3*B2+SQRT(1-POWER($H$3,2))*C2</f>
        <v>10.43674969975976</v>
      </c>
      <c r="G2" s="12" t="s">
        <v>14</v>
      </c>
      <c r="H2" s="4">
        <f>PEARSON(B2:B64,C2:C64)</f>
        <v>-9.7009756056396751E-2</v>
      </c>
      <c r="I2" s="52" t="s">
        <v>20</v>
      </c>
      <c r="J2" s="53"/>
      <c r="K2" s="53"/>
      <c r="L2" s="53"/>
      <c r="M2" s="53"/>
      <c r="N2" s="53"/>
      <c r="O2" s="53"/>
      <c r="P2" s="53"/>
      <c r="Q2" s="53"/>
      <c r="R2" s="53"/>
      <c r="S2" s="53"/>
      <c r="T2" s="53"/>
      <c r="U2" s="53"/>
    </row>
    <row r="3" spans="2:21" ht="15.6" customHeight="1" thickBot="1" x14ac:dyDescent="0.35">
      <c r="B3" s="25">
        <v>41</v>
      </c>
      <c r="C3" s="25">
        <v>4</v>
      </c>
      <c r="D3" s="25">
        <f t="shared" si="0"/>
        <v>40.198999599679674</v>
      </c>
      <c r="G3" s="12" t="s">
        <v>15</v>
      </c>
      <c r="H3" s="7">
        <v>0.95</v>
      </c>
    </row>
    <row r="4" spans="2:21" ht="16.2" customHeight="1" thickBot="1" x14ac:dyDescent="0.35">
      <c r="B4" s="25">
        <v>22</v>
      </c>
      <c r="C4" s="25">
        <v>3</v>
      </c>
      <c r="D4" s="25">
        <f t="shared" si="0"/>
        <v>21.836749699759757</v>
      </c>
      <c r="G4" s="12" t="s">
        <v>16</v>
      </c>
      <c r="H4" s="4">
        <f>PEARSON(B2:B64,D2:D64)</f>
        <v>0.9989248988976912</v>
      </c>
      <c r="I4" s="50" t="s">
        <v>21</v>
      </c>
      <c r="J4" s="51"/>
      <c r="K4" s="51"/>
      <c r="L4" s="51"/>
      <c r="M4" s="51"/>
      <c r="N4" s="51"/>
      <c r="O4" s="51"/>
      <c r="P4" s="51"/>
      <c r="Q4" s="51"/>
      <c r="R4" s="51"/>
      <c r="S4" s="51"/>
    </row>
    <row r="5" spans="2:21" x14ac:dyDescent="0.3">
      <c r="B5" s="25">
        <v>43</v>
      </c>
      <c r="C5" s="25">
        <v>2</v>
      </c>
      <c r="D5" s="25">
        <f t="shared" si="0"/>
        <v>41.47449979983984</v>
      </c>
    </row>
    <row r="6" spans="2:21" x14ac:dyDescent="0.3">
      <c r="B6" s="25">
        <v>51</v>
      </c>
      <c r="C6" s="25">
        <v>7</v>
      </c>
      <c r="D6" s="25">
        <f t="shared" si="0"/>
        <v>50.635749299439439</v>
      </c>
    </row>
    <row r="7" spans="2:21" x14ac:dyDescent="0.3">
      <c r="B7" s="25">
        <v>45</v>
      </c>
      <c r="C7" s="25">
        <v>7</v>
      </c>
      <c r="D7" s="25">
        <f t="shared" si="0"/>
        <v>44.935749299439436</v>
      </c>
    </row>
    <row r="8" spans="2:21" x14ac:dyDescent="0.3">
      <c r="B8" s="25">
        <v>12</v>
      </c>
      <c r="C8" s="25">
        <v>7</v>
      </c>
      <c r="D8" s="25">
        <f t="shared" si="0"/>
        <v>13.585749299439438</v>
      </c>
    </row>
    <row r="9" spans="2:21" x14ac:dyDescent="0.3">
      <c r="B9" s="25">
        <v>33</v>
      </c>
      <c r="C9" s="25">
        <v>3</v>
      </c>
      <c r="D9" s="25">
        <f t="shared" si="0"/>
        <v>32.28674969975976</v>
      </c>
    </row>
    <row r="10" spans="2:21" x14ac:dyDescent="0.3">
      <c r="B10" s="25">
        <v>26</v>
      </c>
      <c r="C10" s="25">
        <v>4</v>
      </c>
      <c r="D10" s="25">
        <f t="shared" si="0"/>
        <v>25.948999599679681</v>
      </c>
    </row>
    <row r="11" spans="2:21" x14ac:dyDescent="0.3">
      <c r="B11" s="25">
        <v>17</v>
      </c>
      <c r="C11" s="25">
        <v>7</v>
      </c>
      <c r="D11" s="25">
        <f t="shared" si="0"/>
        <v>18.335749299439438</v>
      </c>
    </row>
    <row r="12" spans="2:21" x14ac:dyDescent="0.3">
      <c r="B12" s="25">
        <v>28</v>
      </c>
      <c r="C12" s="25">
        <v>4</v>
      </c>
      <c r="D12" s="25">
        <f t="shared" si="0"/>
        <v>27.848999599679679</v>
      </c>
    </row>
    <row r="13" spans="2:21" x14ac:dyDescent="0.3">
      <c r="B13" s="25">
        <v>30</v>
      </c>
      <c r="C13" s="25">
        <v>2</v>
      </c>
      <c r="D13" s="25">
        <f t="shared" si="0"/>
        <v>29.124499799839839</v>
      </c>
    </row>
    <row r="14" spans="2:21" x14ac:dyDescent="0.3">
      <c r="B14" s="25">
        <v>33</v>
      </c>
      <c r="C14" s="25">
        <v>1</v>
      </c>
      <c r="D14" s="25">
        <f t="shared" si="0"/>
        <v>31.662249899919917</v>
      </c>
    </row>
    <row r="15" spans="2:21" x14ac:dyDescent="0.3">
      <c r="B15" s="25">
        <v>22</v>
      </c>
      <c r="C15" s="25">
        <v>6</v>
      </c>
      <c r="D15" s="25">
        <f t="shared" si="0"/>
        <v>22.773499399519519</v>
      </c>
    </row>
    <row r="16" spans="2:21" x14ac:dyDescent="0.3">
      <c r="B16" s="25">
        <v>19</v>
      </c>
      <c r="C16" s="25">
        <v>7</v>
      </c>
      <c r="D16" s="25">
        <f t="shared" si="0"/>
        <v>20.235749299439441</v>
      </c>
    </row>
    <row r="17" spans="2:4" x14ac:dyDescent="0.3">
      <c r="B17" s="25">
        <v>38</v>
      </c>
      <c r="C17" s="25">
        <v>2</v>
      </c>
      <c r="D17" s="25">
        <f t="shared" si="0"/>
        <v>36.72449979983984</v>
      </c>
    </row>
    <row r="18" spans="2:4" x14ac:dyDescent="0.3">
      <c r="B18" s="25">
        <v>13</v>
      </c>
      <c r="C18" s="25">
        <v>7</v>
      </c>
      <c r="D18" s="25">
        <f t="shared" si="0"/>
        <v>14.535749299439439</v>
      </c>
    </row>
    <row r="19" spans="2:4" x14ac:dyDescent="0.3">
      <c r="B19" s="25">
        <v>27</v>
      </c>
      <c r="C19" s="25">
        <v>1</v>
      </c>
      <c r="D19" s="25">
        <f t="shared" si="0"/>
        <v>25.962249899919918</v>
      </c>
    </row>
    <row r="20" spans="2:4" x14ac:dyDescent="0.3">
      <c r="B20" s="25">
        <v>42</v>
      </c>
      <c r="C20" s="25">
        <v>6</v>
      </c>
      <c r="D20" s="25">
        <f t="shared" si="0"/>
        <v>41.773499399519515</v>
      </c>
    </row>
    <row r="21" spans="2:4" x14ac:dyDescent="0.3">
      <c r="B21" s="25">
        <v>45</v>
      </c>
      <c r="C21" s="25">
        <v>5</v>
      </c>
      <c r="D21" s="25">
        <f t="shared" si="0"/>
        <v>44.311249499599597</v>
      </c>
    </row>
    <row r="22" spans="2:4" x14ac:dyDescent="0.3">
      <c r="B22" s="25">
        <v>9</v>
      </c>
      <c r="C22" s="25">
        <v>7</v>
      </c>
      <c r="D22" s="25">
        <f t="shared" si="0"/>
        <v>10.735749299439439</v>
      </c>
    </row>
    <row r="23" spans="2:4" x14ac:dyDescent="0.3">
      <c r="B23" s="25">
        <v>19</v>
      </c>
      <c r="C23" s="25">
        <v>6</v>
      </c>
      <c r="D23" s="25">
        <f t="shared" si="0"/>
        <v>19.923499399519521</v>
      </c>
    </row>
    <row r="24" spans="2:4" x14ac:dyDescent="0.3">
      <c r="B24" s="25">
        <v>34</v>
      </c>
      <c r="C24" s="25">
        <v>1</v>
      </c>
      <c r="D24" s="25">
        <f t="shared" si="0"/>
        <v>32.612249899919917</v>
      </c>
    </row>
    <row r="25" spans="2:4" x14ac:dyDescent="0.3">
      <c r="B25" s="25">
        <v>42</v>
      </c>
      <c r="C25" s="25">
        <v>3</v>
      </c>
      <c r="D25" s="25">
        <f t="shared" si="0"/>
        <v>40.836749699759757</v>
      </c>
    </row>
    <row r="26" spans="2:4" x14ac:dyDescent="0.3">
      <c r="B26" s="25">
        <v>43</v>
      </c>
      <c r="C26" s="25">
        <v>5</v>
      </c>
      <c r="D26" s="25">
        <f t="shared" si="0"/>
        <v>42.411249499599599</v>
      </c>
    </row>
    <row r="27" spans="2:4" x14ac:dyDescent="0.3">
      <c r="B27" s="25">
        <v>49</v>
      </c>
      <c r="C27" s="25">
        <v>5</v>
      </c>
      <c r="D27" s="25">
        <f t="shared" si="0"/>
        <v>48.111249499599595</v>
      </c>
    </row>
    <row r="28" spans="2:4" x14ac:dyDescent="0.3">
      <c r="B28" s="25">
        <v>29</v>
      </c>
      <c r="C28" s="25">
        <v>3</v>
      </c>
      <c r="D28" s="25">
        <f t="shared" si="0"/>
        <v>28.486749699759756</v>
      </c>
    </row>
    <row r="29" spans="2:4" x14ac:dyDescent="0.3">
      <c r="B29" s="25">
        <v>37</v>
      </c>
      <c r="C29" s="25">
        <v>6</v>
      </c>
      <c r="D29" s="25">
        <f t="shared" si="0"/>
        <v>37.023499399519515</v>
      </c>
    </row>
    <row r="30" spans="2:4" x14ac:dyDescent="0.3">
      <c r="B30" s="25">
        <v>48</v>
      </c>
      <c r="C30" s="25">
        <v>7</v>
      </c>
      <c r="D30" s="25">
        <f t="shared" si="0"/>
        <v>47.785749299439431</v>
      </c>
    </row>
    <row r="31" spans="2:4" x14ac:dyDescent="0.3">
      <c r="B31" s="25">
        <v>28</v>
      </c>
      <c r="C31" s="25">
        <v>4</v>
      </c>
      <c r="D31" s="25">
        <f t="shared" si="0"/>
        <v>27.848999599679679</v>
      </c>
    </row>
    <row r="32" spans="2:4" x14ac:dyDescent="0.3">
      <c r="B32" s="25">
        <v>44</v>
      </c>
      <c r="C32" s="25">
        <v>2</v>
      </c>
      <c r="D32" s="25">
        <f t="shared" si="0"/>
        <v>42.424499799839836</v>
      </c>
    </row>
    <row r="33" spans="2:4" x14ac:dyDescent="0.3">
      <c r="B33" s="25">
        <v>34</v>
      </c>
      <c r="C33" s="25">
        <v>7</v>
      </c>
      <c r="D33" s="25">
        <f t="shared" si="0"/>
        <v>34.485749299439433</v>
      </c>
    </row>
    <row r="34" spans="2:4" x14ac:dyDescent="0.3">
      <c r="B34" s="25">
        <v>52</v>
      </c>
      <c r="C34" s="25">
        <v>3</v>
      </c>
      <c r="D34" s="25">
        <f t="shared" ref="D34:D64" si="1">$H$3*B34+SQRT(1-POWER($H$3,2))*C34</f>
        <v>50.336749699759757</v>
      </c>
    </row>
    <row r="35" spans="2:4" x14ac:dyDescent="0.3">
      <c r="B35" s="25">
        <v>52</v>
      </c>
      <c r="C35" s="25">
        <v>5</v>
      </c>
      <c r="D35" s="25">
        <f t="shared" si="1"/>
        <v>50.961249499599596</v>
      </c>
    </row>
    <row r="36" spans="2:4" x14ac:dyDescent="0.3">
      <c r="B36" s="25">
        <v>20</v>
      </c>
      <c r="C36" s="25">
        <v>6</v>
      </c>
      <c r="D36" s="25">
        <f t="shared" si="1"/>
        <v>20.87349939951952</v>
      </c>
    </row>
    <row r="37" spans="2:4" x14ac:dyDescent="0.3">
      <c r="B37" s="25">
        <v>35</v>
      </c>
      <c r="C37" s="25">
        <v>4</v>
      </c>
      <c r="D37" s="25">
        <f t="shared" si="1"/>
        <v>34.498999599679678</v>
      </c>
    </row>
    <row r="38" spans="2:4" x14ac:dyDescent="0.3">
      <c r="B38" s="25">
        <v>35</v>
      </c>
      <c r="C38" s="25">
        <v>4</v>
      </c>
      <c r="D38" s="25">
        <f t="shared" si="1"/>
        <v>34.498999599679678</v>
      </c>
    </row>
    <row r="39" spans="2:4" x14ac:dyDescent="0.3">
      <c r="B39" s="25">
        <v>57</v>
      </c>
      <c r="C39" s="25">
        <v>3</v>
      </c>
      <c r="D39" s="25">
        <f t="shared" si="1"/>
        <v>55.086749699759757</v>
      </c>
    </row>
    <row r="40" spans="2:4" x14ac:dyDescent="0.3">
      <c r="B40" s="25">
        <v>16</v>
      </c>
      <c r="C40" s="25">
        <v>4</v>
      </c>
      <c r="D40" s="25">
        <f t="shared" si="1"/>
        <v>16.448999599679681</v>
      </c>
    </row>
    <row r="41" spans="2:4" x14ac:dyDescent="0.3">
      <c r="B41" s="25">
        <v>44</v>
      </c>
      <c r="C41" s="25">
        <v>5</v>
      </c>
      <c r="D41" s="25">
        <f t="shared" si="1"/>
        <v>43.361249499599595</v>
      </c>
    </row>
    <row r="42" spans="2:4" x14ac:dyDescent="0.3">
      <c r="B42" s="25">
        <v>34</v>
      </c>
      <c r="C42" s="25">
        <v>3</v>
      </c>
      <c r="D42" s="25">
        <f t="shared" si="1"/>
        <v>33.236749699759756</v>
      </c>
    </row>
    <row r="43" spans="2:4" x14ac:dyDescent="0.3">
      <c r="B43" s="25">
        <v>18</v>
      </c>
      <c r="C43" s="25">
        <v>2</v>
      </c>
      <c r="D43" s="25">
        <f t="shared" si="1"/>
        <v>17.724499799839837</v>
      </c>
    </row>
    <row r="44" spans="2:4" x14ac:dyDescent="0.3">
      <c r="B44" s="25">
        <v>46</v>
      </c>
      <c r="C44" s="25">
        <v>2</v>
      </c>
      <c r="D44" s="25">
        <f t="shared" si="1"/>
        <v>44.324499799839835</v>
      </c>
    </row>
    <row r="45" spans="2:4" x14ac:dyDescent="0.3">
      <c r="B45" s="25">
        <v>38</v>
      </c>
      <c r="C45" s="25">
        <v>7</v>
      </c>
      <c r="D45" s="25">
        <f t="shared" si="1"/>
        <v>38.285749299439445</v>
      </c>
    </row>
    <row r="46" spans="2:4" x14ac:dyDescent="0.3">
      <c r="B46" s="25">
        <v>38</v>
      </c>
      <c r="C46" s="25">
        <v>5</v>
      </c>
      <c r="D46" s="25">
        <f t="shared" si="1"/>
        <v>37.661249499599599</v>
      </c>
    </row>
    <row r="47" spans="2:4" x14ac:dyDescent="0.3">
      <c r="B47" s="25">
        <v>35</v>
      </c>
      <c r="C47" s="25">
        <v>5</v>
      </c>
      <c r="D47" s="25">
        <f t="shared" si="1"/>
        <v>34.811249499599597</v>
      </c>
    </row>
    <row r="48" spans="2:4" x14ac:dyDescent="0.3">
      <c r="B48" s="25">
        <v>12</v>
      </c>
      <c r="C48" s="25">
        <v>4</v>
      </c>
      <c r="D48" s="25">
        <f t="shared" si="1"/>
        <v>12.648999599679678</v>
      </c>
    </row>
    <row r="49" spans="2:4" x14ac:dyDescent="0.3">
      <c r="B49" s="25">
        <v>49</v>
      </c>
      <c r="C49" s="25">
        <v>1</v>
      </c>
      <c r="D49" s="25">
        <f t="shared" si="1"/>
        <v>46.862249899919917</v>
      </c>
    </row>
    <row r="50" spans="2:4" x14ac:dyDescent="0.3">
      <c r="B50" s="25">
        <v>31</v>
      </c>
      <c r="C50" s="25">
        <v>4</v>
      </c>
      <c r="D50" s="25">
        <f t="shared" si="1"/>
        <v>30.698999599679681</v>
      </c>
    </row>
    <row r="51" spans="2:4" x14ac:dyDescent="0.3">
      <c r="B51" s="25">
        <v>38</v>
      </c>
      <c r="C51" s="25">
        <v>4</v>
      </c>
      <c r="D51" s="25">
        <f t="shared" si="1"/>
        <v>37.348999599679679</v>
      </c>
    </row>
    <row r="52" spans="2:4" x14ac:dyDescent="0.3">
      <c r="B52" s="25">
        <v>30</v>
      </c>
      <c r="C52" s="25">
        <v>4</v>
      </c>
      <c r="D52" s="25">
        <f t="shared" si="1"/>
        <v>29.748999599679681</v>
      </c>
    </row>
    <row r="53" spans="2:4" x14ac:dyDescent="0.3">
      <c r="B53" s="25">
        <v>34</v>
      </c>
      <c r="C53" s="25">
        <v>3</v>
      </c>
      <c r="D53" s="25">
        <f t="shared" si="1"/>
        <v>33.236749699759756</v>
      </c>
    </row>
    <row r="54" spans="2:4" x14ac:dyDescent="0.3">
      <c r="B54" s="25">
        <v>22</v>
      </c>
      <c r="C54" s="25">
        <v>2</v>
      </c>
      <c r="D54" s="25">
        <f t="shared" si="1"/>
        <v>21.524499799839838</v>
      </c>
    </row>
    <row r="55" spans="2:4" x14ac:dyDescent="0.3">
      <c r="B55" s="25">
        <v>70</v>
      </c>
      <c r="C55" s="25">
        <v>7</v>
      </c>
      <c r="D55" s="25">
        <f t="shared" si="1"/>
        <v>68.685749299439436</v>
      </c>
    </row>
    <row r="56" spans="2:4" x14ac:dyDescent="0.3">
      <c r="B56" s="25">
        <v>34</v>
      </c>
      <c r="C56" s="25">
        <v>4</v>
      </c>
      <c r="D56" s="25">
        <f t="shared" si="1"/>
        <v>33.548999599679675</v>
      </c>
    </row>
    <row r="57" spans="2:4" x14ac:dyDescent="0.3">
      <c r="B57" s="25">
        <v>38</v>
      </c>
      <c r="C57" s="25">
        <v>6</v>
      </c>
      <c r="D57" s="25">
        <f t="shared" si="1"/>
        <v>37.973499399519518</v>
      </c>
    </row>
    <row r="58" spans="2:4" x14ac:dyDescent="0.3">
      <c r="B58" s="25">
        <v>52</v>
      </c>
      <c r="C58" s="25">
        <v>3</v>
      </c>
      <c r="D58" s="25">
        <f t="shared" si="1"/>
        <v>50.336749699759757</v>
      </c>
    </row>
    <row r="59" spans="2:4" x14ac:dyDescent="0.3">
      <c r="B59" s="25">
        <v>41</v>
      </c>
      <c r="C59" s="25">
        <v>3</v>
      </c>
      <c r="D59" s="25">
        <f t="shared" si="1"/>
        <v>39.886749699759754</v>
      </c>
    </row>
    <row r="60" spans="2:4" x14ac:dyDescent="0.3">
      <c r="B60" s="25">
        <v>58</v>
      </c>
      <c r="C60" s="25">
        <v>1</v>
      </c>
      <c r="D60" s="25">
        <f t="shared" si="1"/>
        <v>55.412249899919914</v>
      </c>
    </row>
    <row r="61" spans="2:4" x14ac:dyDescent="0.3">
      <c r="B61" s="25">
        <v>18</v>
      </c>
      <c r="C61" s="25">
        <v>3</v>
      </c>
      <c r="D61" s="25">
        <f t="shared" si="1"/>
        <v>18.036749699759756</v>
      </c>
    </row>
    <row r="62" spans="2:4" x14ac:dyDescent="0.3">
      <c r="B62" s="25">
        <v>15</v>
      </c>
      <c r="C62" s="25">
        <v>5</v>
      </c>
      <c r="D62" s="25">
        <f t="shared" si="1"/>
        <v>15.811249499599599</v>
      </c>
    </row>
    <row r="63" spans="2:4" x14ac:dyDescent="0.3">
      <c r="B63" s="25">
        <v>39</v>
      </c>
      <c r="C63" s="25">
        <v>6</v>
      </c>
      <c r="D63" s="25">
        <f t="shared" si="1"/>
        <v>38.923499399519514</v>
      </c>
    </row>
    <row r="64" spans="2:4" x14ac:dyDescent="0.3">
      <c r="B64" s="25">
        <v>23</v>
      </c>
      <c r="C64" s="25">
        <v>3</v>
      </c>
      <c r="D64" s="25">
        <f t="shared" si="1"/>
        <v>22.786749699759756</v>
      </c>
    </row>
  </sheetData>
  <mergeCells count="2">
    <mergeCell ref="I4:S4"/>
    <mergeCell ref="I2:U2"/>
  </mergeCells>
  <conditionalFormatting sqref="D2:D64">
    <cfRule type="containsBlanks" dxfId="8" priority="2">
      <formula>LEN(TRIM(D2))=0</formula>
    </cfRule>
  </conditionalFormatting>
  <conditionalFormatting sqref="B2:B64">
    <cfRule type="containsBlanks" dxfId="7" priority="9">
      <formula>LEN(TRIM(B2))=0</formula>
    </cfRule>
  </conditionalFormatting>
  <conditionalFormatting sqref="C2:C64">
    <cfRule type="colorScale" priority="4">
      <colorScale>
        <cfvo type="min"/>
        <cfvo type="max"/>
        <color theme="0"/>
        <color theme="9" tint="0.59999389629810485"/>
      </colorScale>
    </cfRule>
    <cfRule type="colorScale" priority="5">
      <colorScale>
        <cfvo type="min"/>
        <cfvo type="max"/>
        <color theme="9" tint="0.79998168889431442"/>
        <color theme="9" tint="0.59999389629810485"/>
      </colorScale>
    </cfRule>
    <cfRule type="containsBlanks" dxfId="6" priority="6">
      <formula>LEN(TRIM(C2))=0</formula>
    </cfRule>
  </conditionalFormatting>
  <conditionalFormatting sqref="A1:XFD1 A3:XFD1048576 A2:I2 V2:XFD2">
    <cfRule type="containsBlanks" dxfId="5" priority="1">
      <formula>LEN(TRIM(A1))=0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8B68E-33C9-499A-BB13-9E3C3C8396D6}">
  <sheetPr>
    <tabColor rgb="FFFE6AC9"/>
  </sheetPr>
  <dimension ref="B1:Q127"/>
  <sheetViews>
    <sheetView tabSelected="1" workbookViewId="0">
      <pane ySplit="1" topLeftCell="A2" activePane="bottomLeft" state="frozen"/>
      <selection pane="bottomLeft" activeCell="G26" sqref="G26"/>
    </sheetView>
  </sheetViews>
  <sheetFormatPr defaultRowHeight="14.4" x14ac:dyDescent="0.3"/>
  <cols>
    <col min="1" max="1" width="0.88671875" customWidth="1"/>
    <col min="2" max="2" width="8.6640625" bestFit="1" customWidth="1"/>
    <col min="3" max="3" width="9.77734375" bestFit="1" customWidth="1"/>
    <col min="4" max="4" width="12" bestFit="1" customWidth="1"/>
  </cols>
  <sheetData>
    <row r="1" spans="2:5" ht="20.399999999999999" customHeight="1" thickBot="1" x14ac:dyDescent="0.55000000000000004">
      <c r="B1" s="11" t="s">
        <v>17</v>
      </c>
      <c r="C1" s="11" t="s">
        <v>18</v>
      </c>
    </row>
    <row r="2" spans="2:5" x14ac:dyDescent="0.3">
      <c r="B2" s="10">
        <v>9</v>
      </c>
      <c r="C2" s="10">
        <v>1</v>
      </c>
    </row>
    <row r="3" spans="2:5" x14ac:dyDescent="0.3">
      <c r="B3" s="39">
        <v>10</v>
      </c>
      <c r="C3" s="10">
        <v>2</v>
      </c>
    </row>
    <row r="4" spans="2:5" x14ac:dyDescent="0.3">
      <c r="B4" s="10">
        <v>10.43674969975976</v>
      </c>
      <c r="C4" s="10">
        <v>3</v>
      </c>
    </row>
    <row r="5" spans="2:5" x14ac:dyDescent="0.3">
      <c r="B5" s="10">
        <v>10.735749299439439</v>
      </c>
      <c r="C5" s="10">
        <v>4</v>
      </c>
    </row>
    <row r="6" spans="2:5" x14ac:dyDescent="0.3">
      <c r="B6" s="10">
        <v>12</v>
      </c>
      <c r="C6" s="10">
        <v>5</v>
      </c>
    </row>
    <row r="7" spans="2:5" x14ac:dyDescent="0.3">
      <c r="B7" s="10">
        <v>12</v>
      </c>
      <c r="C7" s="10">
        <v>6</v>
      </c>
    </row>
    <row r="8" spans="2:5" x14ac:dyDescent="0.3">
      <c r="B8" s="10">
        <v>12.648999599679678</v>
      </c>
      <c r="C8" s="10">
        <v>7</v>
      </c>
    </row>
    <row r="9" spans="2:5" x14ac:dyDescent="0.3">
      <c r="B9" s="10">
        <v>13</v>
      </c>
      <c r="C9" s="10">
        <v>8</v>
      </c>
    </row>
    <row r="10" spans="2:5" ht="15.6" customHeight="1" x14ac:dyDescent="0.4">
      <c r="B10" s="10">
        <v>13.585749299439438</v>
      </c>
      <c r="C10" s="10">
        <v>9</v>
      </c>
      <c r="D10" s="35" t="s">
        <v>22</v>
      </c>
      <c r="E10" s="33">
        <f>11.704+(0.3469*160)</f>
        <v>67.207999999999998</v>
      </c>
    </row>
    <row r="11" spans="2:5" x14ac:dyDescent="0.3">
      <c r="B11" s="10">
        <v>14.535749299439439</v>
      </c>
      <c r="C11" s="10">
        <v>10</v>
      </c>
    </row>
    <row r="12" spans="2:5" x14ac:dyDescent="0.3">
      <c r="B12" s="10">
        <v>15</v>
      </c>
      <c r="C12" s="10">
        <v>11</v>
      </c>
    </row>
    <row r="13" spans="2:5" x14ac:dyDescent="0.3">
      <c r="B13" s="10">
        <v>15.811249499599599</v>
      </c>
      <c r="C13" s="10">
        <v>12</v>
      </c>
    </row>
    <row r="14" spans="2:5" x14ac:dyDescent="0.3">
      <c r="B14" s="10">
        <v>16</v>
      </c>
      <c r="C14" s="10">
        <v>13</v>
      </c>
    </row>
    <row r="15" spans="2:5" x14ac:dyDescent="0.3">
      <c r="B15" s="10">
        <v>16.448999599679681</v>
      </c>
      <c r="C15" s="10">
        <v>14</v>
      </c>
    </row>
    <row r="16" spans="2:5" x14ac:dyDescent="0.3">
      <c r="B16" s="10">
        <v>17</v>
      </c>
      <c r="C16" s="10">
        <v>15</v>
      </c>
    </row>
    <row r="17" spans="2:17" x14ac:dyDescent="0.3">
      <c r="B17" s="10">
        <v>17.724499799839837</v>
      </c>
      <c r="C17" s="10">
        <v>16</v>
      </c>
    </row>
    <row r="18" spans="2:17" x14ac:dyDescent="0.3">
      <c r="B18" s="10">
        <v>18</v>
      </c>
      <c r="C18" s="10">
        <v>17</v>
      </c>
    </row>
    <row r="19" spans="2:17" x14ac:dyDescent="0.3">
      <c r="B19" s="10">
        <v>18</v>
      </c>
      <c r="C19" s="10">
        <v>18</v>
      </c>
    </row>
    <row r="20" spans="2:17" ht="15" thickBot="1" x14ac:dyDescent="0.35">
      <c r="B20" s="10">
        <v>18.036749699759756</v>
      </c>
      <c r="C20" s="10">
        <v>19</v>
      </c>
    </row>
    <row r="21" spans="2:17" ht="16.2" customHeight="1" x14ac:dyDescent="0.3">
      <c r="B21" s="10">
        <v>18.335749299439438</v>
      </c>
      <c r="C21" s="10">
        <v>20</v>
      </c>
      <c r="G21" s="54" t="s">
        <v>24</v>
      </c>
      <c r="H21" s="55"/>
      <c r="I21" s="55"/>
      <c r="J21" s="55"/>
      <c r="K21" s="55"/>
      <c r="L21" s="55"/>
      <c r="M21" s="55"/>
      <c r="N21" s="55"/>
      <c r="O21" s="55"/>
      <c r="P21" s="55"/>
      <c r="Q21" s="56"/>
    </row>
    <row r="22" spans="2:17" x14ac:dyDescent="0.3">
      <c r="B22" s="10">
        <v>19</v>
      </c>
      <c r="C22" s="10">
        <v>21</v>
      </c>
      <c r="G22" s="57"/>
      <c r="H22" s="58"/>
      <c r="I22" s="58"/>
      <c r="J22" s="58"/>
      <c r="K22" s="58"/>
      <c r="L22" s="58"/>
      <c r="M22" s="58"/>
      <c r="N22" s="58"/>
      <c r="O22" s="58"/>
      <c r="P22" s="58"/>
      <c r="Q22" s="59"/>
    </row>
    <row r="23" spans="2:17" x14ac:dyDescent="0.3">
      <c r="B23" s="10">
        <v>19</v>
      </c>
      <c r="C23" s="10">
        <v>22</v>
      </c>
      <c r="G23" s="57"/>
      <c r="H23" s="58"/>
      <c r="I23" s="58"/>
      <c r="J23" s="58"/>
      <c r="K23" s="58"/>
      <c r="L23" s="58"/>
      <c r="M23" s="58"/>
      <c r="N23" s="58"/>
      <c r="O23" s="58"/>
      <c r="P23" s="58"/>
      <c r="Q23" s="59"/>
    </row>
    <row r="24" spans="2:17" x14ac:dyDescent="0.3">
      <c r="B24" s="10">
        <v>19.923499399519521</v>
      </c>
      <c r="C24" s="10">
        <v>23</v>
      </c>
      <c r="G24" s="57"/>
      <c r="H24" s="58"/>
      <c r="I24" s="58"/>
      <c r="J24" s="58"/>
      <c r="K24" s="58"/>
      <c r="L24" s="58"/>
      <c r="M24" s="58"/>
      <c r="N24" s="58"/>
      <c r="O24" s="58"/>
      <c r="P24" s="58"/>
      <c r="Q24" s="59"/>
    </row>
    <row r="25" spans="2:17" ht="15" thickBot="1" x14ac:dyDescent="0.35">
      <c r="B25" s="10">
        <v>20</v>
      </c>
      <c r="C25" s="10">
        <v>24</v>
      </c>
      <c r="G25" s="60"/>
      <c r="H25" s="61"/>
      <c r="I25" s="61"/>
      <c r="J25" s="61"/>
      <c r="K25" s="61"/>
      <c r="L25" s="61"/>
      <c r="M25" s="61"/>
      <c r="N25" s="61"/>
      <c r="O25" s="61"/>
      <c r="P25" s="61"/>
      <c r="Q25" s="62"/>
    </row>
    <row r="26" spans="2:17" x14ac:dyDescent="0.3">
      <c r="B26" s="10">
        <v>20.235749299439441</v>
      </c>
      <c r="C26" s="10">
        <v>25</v>
      </c>
    </row>
    <row r="27" spans="2:17" x14ac:dyDescent="0.3">
      <c r="B27" s="10">
        <v>20.87349939951952</v>
      </c>
      <c r="C27" s="10">
        <v>26</v>
      </c>
    </row>
    <row r="28" spans="2:17" x14ac:dyDescent="0.3">
      <c r="B28" s="10">
        <v>21.524499799839838</v>
      </c>
      <c r="C28" s="10">
        <v>27</v>
      </c>
      <c r="H28" s="28"/>
      <c r="I28" s="28"/>
      <c r="J28" s="28"/>
      <c r="K28" s="28"/>
      <c r="L28" s="28"/>
      <c r="M28" s="28"/>
      <c r="N28" s="28"/>
      <c r="O28" s="28"/>
      <c r="P28" s="28"/>
      <c r="Q28" s="28"/>
    </row>
    <row r="29" spans="2:17" x14ac:dyDescent="0.3">
      <c r="B29" s="10">
        <v>21.836749699759757</v>
      </c>
      <c r="C29" s="10">
        <v>28</v>
      </c>
      <c r="H29" s="28"/>
      <c r="I29" s="28"/>
      <c r="J29" s="28"/>
      <c r="K29" s="28"/>
      <c r="L29" s="28"/>
      <c r="M29" s="28"/>
      <c r="N29" s="28"/>
      <c r="O29" s="28"/>
      <c r="P29" s="28"/>
      <c r="Q29" s="28"/>
    </row>
    <row r="30" spans="2:17" x14ac:dyDescent="0.3">
      <c r="B30" s="10">
        <v>22</v>
      </c>
      <c r="C30" s="10">
        <v>29</v>
      </c>
      <c r="H30" s="28"/>
      <c r="I30" s="28"/>
      <c r="J30" s="28"/>
      <c r="K30" s="28"/>
      <c r="L30" s="28"/>
      <c r="M30" s="28"/>
      <c r="N30" s="28"/>
      <c r="O30" s="28"/>
      <c r="P30" s="28"/>
      <c r="Q30" s="28"/>
    </row>
    <row r="31" spans="2:17" x14ac:dyDescent="0.3">
      <c r="B31" s="10">
        <v>22</v>
      </c>
      <c r="C31" s="10">
        <v>30</v>
      </c>
    </row>
    <row r="32" spans="2:17" x14ac:dyDescent="0.3">
      <c r="B32" s="10">
        <v>22</v>
      </c>
      <c r="C32" s="10">
        <v>31</v>
      </c>
    </row>
    <row r="33" spans="2:3" x14ac:dyDescent="0.3">
      <c r="B33" s="10">
        <v>22.773499399519519</v>
      </c>
      <c r="C33" s="10">
        <v>32</v>
      </c>
    </row>
    <row r="34" spans="2:3" x14ac:dyDescent="0.3">
      <c r="B34" s="10">
        <v>22.786749699759756</v>
      </c>
      <c r="C34" s="10">
        <v>33</v>
      </c>
    </row>
    <row r="35" spans="2:3" x14ac:dyDescent="0.3">
      <c r="B35" s="10">
        <v>23</v>
      </c>
      <c r="C35" s="10">
        <v>34</v>
      </c>
    </row>
    <row r="36" spans="2:3" x14ac:dyDescent="0.3">
      <c r="B36" s="10">
        <v>25.948999599679681</v>
      </c>
      <c r="C36" s="10">
        <v>35</v>
      </c>
    </row>
    <row r="37" spans="2:3" x14ac:dyDescent="0.3">
      <c r="B37" s="10">
        <v>25.962249899919918</v>
      </c>
      <c r="C37" s="10">
        <v>36</v>
      </c>
    </row>
    <row r="38" spans="2:3" x14ac:dyDescent="0.3">
      <c r="B38" s="10">
        <v>26</v>
      </c>
      <c r="C38" s="10">
        <v>37</v>
      </c>
    </row>
    <row r="39" spans="2:3" x14ac:dyDescent="0.3">
      <c r="B39" s="10">
        <v>27</v>
      </c>
      <c r="C39" s="10">
        <v>38</v>
      </c>
    </row>
    <row r="40" spans="2:3" x14ac:dyDescent="0.3">
      <c r="B40" s="10">
        <v>27.848999599679679</v>
      </c>
      <c r="C40" s="10">
        <v>39</v>
      </c>
    </row>
    <row r="41" spans="2:3" x14ac:dyDescent="0.3">
      <c r="B41" s="10">
        <v>27.848999599679679</v>
      </c>
      <c r="C41" s="10">
        <v>40</v>
      </c>
    </row>
    <row r="42" spans="2:3" x14ac:dyDescent="0.3">
      <c r="B42" s="10">
        <v>28</v>
      </c>
      <c r="C42" s="10">
        <v>41</v>
      </c>
    </row>
    <row r="43" spans="2:3" x14ac:dyDescent="0.3">
      <c r="B43" s="10">
        <v>28</v>
      </c>
      <c r="C43" s="10">
        <v>42</v>
      </c>
    </row>
    <row r="44" spans="2:3" x14ac:dyDescent="0.3">
      <c r="B44" s="10">
        <v>28.486749699759756</v>
      </c>
      <c r="C44" s="10">
        <v>43</v>
      </c>
    </row>
    <row r="45" spans="2:3" x14ac:dyDescent="0.3">
      <c r="B45" s="10">
        <v>29</v>
      </c>
      <c r="C45" s="10">
        <v>44</v>
      </c>
    </row>
    <row r="46" spans="2:3" x14ac:dyDescent="0.3">
      <c r="B46" s="10">
        <v>29.124499799839839</v>
      </c>
      <c r="C46" s="10">
        <v>45</v>
      </c>
    </row>
    <row r="47" spans="2:3" x14ac:dyDescent="0.3">
      <c r="B47" s="10">
        <v>29.748999599679681</v>
      </c>
      <c r="C47" s="10">
        <v>46</v>
      </c>
    </row>
    <row r="48" spans="2:3" x14ac:dyDescent="0.3">
      <c r="B48" s="10">
        <v>30</v>
      </c>
      <c r="C48" s="10">
        <v>47</v>
      </c>
    </row>
    <row r="49" spans="2:3" x14ac:dyDescent="0.3">
      <c r="B49" s="10">
        <v>30</v>
      </c>
      <c r="C49" s="10">
        <v>48</v>
      </c>
    </row>
    <row r="50" spans="2:3" x14ac:dyDescent="0.3">
      <c r="B50" s="10">
        <v>30.698999599679681</v>
      </c>
      <c r="C50" s="10">
        <v>49</v>
      </c>
    </row>
    <row r="51" spans="2:3" x14ac:dyDescent="0.3">
      <c r="B51" s="10">
        <v>31</v>
      </c>
      <c r="C51" s="10">
        <v>50</v>
      </c>
    </row>
    <row r="52" spans="2:3" x14ac:dyDescent="0.3">
      <c r="B52" s="10">
        <v>31.662249899919917</v>
      </c>
      <c r="C52" s="10">
        <v>51</v>
      </c>
    </row>
    <row r="53" spans="2:3" x14ac:dyDescent="0.3">
      <c r="B53" s="10">
        <v>32.28674969975976</v>
      </c>
      <c r="C53" s="10">
        <v>52</v>
      </c>
    </row>
    <row r="54" spans="2:3" x14ac:dyDescent="0.3">
      <c r="B54" s="10">
        <v>32.612249899919917</v>
      </c>
      <c r="C54" s="10">
        <v>53</v>
      </c>
    </row>
    <row r="55" spans="2:3" x14ac:dyDescent="0.3">
      <c r="B55" s="10">
        <v>33</v>
      </c>
      <c r="C55" s="10">
        <v>54</v>
      </c>
    </row>
    <row r="56" spans="2:3" x14ac:dyDescent="0.3">
      <c r="B56" s="10">
        <v>33</v>
      </c>
      <c r="C56" s="10">
        <v>55</v>
      </c>
    </row>
    <row r="57" spans="2:3" x14ac:dyDescent="0.3">
      <c r="B57" s="10">
        <v>33.236749699759756</v>
      </c>
      <c r="C57" s="10">
        <v>56</v>
      </c>
    </row>
    <row r="58" spans="2:3" x14ac:dyDescent="0.3">
      <c r="B58" s="10">
        <v>33.236749699759756</v>
      </c>
      <c r="C58" s="10">
        <v>57</v>
      </c>
    </row>
    <row r="59" spans="2:3" x14ac:dyDescent="0.3">
      <c r="B59" s="10">
        <v>33.548999599679675</v>
      </c>
      <c r="C59" s="10">
        <v>58</v>
      </c>
    </row>
    <row r="60" spans="2:3" x14ac:dyDescent="0.3">
      <c r="B60" s="10">
        <v>34</v>
      </c>
      <c r="C60" s="10">
        <v>59</v>
      </c>
    </row>
    <row r="61" spans="2:3" x14ac:dyDescent="0.3">
      <c r="B61" s="10">
        <v>34</v>
      </c>
      <c r="C61" s="10">
        <v>60</v>
      </c>
    </row>
    <row r="62" spans="2:3" x14ac:dyDescent="0.3">
      <c r="B62" s="10">
        <v>34</v>
      </c>
      <c r="C62" s="10">
        <v>61</v>
      </c>
    </row>
    <row r="63" spans="2:3" x14ac:dyDescent="0.3">
      <c r="B63" s="10">
        <v>34</v>
      </c>
      <c r="C63" s="10">
        <v>62</v>
      </c>
    </row>
    <row r="64" spans="2:3" x14ac:dyDescent="0.3">
      <c r="B64" s="10">
        <v>34</v>
      </c>
      <c r="C64" s="10">
        <v>63</v>
      </c>
    </row>
    <row r="65" spans="2:3" x14ac:dyDescent="0.3">
      <c r="B65" s="10">
        <v>34.485749299439433</v>
      </c>
      <c r="C65" s="10">
        <v>64</v>
      </c>
    </row>
    <row r="66" spans="2:3" x14ac:dyDescent="0.3">
      <c r="B66" s="10">
        <v>34.498999599679678</v>
      </c>
      <c r="C66" s="10">
        <v>65</v>
      </c>
    </row>
    <row r="67" spans="2:3" x14ac:dyDescent="0.3">
      <c r="B67" s="10">
        <v>34.498999599679678</v>
      </c>
      <c r="C67" s="10">
        <v>66</v>
      </c>
    </row>
    <row r="68" spans="2:3" x14ac:dyDescent="0.3">
      <c r="B68" s="10">
        <v>34.811249499599597</v>
      </c>
      <c r="C68" s="10">
        <v>67</v>
      </c>
    </row>
    <row r="69" spans="2:3" x14ac:dyDescent="0.3">
      <c r="B69" s="10">
        <v>35</v>
      </c>
      <c r="C69" s="10">
        <v>68</v>
      </c>
    </row>
    <row r="70" spans="2:3" ht="14.4" customHeight="1" x14ac:dyDescent="0.3">
      <c r="B70" s="10">
        <v>35</v>
      </c>
      <c r="C70" s="10">
        <v>69</v>
      </c>
    </row>
    <row r="71" spans="2:3" x14ac:dyDescent="0.3">
      <c r="B71" s="10">
        <v>35</v>
      </c>
      <c r="C71" s="10">
        <v>70</v>
      </c>
    </row>
    <row r="72" spans="2:3" x14ac:dyDescent="0.3">
      <c r="B72" s="10">
        <v>36.72449979983984</v>
      </c>
      <c r="C72" s="10">
        <v>71</v>
      </c>
    </row>
    <row r="73" spans="2:3" x14ac:dyDescent="0.3">
      <c r="B73" s="10">
        <v>37</v>
      </c>
      <c r="C73" s="10">
        <v>72</v>
      </c>
    </row>
    <row r="74" spans="2:3" x14ac:dyDescent="0.3">
      <c r="B74" s="10">
        <v>37.023499399519515</v>
      </c>
      <c r="C74" s="10">
        <v>73</v>
      </c>
    </row>
    <row r="75" spans="2:3" x14ac:dyDescent="0.3">
      <c r="B75" s="10">
        <v>37.348999599679679</v>
      </c>
      <c r="C75" s="10">
        <v>74</v>
      </c>
    </row>
    <row r="76" spans="2:3" x14ac:dyDescent="0.3">
      <c r="B76" s="10">
        <v>37.661249499599599</v>
      </c>
      <c r="C76" s="10">
        <v>75</v>
      </c>
    </row>
    <row r="77" spans="2:3" x14ac:dyDescent="0.3">
      <c r="B77" s="10">
        <v>37.973499399519518</v>
      </c>
      <c r="C77" s="10">
        <v>76</v>
      </c>
    </row>
    <row r="78" spans="2:3" x14ac:dyDescent="0.3">
      <c r="B78" s="10">
        <v>38</v>
      </c>
      <c r="C78" s="10">
        <v>77</v>
      </c>
    </row>
    <row r="79" spans="2:3" x14ac:dyDescent="0.3">
      <c r="B79" s="10">
        <v>38</v>
      </c>
      <c r="C79" s="10">
        <v>78</v>
      </c>
    </row>
    <row r="80" spans="2:3" x14ac:dyDescent="0.3">
      <c r="B80" s="10">
        <v>38</v>
      </c>
      <c r="C80" s="10">
        <v>79</v>
      </c>
    </row>
    <row r="81" spans="2:3" x14ac:dyDescent="0.3">
      <c r="B81" s="10">
        <v>38</v>
      </c>
      <c r="C81" s="10">
        <v>80</v>
      </c>
    </row>
    <row r="82" spans="2:3" x14ac:dyDescent="0.3">
      <c r="B82" s="10">
        <v>38</v>
      </c>
      <c r="C82" s="10">
        <v>81</v>
      </c>
    </row>
    <row r="83" spans="2:3" x14ac:dyDescent="0.3">
      <c r="B83" s="10">
        <v>38.285749299439445</v>
      </c>
      <c r="C83" s="10">
        <v>82</v>
      </c>
    </row>
    <row r="84" spans="2:3" x14ac:dyDescent="0.3">
      <c r="B84" s="10">
        <v>38.923499399519514</v>
      </c>
      <c r="C84" s="10">
        <v>83</v>
      </c>
    </row>
    <row r="85" spans="2:3" x14ac:dyDescent="0.3">
      <c r="B85" s="10">
        <v>39</v>
      </c>
      <c r="C85" s="10">
        <v>84</v>
      </c>
    </row>
    <row r="86" spans="2:3" x14ac:dyDescent="0.3">
      <c r="B86" s="10">
        <v>39.886749699759754</v>
      </c>
      <c r="C86" s="10">
        <v>85</v>
      </c>
    </row>
    <row r="87" spans="2:3" x14ac:dyDescent="0.3">
      <c r="B87" s="10">
        <v>40.198999599679674</v>
      </c>
      <c r="C87" s="10">
        <v>86</v>
      </c>
    </row>
    <row r="88" spans="2:3" x14ac:dyDescent="0.3">
      <c r="B88" s="10">
        <v>40.836749699759757</v>
      </c>
      <c r="C88" s="10">
        <v>87</v>
      </c>
    </row>
    <row r="89" spans="2:3" x14ac:dyDescent="0.3">
      <c r="B89" s="10">
        <v>41</v>
      </c>
      <c r="C89" s="10">
        <v>88</v>
      </c>
    </row>
    <row r="90" spans="2:3" x14ac:dyDescent="0.3">
      <c r="B90" s="10">
        <v>41</v>
      </c>
      <c r="C90" s="10">
        <v>89</v>
      </c>
    </row>
    <row r="91" spans="2:3" x14ac:dyDescent="0.3">
      <c r="B91" s="10">
        <v>41.47449979983984</v>
      </c>
      <c r="C91" s="10">
        <v>90</v>
      </c>
    </row>
    <row r="92" spans="2:3" x14ac:dyDescent="0.3">
      <c r="B92" s="10">
        <v>41.773499399519515</v>
      </c>
      <c r="C92" s="10">
        <v>91</v>
      </c>
    </row>
    <row r="93" spans="2:3" x14ac:dyDescent="0.3">
      <c r="B93" s="10">
        <v>42</v>
      </c>
      <c r="C93" s="10">
        <v>92</v>
      </c>
    </row>
    <row r="94" spans="2:3" x14ac:dyDescent="0.3">
      <c r="B94" s="10">
        <v>42</v>
      </c>
      <c r="C94" s="10">
        <v>93</v>
      </c>
    </row>
    <row r="95" spans="2:3" x14ac:dyDescent="0.3">
      <c r="B95" s="10">
        <v>42.411249499599599</v>
      </c>
      <c r="C95" s="10">
        <v>94</v>
      </c>
    </row>
    <row r="96" spans="2:3" x14ac:dyDescent="0.3">
      <c r="B96" s="10">
        <v>42.424499799839836</v>
      </c>
      <c r="C96" s="10">
        <v>95</v>
      </c>
    </row>
    <row r="97" spans="2:3" x14ac:dyDescent="0.3">
      <c r="B97" s="10">
        <v>43</v>
      </c>
      <c r="C97" s="10">
        <v>96</v>
      </c>
    </row>
    <row r="98" spans="2:3" x14ac:dyDescent="0.3">
      <c r="B98" s="10">
        <v>43</v>
      </c>
      <c r="C98" s="10">
        <v>97</v>
      </c>
    </row>
    <row r="99" spans="2:3" x14ac:dyDescent="0.3">
      <c r="B99" s="10">
        <v>43.361249499599595</v>
      </c>
      <c r="C99" s="10">
        <v>98</v>
      </c>
    </row>
    <row r="100" spans="2:3" x14ac:dyDescent="0.3">
      <c r="B100" s="10">
        <v>44</v>
      </c>
      <c r="C100" s="10">
        <v>99</v>
      </c>
    </row>
    <row r="101" spans="2:3" x14ac:dyDescent="0.3">
      <c r="B101" s="10">
        <v>44</v>
      </c>
      <c r="C101" s="10">
        <v>100</v>
      </c>
    </row>
    <row r="102" spans="2:3" x14ac:dyDescent="0.3">
      <c r="B102" s="10">
        <v>44.311249499599597</v>
      </c>
      <c r="C102" s="10">
        <v>101</v>
      </c>
    </row>
    <row r="103" spans="2:3" x14ac:dyDescent="0.3">
      <c r="B103" s="10">
        <v>44.324499799839835</v>
      </c>
      <c r="C103" s="10">
        <v>102</v>
      </c>
    </row>
    <row r="104" spans="2:3" x14ac:dyDescent="0.3">
      <c r="B104" s="10">
        <v>44.935749299439436</v>
      </c>
      <c r="C104" s="10">
        <v>103</v>
      </c>
    </row>
    <row r="105" spans="2:3" x14ac:dyDescent="0.3">
      <c r="B105" s="10">
        <v>45</v>
      </c>
      <c r="C105" s="10">
        <v>104</v>
      </c>
    </row>
    <row r="106" spans="2:3" x14ac:dyDescent="0.3">
      <c r="B106" s="10">
        <v>45</v>
      </c>
      <c r="C106" s="10">
        <v>105</v>
      </c>
    </row>
    <row r="107" spans="2:3" x14ac:dyDescent="0.3">
      <c r="B107" s="10">
        <v>46</v>
      </c>
      <c r="C107" s="10">
        <v>106</v>
      </c>
    </row>
    <row r="108" spans="2:3" x14ac:dyDescent="0.3">
      <c r="B108" s="10">
        <v>46.862249899919917</v>
      </c>
      <c r="C108" s="10">
        <v>107</v>
      </c>
    </row>
    <row r="109" spans="2:3" x14ac:dyDescent="0.3">
      <c r="B109" s="10">
        <v>47.785749299439431</v>
      </c>
      <c r="C109" s="10">
        <v>108</v>
      </c>
    </row>
    <row r="110" spans="2:3" x14ac:dyDescent="0.3">
      <c r="B110" s="10">
        <v>48</v>
      </c>
      <c r="C110" s="10">
        <v>109</v>
      </c>
    </row>
    <row r="111" spans="2:3" x14ac:dyDescent="0.3">
      <c r="B111" s="10">
        <v>48.111249499599595</v>
      </c>
      <c r="C111" s="10">
        <v>110</v>
      </c>
    </row>
    <row r="112" spans="2:3" x14ac:dyDescent="0.3">
      <c r="B112" s="10">
        <v>49</v>
      </c>
      <c r="C112" s="10">
        <v>111</v>
      </c>
    </row>
    <row r="113" spans="2:3" x14ac:dyDescent="0.3">
      <c r="B113" s="10">
        <v>49</v>
      </c>
      <c r="C113" s="10">
        <v>112</v>
      </c>
    </row>
    <row r="114" spans="2:3" x14ac:dyDescent="0.3">
      <c r="B114" s="10">
        <v>50.336749699759757</v>
      </c>
      <c r="C114" s="10">
        <v>113</v>
      </c>
    </row>
    <row r="115" spans="2:3" x14ac:dyDescent="0.3">
      <c r="B115" s="10">
        <v>50.336749699759757</v>
      </c>
      <c r="C115" s="10">
        <v>114</v>
      </c>
    </row>
    <row r="116" spans="2:3" x14ac:dyDescent="0.3">
      <c r="B116" s="10">
        <v>50.635749299439439</v>
      </c>
      <c r="C116" s="10">
        <v>115</v>
      </c>
    </row>
    <row r="117" spans="2:3" x14ac:dyDescent="0.3">
      <c r="B117" s="10">
        <v>50.961249499599596</v>
      </c>
      <c r="C117" s="10">
        <v>116</v>
      </c>
    </row>
    <row r="118" spans="2:3" x14ac:dyDescent="0.3">
      <c r="B118" s="10">
        <v>51</v>
      </c>
      <c r="C118" s="10">
        <v>117</v>
      </c>
    </row>
    <row r="119" spans="2:3" x14ac:dyDescent="0.3">
      <c r="B119" s="10">
        <v>52</v>
      </c>
      <c r="C119" s="10">
        <v>118</v>
      </c>
    </row>
    <row r="120" spans="2:3" x14ac:dyDescent="0.3">
      <c r="B120" s="10">
        <v>52</v>
      </c>
      <c r="C120" s="10">
        <v>119</v>
      </c>
    </row>
    <row r="121" spans="2:3" x14ac:dyDescent="0.3">
      <c r="B121" s="10">
        <v>52</v>
      </c>
      <c r="C121" s="10">
        <v>120</v>
      </c>
    </row>
    <row r="122" spans="2:3" x14ac:dyDescent="0.3">
      <c r="B122" s="10">
        <v>55.086749699759757</v>
      </c>
      <c r="C122" s="10">
        <v>121</v>
      </c>
    </row>
    <row r="123" spans="2:3" x14ac:dyDescent="0.3">
      <c r="B123" s="10">
        <v>55.412249899919914</v>
      </c>
      <c r="C123" s="10">
        <v>122</v>
      </c>
    </row>
    <row r="124" spans="2:3" x14ac:dyDescent="0.3">
      <c r="B124" s="10">
        <v>57</v>
      </c>
      <c r="C124" s="10">
        <v>123</v>
      </c>
    </row>
    <row r="125" spans="2:3" x14ac:dyDescent="0.3">
      <c r="B125" s="10">
        <v>58</v>
      </c>
      <c r="C125" s="10">
        <v>124</v>
      </c>
    </row>
    <row r="126" spans="2:3" x14ac:dyDescent="0.3">
      <c r="B126" s="10">
        <v>68.685749299439436</v>
      </c>
      <c r="C126" s="10">
        <v>125</v>
      </c>
    </row>
    <row r="127" spans="2:3" ht="14.4" customHeight="1" x14ac:dyDescent="0.3">
      <c r="B127" s="10">
        <v>70</v>
      </c>
      <c r="C127" s="10">
        <v>126</v>
      </c>
    </row>
  </sheetData>
  <sortState xmlns:xlrd2="http://schemas.microsoft.com/office/spreadsheetml/2017/richdata2" ref="B3:B127">
    <sortCondition ref="B2:B127"/>
  </sortState>
  <mergeCells count="1">
    <mergeCell ref="G21:Q25"/>
  </mergeCells>
  <conditionalFormatting sqref="C1">
    <cfRule type="cellIs" dxfId="4" priority="9" operator="equal">
      <formula>3</formula>
    </cfRule>
    <cfRule type="cellIs" dxfId="3" priority="10" operator="equal">
      <formula>2</formula>
    </cfRule>
    <cfRule type="cellIs" dxfId="2" priority="11" operator="equal">
      <formula>1</formula>
    </cfRule>
  </conditionalFormatting>
  <conditionalFormatting sqref="A31:XFD1048576 A28:G30 R28:XFD30 A26:XFD27 B4:B127 A1:XFD1 A4:XFD20 C3:XFD3 B2:XFD2 A2:A3 R21:XFD25 A21:G21 A22:F25">
    <cfRule type="containsBlanks" dxfId="1" priority="4">
      <formula>LEN(TRIM(A1))=0</formula>
    </cfRule>
  </conditionalFormatting>
  <conditionalFormatting sqref="C2:C127">
    <cfRule type="containsBlanks" dxfId="0" priority="2">
      <formula>LEN(TRIM(C2))=0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Parameters</vt:lpstr>
      <vt:lpstr>Data</vt:lpstr>
      <vt:lpstr>Sample</vt:lpstr>
      <vt:lpstr>Statistical insight</vt:lpstr>
      <vt:lpstr>(Un)correlated variables</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Alessia</dc:creator>
  <cp:lastModifiedBy>Alessia</cp:lastModifiedBy>
  <dcterms:created xsi:type="dcterms:W3CDTF">2024-01-11T11:08:49Z</dcterms:created>
  <dcterms:modified xsi:type="dcterms:W3CDTF">2024-01-15T10:57:07Z</dcterms:modified>
</cp:coreProperties>
</file>