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0_development\0.1_projects\209 kotel-ochag-2\tables-charakteristiki\"/>
    </mc:Choice>
  </mc:AlternateContent>
  <bookViews>
    <workbookView xWindow="-120" yWindow="-120" windowWidth="29040" windowHeight="15840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3" i="1" l="1"/>
  <c r="G41" i="1"/>
  <c r="G29" i="1"/>
  <c r="G17" i="1"/>
  <c r="G5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F53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F41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F29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F17" i="1"/>
  <c r="F9" i="1"/>
  <c r="G15" i="1"/>
  <c r="G9" i="1"/>
  <c r="G6" i="1"/>
  <c r="F7" i="1"/>
  <c r="G7" i="1"/>
  <c r="G14" i="1" l="1"/>
  <c r="G13" i="1"/>
  <c r="G12" i="1"/>
  <c r="G11" i="1"/>
  <c r="G10" i="1"/>
  <c r="G8" i="1"/>
  <c r="F6" i="1"/>
  <c r="F8" i="1"/>
  <c r="F10" i="1"/>
  <c r="F11" i="1"/>
  <c r="F12" i="1"/>
  <c r="F13" i="1"/>
  <c r="F14" i="1"/>
  <c r="F15" i="1"/>
  <c r="F5" i="1"/>
</calcChain>
</file>

<file path=xl/sharedStrings.xml><?xml version="1.0" encoding="utf-8"?>
<sst xmlns="http://schemas.openxmlformats.org/spreadsheetml/2006/main" count="112" uniqueCount="59">
  <si>
    <t>1274 / 600 / 3000</t>
  </si>
  <si>
    <t>40…90</t>
  </si>
  <si>
    <t>0,2 (2)</t>
  </si>
  <si>
    <t>G 1 ½ (40)</t>
  </si>
  <si>
    <t>G ½ (15)</t>
  </si>
  <si>
    <t>Номинальная  теплопроизводительность, кВт</t>
  </si>
  <si>
    <t>Ориентировочная площадь отапливаемого помещения, при высоте 2,7м, м2 </t>
  </si>
  <si>
    <t>КПД,% </t>
  </si>
  <si>
    <t>Давление природного газа: nom/ min/ max/, Па </t>
  </si>
  <si>
    <t>Расход  природного газа (среднесуточный), м3/час</t>
  </si>
  <si>
    <t>Диапазон  регулирования  температуры  теплоносителя, °С</t>
  </si>
  <si>
    <t>Максимальная температура теплоносителя на выходе из котла °С, не более</t>
  </si>
  <si>
    <t>Время отключение подачи газа при погасании запальной горелки, сек, не более;</t>
  </si>
  <si>
    <t>Максимальное  давление теплоносителя в системе  отопления, МПа (кГс/см2)</t>
  </si>
  <si>
    <t>Объём теплоносителя в котле, л</t>
  </si>
  <si>
    <t>Присоединительная резьба (с обеих сторон) штуцеров подвода и выхода теплоносителя, дюймы, (Ду)</t>
  </si>
  <si>
    <t>Присоединительная резьба штуцеров подвода газа, дюймы, (Ду)</t>
  </si>
  <si>
    <t>Масса котла без дымохода, +3 кг, кг</t>
  </si>
  <si>
    <t>Масса комплекта дымохода, + 0,5кг, кг </t>
  </si>
  <si>
    <t>Наружный диаметр коаксиального дымохода, мм</t>
  </si>
  <si>
    <t>Ширина</t>
  </si>
  <si>
    <t>Глубина</t>
  </si>
  <si>
    <t>Высота</t>
  </si>
  <si>
    <t>cityName</t>
  </si>
  <si>
    <t>cityId</t>
  </si>
  <si>
    <t>shopName</t>
  </si>
  <si>
    <t>shopId</t>
  </si>
  <si>
    <t>shopAdress</t>
  </si>
  <si>
    <t>shopPhone</t>
  </si>
  <si>
    <t>shopPhone2</t>
  </si>
  <si>
    <t>shopTime</t>
  </si>
  <si>
    <t>shopSite</t>
  </si>
  <si>
    <t>shopMail</t>
  </si>
  <si>
    <t>shopCoords</t>
  </si>
  <si>
    <t>Карсун п.</t>
  </si>
  <si>
    <t>Газпром газораспределение Ульяновск</t>
  </si>
  <si>
    <t>ул. Гусева 61</t>
  </si>
  <si>
    <t>8(84246)24417</t>
  </si>
  <si>
    <t>Пн-пт:8.00-17.00 Сб:выходной Вс:выходной</t>
  </si>
  <si>
    <t>http://www.ulgaz.ru</t>
  </si>
  <si>
    <t>54.205421, 46.984845</t>
  </si>
  <si>
    <t>Новоспасское п.</t>
  </si>
  <si>
    <t>ул. Строителей 23</t>
  </si>
  <si>
    <t>8(84238)21114</t>
  </si>
  <si>
    <t xml:space="preserve">http://www.ulgaz.ru   </t>
  </si>
  <si>
    <t>Новоульяновск г.</t>
  </si>
  <si>
    <t>ул. Комсомольская 39</t>
  </si>
  <si>
    <t>8(84255)71750</t>
  </si>
  <si>
    <t>Сурское пгт</t>
  </si>
  <si>
    <t>Сантекомплект</t>
  </si>
  <si>
    <t>ул. Хазова 39</t>
  </si>
  <si>
    <t>Пн-пт:8.30-17.30 Сб:8.30-14.00 Вс:выходной</t>
  </si>
  <si>
    <t>Чердаклы пгт.</t>
  </si>
  <si>
    <t>ул. Советская 120</t>
  </si>
  <si>
    <t>8(84231)24406</t>
  </si>
  <si>
    <t>53.154562, 47.777141</t>
  </si>
  <si>
    <t>54.147130, 48.377584</t>
  </si>
  <si>
    <t>54.480800, 46.725986</t>
  </si>
  <si>
    <t>54.355008, 48.871271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</si>
</sst>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onsolas"/>
      <family val="3"/>
      <charset val="204"/>
    </font>
    <font>
      <sz val="10"/>
      <color rgb="FF333333"/>
      <name val="Consolas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64"/>
  <sheetViews>
    <sheetView tabSelected="1" zoomScaleNormal="100" workbookViewId="0">
      <selection activeCell="B3" sqref="B3"/>
    </sheetView>
  </sheetViews>
  <sheetFormatPr defaultRowHeight="14.4" x14ac:dyDescent="0.3"/>
  <cols>
    <col min="2" max="2" width="33.5546875" customWidth="1"/>
    <col min="3" max="3" width="9.44140625" customWidth="1"/>
    <col min="4" max="4" width="19.33203125" customWidth="1"/>
    <col min="5" max="5" width="45.5546875" customWidth="1"/>
    <col min="6" max="6" width="27.33203125" style="6" customWidth="1"/>
    <col min="7" max="7" width="43.44140625" customWidth="1"/>
    <col min="8" max="10" width="9" customWidth="1"/>
    <col min="11" max="11" width="44.6640625" customWidth="1"/>
    <col min="12" max="12" width="37" style="1" customWidth="1"/>
  </cols>
  <sheetData>
    <row r="3" spans="4:7" x14ac:dyDescent="0.3">
      <c r="D3" s="7">
        <v>73</v>
      </c>
      <c r="E3" s="7"/>
    </row>
    <row r="5" spans="4:7" x14ac:dyDescent="0.3">
      <c r="D5" s="3" t="s">
        <v>23</v>
      </c>
      <c r="E5" s="1" t="s">
        <v>34</v>
      </c>
      <c r="F5" s="5" t="str">
        <f>""&amp;D5&amp;":"</f>
        <v>cityName:</v>
      </c>
      <c r="G5" s="4" t="str">
        <f>"'"&amp;E5&amp;"'"&amp;","</f>
        <v>'Карсун п.',</v>
      </c>
    </row>
    <row r="6" spans="4:7" x14ac:dyDescent="0.3">
      <c r="D6" s="3" t="s">
        <v>24</v>
      </c>
      <c r="E6" s="1">
        <v>73</v>
      </c>
      <c r="F6" s="5" t="str">
        <f t="shared" ref="F6:F15" si="0">""&amp;D6&amp;":"</f>
        <v>cityId:</v>
      </c>
      <c r="G6" s="4" t="str">
        <f>E6&amp;","</f>
        <v>73,</v>
      </c>
    </row>
    <row r="7" spans="4:7" x14ac:dyDescent="0.3">
      <c r="D7" s="3" t="s">
        <v>25</v>
      </c>
      <c r="E7" s="1" t="s">
        <v>35</v>
      </c>
      <c r="F7" s="5" t="str">
        <f t="shared" ref="F7" si="1">""&amp;D7&amp;":"</f>
        <v>shopName:</v>
      </c>
      <c r="G7" s="4" t="str">
        <f>"'"&amp;E7&amp;"'"&amp;","</f>
        <v>'Газпром газораспределение Ульяновск',</v>
      </c>
    </row>
    <row r="8" spans="4:7" x14ac:dyDescent="0.3">
      <c r="D8" s="3" t="s">
        <v>26</v>
      </c>
      <c r="E8" s="1">
        <v>30</v>
      </c>
      <c r="F8" s="5" t="str">
        <f t="shared" si="0"/>
        <v>shopId:</v>
      </c>
      <c r="G8" s="4" t="str">
        <f>E8&amp;","</f>
        <v>30,</v>
      </c>
    </row>
    <row r="9" spans="4:7" x14ac:dyDescent="0.3">
      <c r="D9" s="3" t="s">
        <v>27</v>
      </c>
      <c r="E9" s="1" t="s">
        <v>36</v>
      </c>
      <c r="F9" s="5" t="str">
        <f t="shared" si="0"/>
        <v>shopAdress:</v>
      </c>
      <c r="G9" s="4" t="str">
        <f>"'"&amp;E9&amp;"'"&amp;","</f>
        <v>'ул. Гусева 61',</v>
      </c>
    </row>
    <row r="10" spans="4:7" x14ac:dyDescent="0.3">
      <c r="D10" s="3" t="s">
        <v>28</v>
      </c>
      <c r="E10" s="1" t="s">
        <v>37</v>
      </c>
      <c r="F10" s="5" t="str">
        <f t="shared" si="0"/>
        <v>shopPhone:</v>
      </c>
      <c r="G10" s="4" t="str">
        <f>"'"&amp;E10&amp;"'"&amp;","</f>
        <v>'8(84246)24417',</v>
      </c>
    </row>
    <row r="11" spans="4:7" x14ac:dyDescent="0.3">
      <c r="D11" s="3" t="s">
        <v>29</v>
      </c>
      <c r="E11" s="1"/>
      <c r="F11" s="5" t="str">
        <f t="shared" si="0"/>
        <v>shopPhone2:</v>
      </c>
      <c r="G11" s="4" t="str">
        <f>"'"&amp;E11&amp;"'"&amp;","</f>
        <v>'',</v>
      </c>
    </row>
    <row r="12" spans="4:7" x14ac:dyDescent="0.3">
      <c r="D12" s="3" t="s">
        <v>30</v>
      </c>
      <c r="E12" s="1" t="s">
        <v>38</v>
      </c>
      <c r="F12" s="5" t="str">
        <f t="shared" si="0"/>
        <v>shopTime:</v>
      </c>
      <c r="G12" s="4" t="str">
        <f>"'"&amp;E12&amp;"'"&amp;","</f>
        <v>'Пн-пт:8.00-17.00 Сб:выходной Вс:выходной',</v>
      </c>
    </row>
    <row r="13" spans="4:7" x14ac:dyDescent="0.3">
      <c r="D13" t="s">
        <v>31</v>
      </c>
      <c r="E13" s="1" t="s">
        <v>39</v>
      </c>
      <c r="F13" s="5" t="str">
        <f t="shared" si="0"/>
        <v>shopSite:</v>
      </c>
      <c r="G13" s="4" t="str">
        <f>"'"&amp;E13&amp;"'"&amp;","</f>
        <v>'http://www.ulgaz.ru',</v>
      </c>
    </row>
    <row r="14" spans="4:7" x14ac:dyDescent="0.3">
      <c r="D14" t="s">
        <v>32</v>
      </c>
      <c r="E14" s="2"/>
      <c r="F14" s="5" t="str">
        <f t="shared" si="0"/>
        <v>shopMail:</v>
      </c>
      <c r="G14" s="4" t="str">
        <f>"'"&amp;E14&amp;"'"&amp;","</f>
        <v>'',</v>
      </c>
    </row>
    <row r="15" spans="4:7" x14ac:dyDescent="0.3">
      <c r="D15" t="s">
        <v>33</v>
      </c>
      <c r="E15" s="1" t="s">
        <v>40</v>
      </c>
      <c r="F15" s="5" t="str">
        <f t="shared" si="0"/>
        <v>shopCoords:</v>
      </c>
      <c r="G15" s="4" t="str">
        <f>"["&amp;E15&amp;"]"&amp;","</f>
        <v>[54.205421, 46.984845],</v>
      </c>
    </row>
    <row r="16" spans="4:7" x14ac:dyDescent="0.3">
      <c r="E16" s="1"/>
      <c r="F16" s="5"/>
      <c r="G16" s="4"/>
    </row>
    <row r="17" spans="4:7" x14ac:dyDescent="0.3">
      <c r="D17" s="3" t="s">
        <v>23</v>
      </c>
      <c r="E17" s="1" t="s">
        <v>41</v>
      </c>
      <c r="F17" s="5" t="str">
        <f>""&amp;D17&amp;":"</f>
        <v>cityName:</v>
      </c>
      <c r="G17" s="4" t="str">
        <f>"'"&amp;E17&amp;"'"&amp;","</f>
        <v>'Новоспасское п.',</v>
      </c>
    </row>
    <row r="18" spans="4:7" x14ac:dyDescent="0.3">
      <c r="D18" s="3" t="s">
        <v>24</v>
      </c>
      <c r="E18" s="1">
        <v>73</v>
      </c>
      <c r="F18" s="5" t="str">
        <f t="shared" ref="F18:F27" si="2">""&amp;D18&amp;":"</f>
        <v>cityId:</v>
      </c>
      <c r="G18" s="4" t="str">
        <f>E18&amp;","</f>
        <v>73,</v>
      </c>
    </row>
    <row r="19" spans="4:7" x14ac:dyDescent="0.3">
      <c r="D19" s="3" t="s">
        <v>25</v>
      </c>
      <c r="E19" s="1" t="s">
        <v>35</v>
      </c>
      <c r="F19" s="5" t="str">
        <f t="shared" si="2"/>
        <v>shopName:</v>
      </c>
      <c r="G19" s="4" t="str">
        <f>"'"&amp;E19&amp;"'"&amp;","</f>
        <v>'Газпром газораспределение Ульяновск',</v>
      </c>
    </row>
    <row r="20" spans="4:7" x14ac:dyDescent="0.3">
      <c r="D20" s="3" t="s">
        <v>26</v>
      </c>
      <c r="E20" s="1">
        <v>31</v>
      </c>
      <c r="F20" s="5" t="str">
        <f t="shared" si="2"/>
        <v>shopId:</v>
      </c>
      <c r="G20" s="4" t="str">
        <f>E20&amp;","</f>
        <v>31,</v>
      </c>
    </row>
    <row r="21" spans="4:7" x14ac:dyDescent="0.3">
      <c r="D21" s="3" t="s">
        <v>27</v>
      </c>
      <c r="E21" s="1" t="s">
        <v>42</v>
      </c>
      <c r="F21" s="5" t="str">
        <f t="shared" si="2"/>
        <v>shopAdress:</v>
      </c>
      <c r="G21" s="4" t="str">
        <f>"'"&amp;E21&amp;"'"&amp;","</f>
        <v>'ул. Строителей 23',</v>
      </c>
    </row>
    <row r="22" spans="4:7" x14ac:dyDescent="0.3">
      <c r="D22" s="3" t="s">
        <v>28</v>
      </c>
      <c r="E22" s="1" t="s">
        <v>43</v>
      </c>
      <c r="F22" s="5" t="str">
        <f t="shared" si="2"/>
        <v>shopPhone:</v>
      </c>
      <c r="G22" s="4" t="str">
        <f>"'"&amp;E22&amp;"'"&amp;","</f>
        <v>'8(84238)21114',</v>
      </c>
    </row>
    <row r="23" spans="4:7" x14ac:dyDescent="0.3">
      <c r="D23" s="3" t="s">
        <v>29</v>
      </c>
      <c r="E23" s="1"/>
      <c r="F23" s="5" t="str">
        <f t="shared" si="2"/>
        <v>shopPhone2:</v>
      </c>
      <c r="G23" s="4" t="str">
        <f>"'"&amp;E23&amp;"'"&amp;","</f>
        <v>'',</v>
      </c>
    </row>
    <row r="24" spans="4:7" x14ac:dyDescent="0.3">
      <c r="D24" s="3" t="s">
        <v>30</v>
      </c>
      <c r="E24" s="1" t="s">
        <v>38</v>
      </c>
      <c r="F24" s="5" t="str">
        <f t="shared" si="2"/>
        <v>shopTime:</v>
      </c>
      <c r="G24" s="4" t="str">
        <f>"'"&amp;E24&amp;"'"&amp;","</f>
        <v>'Пн-пт:8.00-17.00 Сб:выходной Вс:выходной',</v>
      </c>
    </row>
    <row r="25" spans="4:7" x14ac:dyDescent="0.3">
      <c r="D25" t="s">
        <v>31</v>
      </c>
      <c r="E25" s="1" t="s">
        <v>44</v>
      </c>
      <c r="F25" s="5" t="str">
        <f t="shared" si="2"/>
        <v>shopSite:</v>
      </c>
      <c r="G25" s="4" t="str">
        <f>"'"&amp;E25&amp;"'"&amp;","</f>
        <v>'http://www.ulgaz.ru   ',</v>
      </c>
    </row>
    <row r="26" spans="4:7" x14ac:dyDescent="0.3">
      <c r="D26" t="s">
        <v>32</v>
      </c>
      <c r="E26" s="2"/>
      <c r="F26" s="5" t="str">
        <f t="shared" si="2"/>
        <v>shopMail:</v>
      </c>
      <c r="G26" s="4" t="str">
        <f>"'"&amp;E26&amp;"'"&amp;","</f>
        <v>'',</v>
      </c>
    </row>
    <row r="27" spans="4:7" x14ac:dyDescent="0.3">
      <c r="D27" t="s">
        <v>33</v>
      </c>
      <c r="E27" s="1" t="s">
        <v>55</v>
      </c>
      <c r="F27" s="5" t="str">
        <f t="shared" si="2"/>
        <v>shopCoords:</v>
      </c>
      <c r="G27" s="4" t="str">
        <f>"["&amp;E27&amp;"]"&amp;","</f>
        <v>[53.154562, 47.777141],</v>
      </c>
    </row>
    <row r="28" spans="4:7" x14ac:dyDescent="0.3">
      <c r="E28" s="1"/>
      <c r="F28" s="5"/>
      <c r="G28" s="4"/>
    </row>
    <row r="29" spans="4:7" x14ac:dyDescent="0.3">
      <c r="D29" s="3" t="s">
        <v>23</v>
      </c>
      <c r="E29" s="1" t="s">
        <v>45</v>
      </c>
      <c r="F29" s="5" t="str">
        <f>""&amp;D29&amp;":"</f>
        <v>cityName:</v>
      </c>
      <c r="G29" s="4" t="str">
        <f>"'"&amp;E29&amp;"'"&amp;","</f>
        <v>'Новоульяновск г.',</v>
      </c>
    </row>
    <row r="30" spans="4:7" x14ac:dyDescent="0.3">
      <c r="D30" s="3" t="s">
        <v>24</v>
      </c>
      <c r="E30" s="1">
        <v>73</v>
      </c>
      <c r="F30" s="5" t="str">
        <f t="shared" ref="F30:F39" si="3">""&amp;D30&amp;":"</f>
        <v>cityId:</v>
      </c>
      <c r="G30" s="4" t="str">
        <f>E30&amp;","</f>
        <v>73,</v>
      </c>
    </row>
    <row r="31" spans="4:7" x14ac:dyDescent="0.3">
      <c r="D31" s="3" t="s">
        <v>25</v>
      </c>
      <c r="E31" s="1" t="s">
        <v>35</v>
      </c>
      <c r="F31" s="5" t="str">
        <f t="shared" si="3"/>
        <v>shopName:</v>
      </c>
      <c r="G31" s="4" t="str">
        <f>"'"&amp;E31&amp;"'"&amp;","</f>
        <v>'Газпром газораспределение Ульяновск',</v>
      </c>
    </row>
    <row r="32" spans="4:7" x14ac:dyDescent="0.3">
      <c r="D32" s="3" t="s">
        <v>26</v>
      </c>
      <c r="E32" s="1">
        <v>32</v>
      </c>
      <c r="F32" s="5" t="str">
        <f t="shared" si="3"/>
        <v>shopId:</v>
      </c>
      <c r="G32" s="4" t="str">
        <f>E32&amp;","</f>
        <v>32,</v>
      </c>
    </row>
    <row r="33" spans="4:7" x14ac:dyDescent="0.3">
      <c r="D33" s="3" t="s">
        <v>27</v>
      </c>
      <c r="E33" s="1" t="s">
        <v>46</v>
      </c>
      <c r="F33" s="5" t="str">
        <f t="shared" si="3"/>
        <v>shopAdress:</v>
      </c>
      <c r="G33" s="4" t="str">
        <f>"'"&amp;E33&amp;"'"&amp;","</f>
        <v>'ул. Комсомольская 39',</v>
      </c>
    </row>
    <row r="34" spans="4:7" x14ac:dyDescent="0.3">
      <c r="D34" s="3" t="s">
        <v>28</v>
      </c>
      <c r="E34" s="1" t="s">
        <v>47</v>
      </c>
      <c r="F34" s="5" t="str">
        <f t="shared" si="3"/>
        <v>shopPhone:</v>
      </c>
      <c r="G34" s="4" t="str">
        <f>"'"&amp;E34&amp;"'"&amp;","</f>
        <v>'8(84255)71750',</v>
      </c>
    </row>
    <row r="35" spans="4:7" x14ac:dyDescent="0.3">
      <c r="D35" s="3" t="s">
        <v>29</v>
      </c>
      <c r="E35" s="1"/>
      <c r="F35" s="5" t="str">
        <f t="shared" si="3"/>
        <v>shopPhone2:</v>
      </c>
      <c r="G35" s="4" t="str">
        <f>"'"&amp;E35&amp;"'"&amp;","</f>
        <v>'',</v>
      </c>
    </row>
    <row r="36" spans="4:7" x14ac:dyDescent="0.3">
      <c r="D36" s="3" t="s">
        <v>30</v>
      </c>
      <c r="E36" s="1" t="s">
        <v>38</v>
      </c>
      <c r="F36" s="5" t="str">
        <f t="shared" si="3"/>
        <v>shopTime:</v>
      </c>
      <c r="G36" s="4" t="str">
        <f>"'"&amp;E36&amp;"'"&amp;","</f>
        <v>'Пн-пт:8.00-17.00 Сб:выходной Вс:выходной',</v>
      </c>
    </row>
    <row r="37" spans="4:7" x14ac:dyDescent="0.3">
      <c r="D37" t="s">
        <v>31</v>
      </c>
      <c r="E37" s="1" t="s">
        <v>39</v>
      </c>
      <c r="F37" s="5" t="str">
        <f t="shared" si="3"/>
        <v>shopSite:</v>
      </c>
      <c r="G37" s="4" t="str">
        <f>"'"&amp;E37&amp;"'"&amp;","</f>
        <v>'http://www.ulgaz.ru',</v>
      </c>
    </row>
    <row r="38" spans="4:7" x14ac:dyDescent="0.3">
      <c r="D38" t="s">
        <v>32</v>
      </c>
      <c r="E38" s="2"/>
      <c r="F38" s="5" t="str">
        <f t="shared" si="3"/>
        <v>shopMail:</v>
      </c>
      <c r="G38" s="4" t="str">
        <f>"'"&amp;E38&amp;"'"&amp;","</f>
        <v>'',</v>
      </c>
    </row>
    <row r="39" spans="4:7" x14ac:dyDescent="0.3">
      <c r="D39" t="s">
        <v>33</v>
      </c>
      <c r="E39" s="1" t="s">
        <v>56</v>
      </c>
      <c r="F39" s="5" t="str">
        <f t="shared" si="3"/>
        <v>shopCoords:</v>
      </c>
      <c r="G39" s="4" t="str">
        <f>"["&amp;E39&amp;"]"&amp;","</f>
        <v>[54.147130, 48.377584],</v>
      </c>
    </row>
    <row r="40" spans="4:7" x14ac:dyDescent="0.3">
      <c r="E40" s="1"/>
      <c r="F40" s="5"/>
      <c r="G40" s="4"/>
    </row>
    <row r="41" spans="4:7" x14ac:dyDescent="0.3">
      <c r="D41" s="3" t="s">
        <v>23</v>
      </c>
      <c r="E41" s="1" t="s">
        <v>48</v>
      </c>
      <c r="F41" s="5" t="str">
        <f>""&amp;D41&amp;":"</f>
        <v>cityName:</v>
      </c>
      <c r="G41" s="4" t="str">
        <f>"'"&amp;E41&amp;"'"&amp;","</f>
        <v>'Сурское пгт',</v>
      </c>
    </row>
    <row r="42" spans="4:7" x14ac:dyDescent="0.3">
      <c r="D42" s="3" t="s">
        <v>24</v>
      </c>
      <c r="E42" s="1">
        <v>73</v>
      </c>
      <c r="F42" s="5" t="str">
        <f t="shared" ref="F42:F51" si="4">""&amp;D42&amp;":"</f>
        <v>cityId:</v>
      </c>
      <c r="G42" s="4" t="str">
        <f>E42&amp;","</f>
        <v>73,</v>
      </c>
    </row>
    <row r="43" spans="4:7" x14ac:dyDescent="0.3">
      <c r="D43" s="3" t="s">
        <v>25</v>
      </c>
      <c r="E43" s="1" t="s">
        <v>49</v>
      </c>
      <c r="F43" s="5" t="str">
        <f t="shared" si="4"/>
        <v>shopName:</v>
      </c>
      <c r="G43" s="4" t="str">
        <f>"'"&amp;E43&amp;"'"&amp;","</f>
        <v>'Сантекомплект',</v>
      </c>
    </row>
    <row r="44" spans="4:7" x14ac:dyDescent="0.3">
      <c r="D44" s="3" t="s">
        <v>26</v>
      </c>
      <c r="E44" s="1">
        <v>33</v>
      </c>
      <c r="F44" s="5" t="str">
        <f t="shared" si="4"/>
        <v>shopId:</v>
      </c>
      <c r="G44" s="4" t="str">
        <f>E44&amp;","</f>
        <v>33,</v>
      </c>
    </row>
    <row r="45" spans="4:7" x14ac:dyDescent="0.3">
      <c r="D45" s="3" t="s">
        <v>27</v>
      </c>
      <c r="E45" s="1" t="s">
        <v>50</v>
      </c>
      <c r="F45" s="5" t="str">
        <f t="shared" si="4"/>
        <v>shopAdress:</v>
      </c>
      <c r="G45" s="4" t="str">
        <f>"'"&amp;E45&amp;"'"&amp;","</f>
        <v>'ул. Хазова 39',</v>
      </c>
    </row>
    <row r="46" spans="4:7" x14ac:dyDescent="0.3">
      <c r="D46" s="3" t="s">
        <v>28</v>
      </c>
      <c r="E46" s="1" t="s">
        <v>37</v>
      </c>
      <c r="F46" s="5" t="str">
        <f t="shared" si="4"/>
        <v>shopPhone:</v>
      </c>
      <c r="G46" s="4" t="str">
        <f>"'"&amp;E46&amp;"'"&amp;","</f>
        <v>'8(84246)24417',</v>
      </c>
    </row>
    <row r="47" spans="4:7" x14ac:dyDescent="0.3">
      <c r="D47" s="3" t="s">
        <v>29</v>
      </c>
      <c r="E47" s="1"/>
      <c r="F47" s="5" t="str">
        <f t="shared" si="4"/>
        <v>shopPhone2:</v>
      </c>
      <c r="G47" s="4" t="str">
        <f>"'"&amp;E47&amp;"'"&amp;","</f>
        <v>'',</v>
      </c>
    </row>
    <row r="48" spans="4:7" x14ac:dyDescent="0.3">
      <c r="D48" s="3" t="s">
        <v>30</v>
      </c>
      <c r="E48" s="1" t="s">
        <v>51</v>
      </c>
      <c r="F48" s="5" t="str">
        <f t="shared" si="4"/>
        <v>shopTime:</v>
      </c>
      <c r="G48" s="4" t="str">
        <f>"'"&amp;E48&amp;"'"&amp;","</f>
        <v>'Пн-пт:8.30-17.30 Сб:8.30-14.00 Вс:выходной',</v>
      </c>
    </row>
    <row r="49" spans="4:7" x14ac:dyDescent="0.3">
      <c r="D49" t="s">
        <v>31</v>
      </c>
      <c r="E49" s="1"/>
      <c r="F49" s="5" t="str">
        <f t="shared" si="4"/>
        <v>shopSite:</v>
      </c>
      <c r="G49" s="4" t="str">
        <f>"'"&amp;E49&amp;"'"&amp;","</f>
        <v>'',</v>
      </c>
    </row>
    <row r="50" spans="4:7" x14ac:dyDescent="0.3">
      <c r="D50" t="s">
        <v>32</v>
      </c>
      <c r="E50" s="2"/>
      <c r="F50" s="5" t="str">
        <f t="shared" si="4"/>
        <v>shopMail:</v>
      </c>
      <c r="G50" s="4" t="str">
        <f>"'"&amp;E50&amp;"'"&amp;","</f>
        <v>'',</v>
      </c>
    </row>
    <row r="51" spans="4:7" x14ac:dyDescent="0.3">
      <c r="D51" t="s">
        <v>33</v>
      </c>
      <c r="E51" s="1" t="s">
        <v>57</v>
      </c>
      <c r="F51" s="5" t="str">
        <f t="shared" si="4"/>
        <v>shopCoords:</v>
      </c>
      <c r="G51" s="4" t="str">
        <f>"["&amp;E51&amp;"]"&amp;","</f>
        <v>[54.480800, 46.725986],</v>
      </c>
    </row>
    <row r="52" spans="4:7" x14ac:dyDescent="0.3">
      <c r="E52" s="1"/>
      <c r="F52" s="5"/>
      <c r="G52" s="4"/>
    </row>
    <row r="53" spans="4:7" x14ac:dyDescent="0.3">
      <c r="D53" s="3" t="s">
        <v>23</v>
      </c>
      <c r="E53" s="1" t="s">
        <v>52</v>
      </c>
      <c r="F53" s="5" t="str">
        <f>""&amp;D53&amp;":"</f>
        <v>cityName:</v>
      </c>
      <c r="G53" s="4" t="str">
        <f>"'"&amp;E53&amp;"'"&amp;","</f>
        <v>'Чердаклы пгт.',</v>
      </c>
    </row>
    <row r="54" spans="4:7" x14ac:dyDescent="0.3">
      <c r="D54" s="3" t="s">
        <v>24</v>
      </c>
      <c r="E54" s="1">
        <v>73</v>
      </c>
      <c r="F54" s="5" t="str">
        <f t="shared" ref="F54:F63" si="5">""&amp;D54&amp;":"</f>
        <v>cityId:</v>
      </c>
      <c r="G54" s="4" t="str">
        <f>E54&amp;","</f>
        <v>73,</v>
      </c>
    </row>
    <row r="55" spans="4:7" x14ac:dyDescent="0.3">
      <c r="D55" s="3" t="s">
        <v>25</v>
      </c>
      <c r="E55" s="1" t="s">
        <v>35</v>
      </c>
      <c r="F55" s="5" t="str">
        <f t="shared" si="5"/>
        <v>shopName:</v>
      </c>
      <c r="G55" s="4" t="str">
        <f>"'"&amp;E55&amp;"'"&amp;","</f>
        <v>'Газпром газораспределение Ульяновск',</v>
      </c>
    </row>
    <row r="56" spans="4:7" x14ac:dyDescent="0.3">
      <c r="D56" s="3" t="s">
        <v>26</v>
      </c>
      <c r="E56" s="1">
        <v>34</v>
      </c>
      <c r="F56" s="5" t="str">
        <f t="shared" si="5"/>
        <v>shopId:</v>
      </c>
      <c r="G56" s="4" t="str">
        <f>E56&amp;","</f>
        <v>34,</v>
      </c>
    </row>
    <row r="57" spans="4:7" x14ac:dyDescent="0.3">
      <c r="D57" s="3" t="s">
        <v>27</v>
      </c>
      <c r="E57" s="1" t="s">
        <v>53</v>
      </c>
      <c r="F57" s="5" t="str">
        <f t="shared" si="5"/>
        <v>shopAdress:</v>
      </c>
      <c r="G57" s="4" t="str">
        <f>"'"&amp;E57&amp;"'"&amp;","</f>
        <v>'ул. Советская 120',</v>
      </c>
    </row>
    <row r="58" spans="4:7" x14ac:dyDescent="0.3">
      <c r="D58" s="3" t="s">
        <v>28</v>
      </c>
      <c r="E58" s="1" t="s">
        <v>54</v>
      </c>
      <c r="F58" s="5" t="str">
        <f t="shared" si="5"/>
        <v>shopPhone:</v>
      </c>
      <c r="G58" s="4" t="str">
        <f>"'"&amp;E58&amp;"'"&amp;","</f>
        <v>'8(84231)24406',</v>
      </c>
    </row>
    <row r="59" spans="4:7" x14ac:dyDescent="0.3">
      <c r="D59" s="3" t="s">
        <v>29</v>
      </c>
      <c r="E59" s="1"/>
      <c r="F59" s="5" t="str">
        <f t="shared" si="5"/>
        <v>shopPhone2:</v>
      </c>
      <c r="G59" s="4" t="str">
        <f>"'"&amp;E59&amp;"'"&amp;","</f>
        <v>'',</v>
      </c>
    </row>
    <row r="60" spans="4:7" x14ac:dyDescent="0.3">
      <c r="D60" s="3" t="s">
        <v>30</v>
      </c>
      <c r="E60" s="1" t="s">
        <v>38</v>
      </c>
      <c r="F60" s="5" t="str">
        <f t="shared" si="5"/>
        <v>shopTime:</v>
      </c>
      <c r="G60" s="4" t="str">
        <f>"'"&amp;E60&amp;"'"&amp;","</f>
        <v>'Пн-пт:8.00-17.00 Сб:выходной Вс:выходной',</v>
      </c>
    </row>
    <row r="61" spans="4:7" x14ac:dyDescent="0.3">
      <c r="D61" t="s">
        <v>31</v>
      </c>
      <c r="E61" s="1" t="s">
        <v>39</v>
      </c>
      <c r="F61" s="5" t="str">
        <f t="shared" si="5"/>
        <v>shopSite:</v>
      </c>
      <c r="G61" s="4" t="str">
        <f>"'"&amp;E61&amp;"'"&amp;","</f>
        <v>'http://www.ulgaz.ru',</v>
      </c>
    </row>
    <row r="62" spans="4:7" x14ac:dyDescent="0.3">
      <c r="D62" t="s">
        <v>32</v>
      </c>
      <c r="E62" s="2"/>
      <c r="F62" s="5" t="str">
        <f t="shared" si="5"/>
        <v>shopMail:</v>
      </c>
      <c r="G62" s="4" t="str">
        <f>"'"&amp;E62&amp;"'"&amp;","</f>
        <v>'',</v>
      </c>
    </row>
    <row r="63" spans="4:7" x14ac:dyDescent="0.3">
      <c r="D63" t="s">
        <v>33</v>
      </c>
      <c r="E63" s="1" t="s">
        <v>58</v>
      </c>
      <c r="F63" s="5" t="str">
        <f t="shared" si="5"/>
        <v>shopCoords:</v>
      </c>
      <c r="G63" s="4" t="str">
        <f>"["&amp;E63&amp;"]"&amp;","</f>
        <v>[54.355008, 48.871271],</v>
      </c>
    </row>
    <row r="64" spans="4:7" x14ac:dyDescent="0.3">
      <c r="E64" s="1"/>
      <c r="F64" s="5"/>
      <c r="G64" s="4"/>
    </row>
  </sheetData>
  <mergeCells count="1">
    <mergeCell ref="D3:E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20"/>
  <sheetViews>
    <sheetView workbookViewId="0">
      <selection activeCell="C28" sqref="C28"/>
    </sheetView>
  </sheetViews>
  <sheetFormatPr defaultRowHeight="14.4" x14ac:dyDescent="0.3"/>
  <cols>
    <col min="3" max="3" width="99.44140625" customWidth="1"/>
    <col min="4" max="4" width="45.44140625" customWidth="1"/>
  </cols>
  <sheetData>
    <row r="3" spans="3:4" x14ac:dyDescent="0.3">
      <c r="C3" t="s">
        <v>5</v>
      </c>
      <c r="D3" s="1">
        <v>7</v>
      </c>
    </row>
    <row r="4" spans="3:4" x14ac:dyDescent="0.3">
      <c r="C4" t="s">
        <v>6</v>
      </c>
      <c r="D4" s="1">
        <v>70</v>
      </c>
    </row>
    <row r="5" spans="3:4" x14ac:dyDescent="0.3">
      <c r="C5" t="s">
        <v>7</v>
      </c>
      <c r="D5" s="1">
        <v>90</v>
      </c>
    </row>
    <row r="6" spans="3:4" x14ac:dyDescent="0.3">
      <c r="C6" t="s">
        <v>8</v>
      </c>
      <c r="D6" s="1" t="s">
        <v>0</v>
      </c>
    </row>
    <row r="7" spans="3:4" x14ac:dyDescent="0.3">
      <c r="C7" t="s">
        <v>9</v>
      </c>
      <c r="D7" s="1">
        <v>0.44</v>
      </c>
    </row>
    <row r="8" spans="3:4" x14ac:dyDescent="0.3">
      <c r="C8" t="s">
        <v>10</v>
      </c>
      <c r="D8" s="1" t="s">
        <v>1</v>
      </c>
    </row>
    <row r="9" spans="3:4" x14ac:dyDescent="0.3">
      <c r="C9" t="s">
        <v>11</v>
      </c>
      <c r="D9" s="1">
        <v>95</v>
      </c>
    </row>
    <row r="10" spans="3:4" x14ac:dyDescent="0.3">
      <c r="C10" t="s">
        <v>12</v>
      </c>
      <c r="D10" s="1">
        <v>60</v>
      </c>
    </row>
    <row r="11" spans="3:4" x14ac:dyDescent="0.3">
      <c r="C11" t="s">
        <v>13</v>
      </c>
      <c r="D11" s="1" t="s">
        <v>2</v>
      </c>
    </row>
    <row r="12" spans="3:4" x14ac:dyDescent="0.3">
      <c r="C12" t="s">
        <v>14</v>
      </c>
      <c r="D12" s="1">
        <v>13</v>
      </c>
    </row>
    <row r="13" spans="3:4" x14ac:dyDescent="0.3">
      <c r="C13" t="s">
        <v>20</v>
      </c>
      <c r="D13" s="1">
        <v>410</v>
      </c>
    </row>
    <row r="14" spans="3:4" x14ac:dyDescent="0.3">
      <c r="C14" t="s">
        <v>21</v>
      </c>
      <c r="D14" s="1">
        <v>260</v>
      </c>
    </row>
    <row r="15" spans="3:4" x14ac:dyDescent="0.3">
      <c r="C15" t="s">
        <v>22</v>
      </c>
      <c r="D15" s="1">
        <v>645</v>
      </c>
    </row>
    <row r="16" spans="3:4" x14ac:dyDescent="0.3">
      <c r="C16" t="s">
        <v>15</v>
      </c>
      <c r="D16" s="1" t="s">
        <v>3</v>
      </c>
    </row>
    <row r="17" spans="3:4" x14ac:dyDescent="0.3">
      <c r="C17" t="s">
        <v>16</v>
      </c>
      <c r="D17" s="1" t="s">
        <v>4</v>
      </c>
    </row>
    <row r="18" spans="3:4" x14ac:dyDescent="0.3">
      <c r="C18" t="s">
        <v>17</v>
      </c>
      <c r="D18" s="1">
        <v>37</v>
      </c>
    </row>
    <row r="19" spans="3:4" x14ac:dyDescent="0.3">
      <c r="C19" t="s">
        <v>18</v>
      </c>
      <c r="D19" s="1">
        <v>6.5</v>
      </c>
    </row>
    <row r="20" spans="3:4" x14ac:dyDescent="0.3">
      <c r="C20" t="s">
        <v>19</v>
      </c>
      <c r="D20" s="1"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Дягилев</dc:creator>
  <cp:lastModifiedBy>Алексей</cp:lastModifiedBy>
  <dcterms:created xsi:type="dcterms:W3CDTF">2015-06-05T18:19:34Z</dcterms:created>
  <dcterms:modified xsi:type="dcterms:W3CDTF">2022-07-27T08:38:18Z</dcterms:modified>
</cp:coreProperties>
</file>